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ag6345\Desktop\1150511都更\"/>
    </mc:Choice>
  </mc:AlternateContent>
  <xr:revisionPtr revIDLastSave="0" documentId="13_ncr:1_{161DD711-AC55-4027-8014-426E491D429F}" xr6:coauthVersionLast="47" xr6:coauthVersionMax="47" xr10:uidLastSave="{00000000-0000-0000-0000-000000000000}"/>
  <bookViews>
    <workbookView xWindow="-120" yWindow="-120" windowWidth="24240" windowHeight="13020" tabRatio="690" firstSheet="4" activeTab="4" xr2:uid="{00000000-000D-0000-FFFF-FFFF00000000}"/>
  </bookViews>
  <sheets>
    <sheet name="表1-1(由實施者填寫)" sheetId="51" r:id="rId1"/>
    <sheet name="表1-2都更建檔管制表(供承辦人使用，實施者無須填寫)" sheetId="52" r:id="rId2"/>
    <sheet name="身分別" sheetId="48" r:id="rId3"/>
    <sheet name="契稅試算表填表須知及注意事項" sheetId="49" r:id="rId4"/>
    <sheet name="表2-1(由實施者填寫)" sheetId="53" r:id="rId5"/>
    <sheet name="表2-2(由實施者填寫)" sheetId="54" r:id="rId6"/>
    <sheet name="212價差" sheetId="55" r:id="rId7"/>
    <sheet name="213價差" sheetId="56" r:id="rId8"/>
    <sheet name="212抵付" sheetId="57" r:id="rId9"/>
    <sheet name="213抵付" sheetId="58" r:id="rId10"/>
    <sheet name="物價指數" sheetId="59" r:id="rId11"/>
    <sheet name="地政" sheetId="60" r:id="rId12"/>
    <sheet name="管制檔" sheetId="61" r:id="rId13"/>
  </sheets>
  <externalReferences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</externalReferences>
  <definedNames>
    <definedName name="\0" localSheetId="2">!#REF!</definedName>
    <definedName name="\0" localSheetId="0">!#REF!</definedName>
    <definedName name="\0" localSheetId="1">!#REF!</definedName>
    <definedName name="\0" localSheetId="3">!#REF!</definedName>
    <definedName name="\0">!#REF!</definedName>
    <definedName name="\a" localSheetId="2">[1]標單!#REF!</definedName>
    <definedName name="\a" localSheetId="0">[1]標單!#REF!</definedName>
    <definedName name="\a" localSheetId="1">[1]標單!#REF!</definedName>
    <definedName name="\a" localSheetId="3">[1]標單!#REF!</definedName>
    <definedName name="\a">[1]標單!#REF!</definedName>
    <definedName name="\b">!#REF!</definedName>
    <definedName name="\c">!#REF!</definedName>
    <definedName name="\d">[1]標單!#REF!</definedName>
    <definedName name="\f">[2]演奏廳各期計價!#REF!</definedName>
    <definedName name="\g">!#REF!</definedName>
    <definedName name="\h">!#REF!</definedName>
    <definedName name="\i">!#REF!</definedName>
    <definedName name="\l">!#REF!</definedName>
    <definedName name="\m">!#REF!</definedName>
    <definedName name="\o">!#REF!</definedName>
    <definedName name="\p">'[3]SRC-B3U2'!#REF!</definedName>
    <definedName name="\q">!#REF!</definedName>
    <definedName name="\r">[2]演奏廳各期計價!#REF!</definedName>
    <definedName name="\s">[4]預算總表!#REF!</definedName>
    <definedName name="\t">!#REF!</definedName>
    <definedName name="\w">!#REF!</definedName>
    <definedName name="\x">[1]標單!#REF!</definedName>
    <definedName name="\y">!#REF!</definedName>
    <definedName name="\z">[1]標單!#REF!</definedName>
    <definedName name="_．共_22頁">!#REF!</definedName>
    <definedName name="_____________cpi02">!#REF!</definedName>
    <definedName name="_____________cpi59">!#REF!</definedName>
    <definedName name="_____________cpi60">!#REF!</definedName>
    <definedName name="_____________cpi62">!#REF!</definedName>
    <definedName name="_____________cpi63">!#REF!</definedName>
    <definedName name="_____________cpi64">!#REF!</definedName>
    <definedName name="_____________cpi65">!#REF!</definedName>
    <definedName name="_____________cpi66">!#REF!</definedName>
    <definedName name="_____________cpi67">!#REF!</definedName>
    <definedName name="_____________cpi68">!#REF!</definedName>
    <definedName name="_____________cpi69">!#REF!</definedName>
    <definedName name="_____________cpi70">!#REF!</definedName>
    <definedName name="_____________cpi71">!#REF!</definedName>
    <definedName name="_____________cpi72">!#REF!</definedName>
    <definedName name="_____________cpi73">!#REF!</definedName>
    <definedName name="_____________cpi74">!#REF!</definedName>
    <definedName name="_____________cpi75">!#REF!</definedName>
    <definedName name="_____________cpi76">!#REF!</definedName>
    <definedName name="_____________cpi77">!#REF!</definedName>
    <definedName name="_____________cpi78">!#REF!</definedName>
    <definedName name="_____________cpi79">!#REF!</definedName>
    <definedName name="_____________cpi80">!#REF!</definedName>
    <definedName name="_____________cpi81">!#REF!</definedName>
    <definedName name="_____________cpi82">!#REF!</definedName>
    <definedName name="_____________cpi83">!#REF!</definedName>
    <definedName name="_____________cpi84">!#REF!</definedName>
    <definedName name="_____________cpi85">!#REF!</definedName>
    <definedName name="_____________cpi86">!#REF!</definedName>
    <definedName name="_____________cpi87">!#REF!</definedName>
    <definedName name="_____________cpi88">!#REF!</definedName>
    <definedName name="_____________cpi89">!#REF!</definedName>
    <definedName name="_____________cpi90">!#REF!</definedName>
    <definedName name="_____________cpi91">!#REF!</definedName>
    <definedName name="_____________cpi92">!#REF!</definedName>
    <definedName name="_____________cpi93">!#REF!</definedName>
    <definedName name="_____________cpi94">!#REF!</definedName>
    <definedName name="_____________cpi95">!#REF!</definedName>
    <definedName name="_____________cpi96">!#REF!</definedName>
    <definedName name="_____________cpi97">!#REF!</definedName>
    <definedName name="____________ADD1">[1]標單!#REF!</definedName>
    <definedName name="____________ADD2">[1]標單!#REF!</definedName>
    <definedName name="____________ADD3">[2]演奏廳各期計價!#REF!</definedName>
    <definedName name="____________cpi02">!#REF!</definedName>
    <definedName name="____________cpi59">!#REF!</definedName>
    <definedName name="____________cpi60">!#REF!</definedName>
    <definedName name="____________cpi61">!#REF!</definedName>
    <definedName name="____________cpi62">!#REF!</definedName>
    <definedName name="____________cpi63">!#REF!</definedName>
    <definedName name="____________cpi64">!#REF!</definedName>
    <definedName name="____________cpi65">!#REF!</definedName>
    <definedName name="____________cpi66">!#REF!</definedName>
    <definedName name="____________cpi67">!#REF!</definedName>
    <definedName name="____________cpi68">!#REF!</definedName>
    <definedName name="____________cpi69">!#REF!</definedName>
    <definedName name="____________cpi70">!#REF!</definedName>
    <definedName name="____________cpi71">!#REF!</definedName>
    <definedName name="____________cpi72">!#REF!</definedName>
    <definedName name="____________cpi73">!#REF!</definedName>
    <definedName name="____________cpi74">!#REF!</definedName>
    <definedName name="____________cpi75">!#REF!</definedName>
    <definedName name="____________cpi76">!#REF!</definedName>
    <definedName name="____________cpi77">!#REF!</definedName>
    <definedName name="____________cpi78">!#REF!</definedName>
    <definedName name="____________cpi79">!#REF!</definedName>
    <definedName name="____________cpi80">!#REF!</definedName>
    <definedName name="____________cpi81">!#REF!</definedName>
    <definedName name="____________cpi82">!#REF!</definedName>
    <definedName name="____________cpi83">!#REF!</definedName>
    <definedName name="____________cpi84">!#REF!</definedName>
    <definedName name="____________cpi85">!#REF!</definedName>
    <definedName name="____________cpi86">!#REF!</definedName>
    <definedName name="____________cpi87">!#REF!</definedName>
    <definedName name="____________cpi88">!#REF!</definedName>
    <definedName name="____________cpi89">!#REF!</definedName>
    <definedName name="____________cpi90">!#REF!</definedName>
    <definedName name="____________cpi91">!#REF!</definedName>
    <definedName name="____________cpi92">!#REF!</definedName>
    <definedName name="____________cpi93">!#REF!</definedName>
    <definedName name="____________cpi94">!#REF!</definedName>
    <definedName name="____________cpi95">!#REF!</definedName>
    <definedName name="____________cpi96">!#REF!</definedName>
    <definedName name="____________cpi97">!#REF!</definedName>
    <definedName name="____________MLS1">[1]標單!#REF!</definedName>
    <definedName name="____________MLS2">[2]演奏廳各期計價!#REF!</definedName>
    <definedName name="___________ADD1">!#REF!</definedName>
    <definedName name="___________ADD2">!#REF!</definedName>
    <definedName name="___________ADD3">!#REF!</definedName>
    <definedName name="___________cpi02">!#REF!</definedName>
    <definedName name="___________cpi59">!#REF!</definedName>
    <definedName name="___________cpi60">!#REF!</definedName>
    <definedName name="___________cpi61">!#REF!</definedName>
    <definedName name="___________cpi62">!#REF!</definedName>
    <definedName name="___________cpi63">!#REF!</definedName>
    <definedName name="___________cpi64">!#REF!</definedName>
    <definedName name="___________cpi65">!#REF!</definedName>
    <definedName name="___________cpi66">!#REF!</definedName>
    <definedName name="___________cpi67">!#REF!</definedName>
    <definedName name="___________cpi68">!#REF!</definedName>
    <definedName name="___________cpi69">!#REF!</definedName>
    <definedName name="___________cpi70">!#REF!</definedName>
    <definedName name="___________cpi71">!#REF!</definedName>
    <definedName name="___________cpi72">!#REF!</definedName>
    <definedName name="___________cpi73">!#REF!</definedName>
    <definedName name="___________cpi74">!#REF!</definedName>
    <definedName name="___________cpi75">!#REF!</definedName>
    <definedName name="___________cpi76">!#REF!</definedName>
    <definedName name="___________cpi77">!#REF!</definedName>
    <definedName name="___________cpi78">!#REF!</definedName>
    <definedName name="___________cpi79">!#REF!</definedName>
    <definedName name="___________cpi80">!#REF!</definedName>
    <definedName name="___________cpi81">!#REF!</definedName>
    <definedName name="___________cpi82">!#REF!</definedName>
    <definedName name="___________cpi83">!#REF!</definedName>
    <definedName name="___________cpi84">!#REF!</definedName>
    <definedName name="___________cpi85">!#REF!</definedName>
    <definedName name="___________cpi86">!#REF!</definedName>
    <definedName name="___________cpi87">!#REF!</definedName>
    <definedName name="___________cpi88">!#REF!</definedName>
    <definedName name="___________cpi89">!#REF!</definedName>
    <definedName name="___________cpi90">!#REF!</definedName>
    <definedName name="___________cpi91">!#REF!</definedName>
    <definedName name="___________cpi92">!#REF!</definedName>
    <definedName name="___________cpi93">!#REF!</definedName>
    <definedName name="___________cpi94">!#REF!</definedName>
    <definedName name="___________cpi95">!#REF!</definedName>
    <definedName name="___________cpi96">!#REF!</definedName>
    <definedName name="___________cpi97">!#REF!</definedName>
    <definedName name="___________MLS1">!#REF!</definedName>
    <definedName name="___________MLS2">!#REF!</definedName>
    <definedName name="__________ADD1">!#REF!</definedName>
    <definedName name="__________ADD2">!#REF!</definedName>
    <definedName name="__________ADD3">!#REF!</definedName>
    <definedName name="__________cpi02">!#REF!</definedName>
    <definedName name="__________cpi59">!#REF!</definedName>
    <definedName name="__________cpi60">!#REF!</definedName>
    <definedName name="__________cpi61">!#REF!</definedName>
    <definedName name="__________cpi62">!#REF!</definedName>
    <definedName name="__________cpi63">!#REF!</definedName>
    <definedName name="__________cpi64">!#REF!</definedName>
    <definedName name="__________cpi65">!#REF!</definedName>
    <definedName name="__________cpi66">!#REF!</definedName>
    <definedName name="__________cpi67">!#REF!</definedName>
    <definedName name="__________cpi68">!#REF!</definedName>
    <definedName name="__________cpi69">!#REF!</definedName>
    <definedName name="__________cpi70">!#REF!</definedName>
    <definedName name="__________cpi71">!#REF!</definedName>
    <definedName name="__________cpi72">!#REF!</definedName>
    <definedName name="__________cpi73">!#REF!</definedName>
    <definedName name="__________cpi74">!#REF!</definedName>
    <definedName name="__________cpi75">!#REF!</definedName>
    <definedName name="__________cpi76">!#REF!</definedName>
    <definedName name="__________cpi77">!#REF!</definedName>
    <definedName name="__________cpi78">!#REF!</definedName>
    <definedName name="__________cpi79">!#REF!</definedName>
    <definedName name="__________cpi80">!#REF!</definedName>
    <definedName name="__________cpi81">!#REF!</definedName>
    <definedName name="__________cpi82">!#REF!</definedName>
    <definedName name="__________cpi83">!#REF!</definedName>
    <definedName name="__________cpi84">!#REF!</definedName>
    <definedName name="__________cpi85">!#REF!</definedName>
    <definedName name="__________cpi86">!#REF!</definedName>
    <definedName name="__________cpi87">!#REF!</definedName>
    <definedName name="__________cpi88">!#REF!</definedName>
    <definedName name="__________cpi89">!#REF!</definedName>
    <definedName name="__________cpi90">!#REF!</definedName>
    <definedName name="__________cpi91">!#REF!</definedName>
    <definedName name="__________cpi92">!#REF!</definedName>
    <definedName name="__________cpi93">!#REF!</definedName>
    <definedName name="__________cpi94">!#REF!</definedName>
    <definedName name="__________cpi95">!#REF!</definedName>
    <definedName name="__________cpi96">!#REF!</definedName>
    <definedName name="__________cpi97">!#REF!</definedName>
    <definedName name="__________MLS1">!#REF!</definedName>
    <definedName name="__________MLS2">!#REF!</definedName>
    <definedName name="_________ADD1">!#REF!</definedName>
    <definedName name="_________ADD2">!#REF!</definedName>
    <definedName name="_________ADD3">!#REF!</definedName>
    <definedName name="_________cpi02">!#REF!</definedName>
    <definedName name="_________cpi59">!#REF!</definedName>
    <definedName name="_________cpi60">!#REF!</definedName>
    <definedName name="_________cpi61">!#REF!</definedName>
    <definedName name="_________cpi62">!#REF!</definedName>
    <definedName name="_________cpi63">!#REF!</definedName>
    <definedName name="_________cpi64">!#REF!</definedName>
    <definedName name="_________cpi65">!#REF!</definedName>
    <definedName name="_________cpi66">!#REF!</definedName>
    <definedName name="_________cpi67">!#REF!</definedName>
    <definedName name="_________cpi68">!#REF!</definedName>
    <definedName name="_________cpi69">!#REF!</definedName>
    <definedName name="_________cpi70">!#REF!</definedName>
    <definedName name="_________cpi71">!#REF!</definedName>
    <definedName name="_________cpi72">!#REF!</definedName>
    <definedName name="_________cpi73">!#REF!</definedName>
    <definedName name="_________cpi74">!#REF!</definedName>
    <definedName name="_________cpi75">!#REF!</definedName>
    <definedName name="_________cpi76">!#REF!</definedName>
    <definedName name="_________cpi77">!#REF!</definedName>
    <definedName name="_________cpi78">!#REF!</definedName>
    <definedName name="_________cpi79">!#REF!</definedName>
    <definedName name="_________cpi80">!#REF!</definedName>
    <definedName name="_________cpi81">!#REF!</definedName>
    <definedName name="_________cpi82">!#REF!</definedName>
    <definedName name="_________cpi83">!#REF!</definedName>
    <definedName name="_________cpi84">!#REF!</definedName>
    <definedName name="_________cpi85">!#REF!</definedName>
    <definedName name="_________cpi86">!#REF!</definedName>
    <definedName name="_________cpi87">!#REF!</definedName>
    <definedName name="_________cpi88">!#REF!</definedName>
    <definedName name="_________cpi89">!#REF!</definedName>
    <definedName name="_________cpi90">!#REF!</definedName>
    <definedName name="_________cpi91">!#REF!</definedName>
    <definedName name="_________cpi92">!#REF!</definedName>
    <definedName name="_________cpi93">!#REF!</definedName>
    <definedName name="_________cpi94">!#REF!</definedName>
    <definedName name="_________cpi95">!#REF!</definedName>
    <definedName name="_________cpi96">!#REF!</definedName>
    <definedName name="_________cpi97">!#REF!</definedName>
    <definedName name="_________MLS1">!#REF!</definedName>
    <definedName name="_________MLS2">!#REF!</definedName>
    <definedName name="________ADD1">!#REF!</definedName>
    <definedName name="________ADD2">!#REF!</definedName>
    <definedName name="________ADD3">!#REF!</definedName>
    <definedName name="________cpi02">!#REF!</definedName>
    <definedName name="________cpi59">!#REF!</definedName>
    <definedName name="________cpi60">!#REF!</definedName>
    <definedName name="________cpi61">!#REF!</definedName>
    <definedName name="________cpi62">!#REF!</definedName>
    <definedName name="________cpi63">!#REF!</definedName>
    <definedName name="________cpi64">!#REF!</definedName>
    <definedName name="________cpi65">!#REF!</definedName>
    <definedName name="________cpi66">!#REF!</definedName>
    <definedName name="________cpi67">!#REF!</definedName>
    <definedName name="________cpi68">!#REF!</definedName>
    <definedName name="________cpi69">!#REF!</definedName>
    <definedName name="________cpi70">!#REF!</definedName>
    <definedName name="________cpi71">!#REF!</definedName>
    <definedName name="________cpi72">!#REF!</definedName>
    <definedName name="________cpi73">!#REF!</definedName>
    <definedName name="________cpi74">!#REF!</definedName>
    <definedName name="________cpi75">!#REF!</definedName>
    <definedName name="________cpi76">!#REF!</definedName>
    <definedName name="________cpi77">!#REF!</definedName>
    <definedName name="________cpi78">!#REF!</definedName>
    <definedName name="________cpi79">!#REF!</definedName>
    <definedName name="________cpi80">!#REF!</definedName>
    <definedName name="________cpi81">!#REF!</definedName>
    <definedName name="________cpi82">!#REF!</definedName>
    <definedName name="________cpi83">!#REF!</definedName>
    <definedName name="________cpi84">!#REF!</definedName>
    <definedName name="________cpi85">!#REF!</definedName>
    <definedName name="________cpi86">!#REF!</definedName>
    <definedName name="________cpi87">!#REF!</definedName>
    <definedName name="________cpi88">!#REF!</definedName>
    <definedName name="________cpi89">!#REF!</definedName>
    <definedName name="________cpi90">!#REF!</definedName>
    <definedName name="________cpi91">!#REF!</definedName>
    <definedName name="________cpi92">!#REF!</definedName>
    <definedName name="________cpi93">!#REF!</definedName>
    <definedName name="________cpi94">!#REF!</definedName>
    <definedName name="________cpi95">!#REF!</definedName>
    <definedName name="________cpi96">!#REF!</definedName>
    <definedName name="________cpi97">!#REF!</definedName>
    <definedName name="________MLS1">!#REF!</definedName>
    <definedName name="________MLS2">!#REF!</definedName>
    <definedName name="_______ADD1">!#REF!</definedName>
    <definedName name="_______ADD2">!#REF!</definedName>
    <definedName name="_______ADD3">!#REF!</definedName>
    <definedName name="_______cpi02">!#REF!</definedName>
    <definedName name="_______cpi59">!#REF!</definedName>
    <definedName name="_______cpi60">!#REF!</definedName>
    <definedName name="_______cpi61">!#REF!</definedName>
    <definedName name="_______cpi62">!#REF!</definedName>
    <definedName name="_______cpi63">!#REF!</definedName>
    <definedName name="_______cpi64">!#REF!</definedName>
    <definedName name="_______cpi65">!#REF!</definedName>
    <definedName name="_______cpi66">!#REF!</definedName>
    <definedName name="_______cpi67">!#REF!</definedName>
    <definedName name="_______cpi68">!#REF!</definedName>
    <definedName name="_______cpi69">!#REF!</definedName>
    <definedName name="_______cpi70">!#REF!</definedName>
    <definedName name="_______cpi71">!#REF!</definedName>
    <definedName name="_______cpi72">!#REF!</definedName>
    <definedName name="_______cpi73">!#REF!</definedName>
    <definedName name="_______cpi74">!#REF!</definedName>
    <definedName name="_______cpi75">!#REF!</definedName>
    <definedName name="_______cpi76">!#REF!</definedName>
    <definedName name="_______cpi77">!#REF!</definedName>
    <definedName name="_______cpi78">!#REF!</definedName>
    <definedName name="_______cpi79">!#REF!</definedName>
    <definedName name="_______cpi80">!#REF!</definedName>
    <definedName name="_______cpi81">!#REF!</definedName>
    <definedName name="_______cpi82">!#REF!</definedName>
    <definedName name="_______cpi83">!#REF!</definedName>
    <definedName name="_______cpi84">!#REF!</definedName>
    <definedName name="_______cpi85">!#REF!</definedName>
    <definedName name="_______cpi86">!#REF!</definedName>
    <definedName name="_______cpi87">!#REF!</definedName>
    <definedName name="_______cpi88">!#REF!</definedName>
    <definedName name="_______cpi89">!#REF!</definedName>
    <definedName name="_______cpi90">!#REF!</definedName>
    <definedName name="_______cpi91">!#REF!</definedName>
    <definedName name="_______cpi92">!#REF!</definedName>
    <definedName name="_______cpi93">!#REF!</definedName>
    <definedName name="_______cpi94">!#REF!</definedName>
    <definedName name="_______cpi95">!#REF!</definedName>
    <definedName name="_______cpi96">!#REF!</definedName>
    <definedName name="_______cpi97">!#REF!</definedName>
    <definedName name="_______MLS1">!#REF!</definedName>
    <definedName name="_______MLS2">!#REF!</definedName>
    <definedName name="______ADD1">!#REF!</definedName>
    <definedName name="______ADD2">!#REF!</definedName>
    <definedName name="______ADD3">!#REF!</definedName>
    <definedName name="______cpi02">!#REF!</definedName>
    <definedName name="______cpi59">!#REF!</definedName>
    <definedName name="______cpi60">!#REF!</definedName>
    <definedName name="______cpi61">!#REF!</definedName>
    <definedName name="______cpi62">!#REF!</definedName>
    <definedName name="______cpi63">!#REF!</definedName>
    <definedName name="______cpi64">!#REF!</definedName>
    <definedName name="______cpi65">!#REF!</definedName>
    <definedName name="______cpi66">!#REF!</definedName>
    <definedName name="______cpi67">!#REF!</definedName>
    <definedName name="______cpi68">!#REF!</definedName>
    <definedName name="______cpi69">!#REF!</definedName>
    <definedName name="______cpi70">!#REF!</definedName>
    <definedName name="______cpi71">!#REF!</definedName>
    <definedName name="______cpi72">!#REF!</definedName>
    <definedName name="______cpi73">!#REF!</definedName>
    <definedName name="______cpi74">!#REF!</definedName>
    <definedName name="______cpi75">!#REF!</definedName>
    <definedName name="______cpi76">!#REF!</definedName>
    <definedName name="______cpi77">!#REF!</definedName>
    <definedName name="______cpi78">!#REF!</definedName>
    <definedName name="______cpi79">!#REF!</definedName>
    <definedName name="______cpi80">!#REF!</definedName>
    <definedName name="______cpi81">!#REF!</definedName>
    <definedName name="______cpi82">!#REF!</definedName>
    <definedName name="______cpi83">!#REF!</definedName>
    <definedName name="______cpi84">!#REF!</definedName>
    <definedName name="______cpi85">!#REF!</definedName>
    <definedName name="______cpi86">!#REF!</definedName>
    <definedName name="______cpi87">!#REF!</definedName>
    <definedName name="______cpi88">!#REF!</definedName>
    <definedName name="______cpi89">!#REF!</definedName>
    <definedName name="______cpi90">!#REF!</definedName>
    <definedName name="______cpi91">!#REF!</definedName>
    <definedName name="______cpi92">!#REF!</definedName>
    <definedName name="______cpi93">!#REF!</definedName>
    <definedName name="______cpi94">!#REF!</definedName>
    <definedName name="______cpi95">!#REF!</definedName>
    <definedName name="______cpi96">!#REF!</definedName>
    <definedName name="______cpi97">!#REF!</definedName>
    <definedName name="______MLS1">!#REF!</definedName>
    <definedName name="______MLS2">!#REF!</definedName>
    <definedName name="_____ADD1">!#REF!</definedName>
    <definedName name="_____ADD2">!#REF!</definedName>
    <definedName name="_____ADD3">!#REF!</definedName>
    <definedName name="_____cpi02">!#REF!</definedName>
    <definedName name="_____cpi59">!#REF!</definedName>
    <definedName name="_____cpi60">!#REF!</definedName>
    <definedName name="_____cpi61">!#REF!</definedName>
    <definedName name="_____cpi62">!#REF!</definedName>
    <definedName name="_____cpi63">!#REF!</definedName>
    <definedName name="_____cpi64">!#REF!</definedName>
    <definedName name="_____cpi65">!#REF!</definedName>
    <definedName name="_____cpi66">!#REF!</definedName>
    <definedName name="_____cpi67">!#REF!</definedName>
    <definedName name="_____cpi68">!#REF!</definedName>
    <definedName name="_____cpi69">!#REF!</definedName>
    <definedName name="_____cpi70">!#REF!</definedName>
    <definedName name="_____cpi71">!#REF!</definedName>
    <definedName name="_____cpi72">!#REF!</definedName>
    <definedName name="_____cpi73">!#REF!</definedName>
    <definedName name="_____cpi74">!#REF!</definedName>
    <definedName name="_____cpi75">!#REF!</definedName>
    <definedName name="_____cpi76">!#REF!</definedName>
    <definedName name="_____cpi77">!#REF!</definedName>
    <definedName name="_____cpi78">!#REF!</definedName>
    <definedName name="_____cpi79">!#REF!</definedName>
    <definedName name="_____cpi80">!#REF!</definedName>
    <definedName name="_____cpi81">!#REF!</definedName>
    <definedName name="_____cpi82">!#REF!</definedName>
    <definedName name="_____cpi83">!#REF!</definedName>
    <definedName name="_____cpi84">!#REF!</definedName>
    <definedName name="_____cpi85">!#REF!</definedName>
    <definedName name="_____cpi86">!#REF!</definedName>
    <definedName name="_____cpi87">!#REF!</definedName>
    <definedName name="_____cpi88">!#REF!</definedName>
    <definedName name="_____cpi89">!#REF!</definedName>
    <definedName name="_____cpi90">!#REF!</definedName>
    <definedName name="_____cpi91">!#REF!</definedName>
    <definedName name="_____cpi92">!#REF!</definedName>
    <definedName name="_____cpi93">!#REF!</definedName>
    <definedName name="_____cpi94">!#REF!</definedName>
    <definedName name="_____cpi95">!#REF!</definedName>
    <definedName name="_____cpi96">!#REF!</definedName>
    <definedName name="_____cpi97">!#REF!</definedName>
    <definedName name="_____MLS1">!#REF!</definedName>
    <definedName name="_____MLS2">!#REF!</definedName>
    <definedName name="____ABO1">!#REF!</definedName>
    <definedName name="____ADD1">!#REF!</definedName>
    <definedName name="____ADD2">!#REF!</definedName>
    <definedName name="____ADD3">!#REF!</definedName>
    <definedName name="____cpi02">!#REF!</definedName>
    <definedName name="____cpi59">!#REF!</definedName>
    <definedName name="____cpi60">!#REF!</definedName>
    <definedName name="____cpi61">!#REF!</definedName>
    <definedName name="____cpi62">!#REF!</definedName>
    <definedName name="____cpi63">!#REF!</definedName>
    <definedName name="____cpi64">!#REF!</definedName>
    <definedName name="____cpi65">!#REF!</definedName>
    <definedName name="____cpi66">!#REF!</definedName>
    <definedName name="____cpi67">!#REF!</definedName>
    <definedName name="____cpi68">!#REF!</definedName>
    <definedName name="____cpi69">!#REF!</definedName>
    <definedName name="____cpi70">!#REF!</definedName>
    <definedName name="____cpi71">!#REF!</definedName>
    <definedName name="____cpi72">!#REF!</definedName>
    <definedName name="____cpi73">!#REF!</definedName>
    <definedName name="____cpi74">!#REF!</definedName>
    <definedName name="____cpi75">!#REF!</definedName>
    <definedName name="____cpi76">!#REF!</definedName>
    <definedName name="____cpi77">!#REF!</definedName>
    <definedName name="____cpi78">!#REF!</definedName>
    <definedName name="____cpi79">!#REF!</definedName>
    <definedName name="____cpi80">!#REF!</definedName>
    <definedName name="____cpi81">!#REF!</definedName>
    <definedName name="____cpi82">!#REF!</definedName>
    <definedName name="____cpi83">!#REF!</definedName>
    <definedName name="____cpi84">!#REF!</definedName>
    <definedName name="____cpi85">!#REF!</definedName>
    <definedName name="____cpi86">!#REF!</definedName>
    <definedName name="____cpi87">!#REF!</definedName>
    <definedName name="____cpi88">!#REF!</definedName>
    <definedName name="____cpi89">!#REF!</definedName>
    <definedName name="____cpi90">!#REF!</definedName>
    <definedName name="____cpi91">!#REF!</definedName>
    <definedName name="____cpi92">!#REF!</definedName>
    <definedName name="____cpi93">!#REF!</definedName>
    <definedName name="____cpi94">!#REF!</definedName>
    <definedName name="____cpi95">!#REF!</definedName>
    <definedName name="____cpi96">!#REF!</definedName>
    <definedName name="____cpi97">!#REF!</definedName>
    <definedName name="____EXS1">!#REF!</definedName>
    <definedName name="____EXS2">!#REF!</definedName>
    <definedName name="____EXS3">!#REF!</definedName>
    <definedName name="____EXS4">!#REF!</definedName>
    <definedName name="____MLS1">!#REF!</definedName>
    <definedName name="____MLS2">!#REF!</definedName>
    <definedName name="____no2">!#REF!</definedName>
    <definedName name="____Phy1">[5]총괄표!$A$3:$AP$601</definedName>
    <definedName name="____Phy2" localSheetId="2">!#REF!</definedName>
    <definedName name="____Phy2" localSheetId="0">!#REF!</definedName>
    <definedName name="____Phy2" localSheetId="1">!#REF!</definedName>
    <definedName name="____Phy2" localSheetId="3">!#REF!</definedName>
    <definedName name="____Phy2">!#REF!</definedName>
    <definedName name="___ABO1" localSheetId="2">!#REF!</definedName>
    <definedName name="___ABO1" localSheetId="0">!#REF!</definedName>
    <definedName name="___ABO1" localSheetId="1">!#REF!</definedName>
    <definedName name="___ABO1" localSheetId="3">!#REF!</definedName>
    <definedName name="___ABO1">!#REF!</definedName>
    <definedName name="___ADD1">!#REF!</definedName>
    <definedName name="___ADD2">!#REF!</definedName>
    <definedName name="___ADD3">!#REF!</definedName>
    <definedName name="___cpi02">!#REF!</definedName>
    <definedName name="___cpi59">!#REF!</definedName>
    <definedName name="___cpi60">!#REF!</definedName>
    <definedName name="___cpi61">!#REF!</definedName>
    <definedName name="___cpi62">!#REF!</definedName>
    <definedName name="___cpi63">!#REF!</definedName>
    <definedName name="___cpi64">!#REF!</definedName>
    <definedName name="___cpi65">!#REF!</definedName>
    <definedName name="___cpi66">!#REF!</definedName>
    <definedName name="___cpi67">!#REF!</definedName>
    <definedName name="___cpi68">!#REF!</definedName>
    <definedName name="___cpi69">!#REF!</definedName>
    <definedName name="___cpi70">!#REF!</definedName>
    <definedName name="___cpi71">!#REF!</definedName>
    <definedName name="___cpi72">!#REF!</definedName>
    <definedName name="___cpi73">!#REF!</definedName>
    <definedName name="___cpi74">!#REF!</definedName>
    <definedName name="___cpi75">!#REF!</definedName>
    <definedName name="___cpi76">!#REF!</definedName>
    <definedName name="___cpi77">!#REF!</definedName>
    <definedName name="___cpi78">!#REF!</definedName>
    <definedName name="___cpi79">!#REF!</definedName>
    <definedName name="___cpi80">!#REF!</definedName>
    <definedName name="___cpi81">!#REF!</definedName>
    <definedName name="___cpi82">!#REF!</definedName>
    <definedName name="___cpi83">!#REF!</definedName>
    <definedName name="___cpi84">!#REF!</definedName>
    <definedName name="___cpi85">!#REF!</definedName>
    <definedName name="___cpi86">!#REF!</definedName>
    <definedName name="___cpi87">!#REF!</definedName>
    <definedName name="___cpi88">!#REF!</definedName>
    <definedName name="___cpi89">!#REF!</definedName>
    <definedName name="___cpi90">!#REF!</definedName>
    <definedName name="___cpi91">!#REF!</definedName>
    <definedName name="___cpi92">!#REF!</definedName>
    <definedName name="___cpi93">!#REF!</definedName>
    <definedName name="___cpi94">!#REF!</definedName>
    <definedName name="___cpi95">!#REF!</definedName>
    <definedName name="___cpi96">!#REF!</definedName>
    <definedName name="___cpi97">!#REF!</definedName>
    <definedName name="___EXS1">!#REF!</definedName>
    <definedName name="___EXS2">!#REF!</definedName>
    <definedName name="___EXS3">!#REF!</definedName>
    <definedName name="___EXS4">!#REF!</definedName>
    <definedName name="___MLS1">!#REF!</definedName>
    <definedName name="___MLS2">!#REF!</definedName>
    <definedName name="___no2">!#REF!</definedName>
    <definedName name="___Phy1">[5]총괄표!$A$3:$AP$601</definedName>
    <definedName name="___Phy2" localSheetId="2">!#REF!</definedName>
    <definedName name="___Phy2" localSheetId="0">!#REF!</definedName>
    <definedName name="___Phy2" localSheetId="1">!#REF!</definedName>
    <definedName name="___Phy2" localSheetId="3">!#REF!</definedName>
    <definedName name="___Phy2">!#REF!</definedName>
    <definedName name="___RCP1200" localSheetId="2">[6]單價分析!#REF!</definedName>
    <definedName name="___RCP1200" localSheetId="0">[6]單價分析!#REF!</definedName>
    <definedName name="___RCP1200" localSheetId="1">[6]單價分析!#REF!</definedName>
    <definedName name="___RCP1200" localSheetId="3">[6]單價分析!#REF!</definedName>
    <definedName name="___RCP1200">[6]單價分析!#REF!</definedName>
    <definedName name="___RCP600">[6]單價分析!#REF!</definedName>
    <definedName name="___RCP900">[6]單價分析!#REF!</definedName>
    <definedName name="___SS2">!#REF!</definedName>
    <definedName name="__123Graph_AGRAPH_01" localSheetId="2" hidden="1">#REF!</definedName>
    <definedName name="__123Graph_AGRAPH_01" localSheetId="0" hidden="1">#REF!</definedName>
    <definedName name="__123Graph_AGRAPH_01" localSheetId="1" hidden="1">#REF!</definedName>
    <definedName name="__123Graph_AGRAPH_01" localSheetId="3" hidden="1">#REF!</definedName>
    <definedName name="__123Graph_AGRAPH_01" hidden="1">#REF!</definedName>
    <definedName name="__123Graph_AGRAPH_02" localSheetId="2" hidden="1">#REF!</definedName>
    <definedName name="__123Graph_AGRAPH_02" localSheetId="0" hidden="1">#REF!</definedName>
    <definedName name="__123Graph_AGRAPH_02" localSheetId="1" hidden="1">#REF!</definedName>
    <definedName name="__123Graph_AGRAPH_02" localSheetId="3" hidden="1">#REF!</definedName>
    <definedName name="__123Graph_AGRAPH_02" hidden="1">#REF!</definedName>
    <definedName name="__123Graph_AGRAPH_03" localSheetId="2" hidden="1">#REF!</definedName>
    <definedName name="__123Graph_AGRAPH_03" localSheetId="0" hidden="1">#REF!</definedName>
    <definedName name="__123Graph_AGRAPH_03" localSheetId="1" hidden="1">#REF!</definedName>
    <definedName name="__123Graph_AGRAPH_03" localSheetId="3" hidden="1">#REF!</definedName>
    <definedName name="__123Graph_AGRAPH_03" hidden="1">#REF!</definedName>
    <definedName name="__123Graph_AGRAPH_04" hidden="1">#REF!</definedName>
    <definedName name="__123Graph_DGRAPH_01" hidden="1">#REF!</definedName>
    <definedName name="__123Graph_DGRAPH_02" hidden="1">#REF!</definedName>
    <definedName name="__123Graph_DGRAPH_03" hidden="1">#REF!</definedName>
    <definedName name="__123Graph_DGRAPH_04" hidden="1">#REF!</definedName>
    <definedName name="__123Graph_EGRAPH_01" hidden="1">#REF!</definedName>
    <definedName name="__123Graph_EGRAPH_02" hidden="1">#REF!</definedName>
    <definedName name="__123Graph_EGRAPH_03" hidden="1">#REF!</definedName>
    <definedName name="__123Graph_EGRAPH_04" hidden="1">#REF!</definedName>
    <definedName name="__123Graph_XGRAPH_01" hidden="1">#REF!</definedName>
    <definedName name="__123Graph_XGRAPH_02" hidden="1">#REF!</definedName>
    <definedName name="__123Graph_XGRAPH_03" hidden="1">#REF!</definedName>
    <definedName name="__123Graph_XGRAPH_04" hidden="1">#REF!</definedName>
    <definedName name="__ABO1" localSheetId="2">!#REF!</definedName>
    <definedName name="__ABO1" localSheetId="0">!#REF!</definedName>
    <definedName name="__ABO1" localSheetId="1">!#REF!</definedName>
    <definedName name="__ABO1" localSheetId="3">!#REF!</definedName>
    <definedName name="__ABO1">!#REF!</definedName>
    <definedName name="__ADD1" localSheetId="2">!#REF!</definedName>
    <definedName name="__ADD1" localSheetId="0">!#REF!</definedName>
    <definedName name="__ADD1" localSheetId="1">!#REF!</definedName>
    <definedName name="__ADD1" localSheetId="3">!#REF!</definedName>
    <definedName name="__ADD1">!#REF!</definedName>
    <definedName name="__ADD2">!#REF!</definedName>
    <definedName name="__ADD3">!#REF!</definedName>
    <definedName name="__CCI1">[7]Sensitivities!$J$67</definedName>
    <definedName name="__CCI2">[7]Sensitivities!$K$67</definedName>
    <definedName name="__CCI3">[7]Sensitivities!$I$67</definedName>
    <definedName name="__cpi02" localSheetId="2">!#REF!</definedName>
    <definedName name="__cpi02" localSheetId="0">!#REF!</definedName>
    <definedName name="__cpi02" localSheetId="1">!#REF!</definedName>
    <definedName name="__cpi02" localSheetId="3">!#REF!</definedName>
    <definedName name="__cpi02">!#REF!</definedName>
    <definedName name="__cpi59" localSheetId="2">!#REF!</definedName>
    <definedName name="__cpi59" localSheetId="0">!#REF!</definedName>
    <definedName name="__cpi59" localSheetId="1">!#REF!</definedName>
    <definedName name="__cpi59" localSheetId="3">!#REF!</definedName>
    <definedName name="__cpi59">!#REF!</definedName>
    <definedName name="__cpi60">!#REF!</definedName>
    <definedName name="__cpi61">!#REF!</definedName>
    <definedName name="__cpi62">!#REF!</definedName>
    <definedName name="__cpi63">!#REF!</definedName>
    <definedName name="__cpi64">!#REF!</definedName>
    <definedName name="__cpi65">!#REF!</definedName>
    <definedName name="__cpi66">!#REF!</definedName>
    <definedName name="__cpi67">!#REF!</definedName>
    <definedName name="__cpi68">!#REF!</definedName>
    <definedName name="__cpi69">!#REF!</definedName>
    <definedName name="__cpi70">!#REF!</definedName>
    <definedName name="__cpi71">!#REF!</definedName>
    <definedName name="__cpi72">!#REF!</definedName>
    <definedName name="__cpi73">!#REF!</definedName>
    <definedName name="__cpi74">!#REF!</definedName>
    <definedName name="__cpi75">!#REF!</definedName>
    <definedName name="__cpi76">!#REF!</definedName>
    <definedName name="__cpi77">!#REF!</definedName>
    <definedName name="__cpi78">!#REF!</definedName>
    <definedName name="__cpi79">!#REF!</definedName>
    <definedName name="__cpi80">!#REF!</definedName>
    <definedName name="__cpi81">!#REF!</definedName>
    <definedName name="__cpi82">!#REF!</definedName>
    <definedName name="__cpi83">!#REF!</definedName>
    <definedName name="__cpi84">!#REF!</definedName>
    <definedName name="__cpi85">!#REF!</definedName>
    <definedName name="__cpi86">!#REF!</definedName>
    <definedName name="__cpi87">!#REF!</definedName>
    <definedName name="__cpi88">!#REF!</definedName>
    <definedName name="__cpi89">!#REF!</definedName>
    <definedName name="__cpi90">!#REF!</definedName>
    <definedName name="__cpi91">!#REF!</definedName>
    <definedName name="__cpi92">!#REF!</definedName>
    <definedName name="__cpi93">!#REF!</definedName>
    <definedName name="__cpi94">!#REF!</definedName>
    <definedName name="__cpi95">!#REF!</definedName>
    <definedName name="__cpi96">!#REF!</definedName>
    <definedName name="__cpi97">!#REF!</definedName>
    <definedName name="__EXS1">!#REF!</definedName>
    <definedName name="__EXS2">!#REF!</definedName>
    <definedName name="__EXS3">!#REF!</definedName>
    <definedName name="__EXS4">!#REF!</definedName>
    <definedName name="__MLS1">!#REF!</definedName>
    <definedName name="__MLS2">!#REF!</definedName>
    <definedName name="__MPG1">[7]Sensitivities!$J$69</definedName>
    <definedName name="__MPG2">[7]Sensitivities!$K$69</definedName>
    <definedName name="__MPG3">[7]Sensitivities!$I$69</definedName>
    <definedName name="__no2" localSheetId="2">!#REF!</definedName>
    <definedName name="__no2" localSheetId="0">!#REF!</definedName>
    <definedName name="__no2" localSheetId="1">!#REF!</definedName>
    <definedName name="__no2" localSheetId="3">!#REF!</definedName>
    <definedName name="__no2">!#REF!</definedName>
    <definedName name="__Phy1">[5]총괄표!$A$3:$AP$601</definedName>
    <definedName name="__Phy2" localSheetId="2">!#REF!</definedName>
    <definedName name="__Phy2" localSheetId="0">!#REF!</definedName>
    <definedName name="__Phy2" localSheetId="1">!#REF!</definedName>
    <definedName name="__Phy2" localSheetId="3">!#REF!</definedName>
    <definedName name="__Phy2">!#REF!</definedName>
    <definedName name="__RCP1200" localSheetId="2">[6]單價分析!#REF!</definedName>
    <definedName name="__RCP1200" localSheetId="0">[6]單價分析!#REF!</definedName>
    <definedName name="__RCP1200" localSheetId="1">[6]單價分析!#REF!</definedName>
    <definedName name="__RCP1200" localSheetId="3">[6]單價分析!#REF!</definedName>
    <definedName name="__RCP1200">[6]單價分析!#REF!</definedName>
    <definedName name="__RCP600">[6]單價分析!#REF!</definedName>
    <definedName name="__RCP900">[6]單價分析!#REF!</definedName>
    <definedName name="__SPG1">[7]Sensitivities!$J$44</definedName>
    <definedName name="__SPG2">[7]Sensitivities!$K$44</definedName>
    <definedName name="__SPG3">[7]Sensitivities!$I$44</definedName>
    <definedName name="__SS2" localSheetId="2">!#REF!</definedName>
    <definedName name="__SS2" localSheetId="0">!#REF!</definedName>
    <definedName name="__SS2" localSheetId="1">!#REF!</definedName>
    <definedName name="__SS2" localSheetId="3">!#REF!</definedName>
    <definedName name="__SS2">!#REF!</definedName>
    <definedName name="__TG1">[7]Sensitivities!$J$26</definedName>
    <definedName name="__TG2">[7]Sensitivities!$K$26</definedName>
    <definedName name="__TG3">[7]Sensitivities!$I$26</definedName>
    <definedName name="__TPM1">[7]Sensitivities!$J$71</definedName>
    <definedName name="__TPM2">[7]Sensitivities!$K$71</definedName>
    <definedName name="__TPM3">[7]Sensitivities!$I$71</definedName>
    <definedName name="__VG1">[7]Sensitivities!$J$49</definedName>
    <definedName name="__VG2">[7]Sensitivities!$K$49</definedName>
    <definedName name="__VG3">[7]Sensitivities!$I$49</definedName>
    <definedName name="__VGL1">[7]Sensitivities!$J$50:$J$52</definedName>
    <definedName name="__VGL2">[7]Sensitivities!$K$50:$K$52</definedName>
    <definedName name="__VGL3">[7]Sensitivities!$I$50:$I$52</definedName>
    <definedName name="__WG1">[7]Sensitivities!$J$29:$J$33</definedName>
    <definedName name="__WG2">[7]Sensitivities!$K$29:$K$33</definedName>
    <definedName name="__WG3">[7]Sensitivities!$I$29:$I$33</definedName>
    <definedName name="_1" localSheetId="2">!#REF!</definedName>
    <definedName name="_1" localSheetId="0">!#REF!</definedName>
    <definedName name="_1" localSheetId="1">!#REF!</definedName>
    <definedName name="_1" localSheetId="3">!#REF!</definedName>
    <definedName name="_1">!#REF!</definedName>
    <definedName name="_1_ROW" localSheetId="2">!#REF!</definedName>
    <definedName name="_1_ROW" localSheetId="0">!#REF!</definedName>
    <definedName name="_1_ROW" localSheetId="1">!#REF!</definedName>
    <definedName name="_1_ROW" localSheetId="3">!#REF!</definedName>
    <definedName name="_1_ROW">!#REF!</definedName>
    <definedName name="_1067">#N/A</definedName>
    <definedName name="_10a18100_">!#REF!</definedName>
    <definedName name="_10i3_">!#REF!</definedName>
    <definedName name="_11">#N/A</definedName>
    <definedName name="_11.1">#N/A</definedName>
    <definedName name="_11.2">#N/A</definedName>
    <definedName name="_12.1">#N/A</definedName>
    <definedName name="_12.2">#N/A</definedName>
    <definedName name="_12a18900_">!#REF!</definedName>
    <definedName name="_13.1">#N/A</definedName>
    <definedName name="_13.2">#N/A</definedName>
    <definedName name="_140kg_cm2預拌混凝土及澆置">!#REF!</definedName>
    <definedName name="_14a21200_">!#REF!</definedName>
    <definedName name="_16a24400_">!#REF!</definedName>
    <definedName name="_17.1">#N/A</definedName>
    <definedName name="_17.2">#N/A</definedName>
    <definedName name="_175kg_cm2預拌混凝土及澆置">!#REF!</definedName>
    <definedName name="_18.1">#N/A</definedName>
    <definedName name="_18.2">#N/A</definedName>
    <definedName name="_18a25200_">!#REF!</definedName>
    <definedName name="_2">!#REF!</definedName>
    <definedName name="_2_ROW">!#REF!</definedName>
    <definedName name="_20a26100_">!#REF!</definedName>
    <definedName name="_210kg_cm2預拌混凝土及澆置">!#REF!</definedName>
    <definedName name="_22">#N/A</definedName>
    <definedName name="_22.1">#N/A</definedName>
    <definedName name="_22.2">#N/A</definedName>
    <definedName name="_22a29200_">!#REF!</definedName>
    <definedName name="_245kg_cm2預拌混凝土及澆置">!#REF!</definedName>
    <definedName name="_280kg_cm2預拌混凝土及澆置">!#REF!</definedName>
    <definedName name="_28i3_">!#REF!</definedName>
    <definedName name="_3_ROW">!#REF!</definedName>
    <definedName name="_30、S、30、30、C、H">'[8]工程預算書(修正後)'!#REF!</definedName>
    <definedName name="_38">#N/A</definedName>
    <definedName name="_3a18100_">!#REF!</definedName>
    <definedName name="_4_ROW">!#REF!</definedName>
    <definedName name="_41.1">#N/A</definedName>
    <definedName name="_41.2">#N/A</definedName>
    <definedName name="_4a18900_">!#REF!</definedName>
    <definedName name="_5_ROW">!#REF!</definedName>
    <definedName name="_50.1">#N/A</definedName>
    <definedName name="_50.2">#N/A</definedName>
    <definedName name="_51.1">#N/A</definedName>
    <definedName name="_51.2">#N/A</definedName>
    <definedName name="_57.1">#N/A</definedName>
    <definedName name="_58">#N/A</definedName>
    <definedName name="_5a21200_">!#REF!</definedName>
    <definedName name="_6_ROW">!#REF!</definedName>
    <definedName name="_67">#N/A</definedName>
    <definedName name="_6a24400_">!#REF!</definedName>
    <definedName name="_7a25200_">!#REF!</definedName>
    <definedName name="_7i3_">!#REF!</definedName>
    <definedName name="_8.1">#N/A</definedName>
    <definedName name="_8.2">#N/A</definedName>
    <definedName name="_80cm連續壁施工費_L_35">[9]單價分析!#REF!</definedName>
    <definedName name="_8a26100_">!#REF!</definedName>
    <definedName name="_9a29200_">!#REF!</definedName>
    <definedName name="_ABO1">!#REF!</definedName>
    <definedName name="_ADD1">!#REF!</definedName>
    <definedName name="_ADD2">!#REF!</definedName>
    <definedName name="_ADD3">!#REF!</definedName>
    <definedName name="_C2F">!#REF!</definedName>
    <definedName name="_C3F">!#REF!</definedName>
    <definedName name="_CCI1">[7]Sensitivities!$J$67</definedName>
    <definedName name="_CCI2">[7]Sensitivities!$K$67</definedName>
    <definedName name="_CCI3">[7]Sensitivities!$I$67</definedName>
    <definedName name="_cpi02" localSheetId="2">!#REF!</definedName>
    <definedName name="_cpi02" localSheetId="0">!#REF!</definedName>
    <definedName name="_cpi02" localSheetId="1">!#REF!</definedName>
    <definedName name="_cpi02" localSheetId="3">!#REF!</definedName>
    <definedName name="_cpi02">!#REF!</definedName>
    <definedName name="_cpi59" localSheetId="2">!#REF!</definedName>
    <definedName name="_cpi59" localSheetId="0">!#REF!</definedName>
    <definedName name="_cpi59" localSheetId="1">!#REF!</definedName>
    <definedName name="_cpi59" localSheetId="3">!#REF!</definedName>
    <definedName name="_cpi59">!#REF!</definedName>
    <definedName name="_cpi60">!#REF!</definedName>
    <definedName name="_cpi61">!#REF!</definedName>
    <definedName name="_cpi62">!#REF!</definedName>
    <definedName name="_cpi63">!#REF!</definedName>
    <definedName name="_cpi64">!#REF!</definedName>
    <definedName name="_cpi65">!#REF!</definedName>
    <definedName name="_cpi66">!#REF!</definedName>
    <definedName name="_cpi67">!#REF!</definedName>
    <definedName name="_cpi68">!#REF!</definedName>
    <definedName name="_cpi69">!#REF!</definedName>
    <definedName name="_cpi70">!#REF!</definedName>
    <definedName name="_cpi71">!#REF!</definedName>
    <definedName name="_cpi72">!#REF!</definedName>
    <definedName name="_cpi73">!#REF!</definedName>
    <definedName name="_cpi74">!#REF!</definedName>
    <definedName name="_cpi75">!#REF!</definedName>
    <definedName name="_cpi76">!#REF!</definedName>
    <definedName name="_cpi77">!#REF!</definedName>
    <definedName name="_cpi78">!#REF!</definedName>
    <definedName name="_cpi79">!#REF!</definedName>
    <definedName name="_cpi80">!#REF!</definedName>
    <definedName name="_cpi81">!#REF!</definedName>
    <definedName name="_cpi82">!#REF!</definedName>
    <definedName name="_cpi83">!#REF!</definedName>
    <definedName name="_cpi84">!#REF!</definedName>
    <definedName name="_cpi85">!#REF!</definedName>
    <definedName name="_cpi86">!#REF!</definedName>
    <definedName name="_cpi87">!#REF!</definedName>
    <definedName name="_cpi88">!#REF!</definedName>
    <definedName name="_cpi89">!#REF!</definedName>
    <definedName name="_cpi90">!#REF!</definedName>
    <definedName name="_cpi91">!#REF!</definedName>
    <definedName name="_cpi92">!#REF!</definedName>
    <definedName name="_cpi93">!#REF!</definedName>
    <definedName name="_cpi94">!#REF!</definedName>
    <definedName name="_cpi95">!#REF!</definedName>
    <definedName name="_cpi96">!#REF!</definedName>
    <definedName name="_cpi97">!#REF!</definedName>
    <definedName name="_EXS1">!#REF!</definedName>
    <definedName name="_EXS2">!#REF!</definedName>
    <definedName name="_EXS3">!#REF!</definedName>
    <definedName name="_EXS4">!#REF!</definedName>
    <definedName name="_Fill" hidden="1">[1]標單!#REF!</definedName>
    <definedName name="_xlnm._FilterDatabase" localSheetId="8" hidden="1">'212抵付'!$A$1:$AB$1</definedName>
    <definedName name="_xlnm._FilterDatabase" localSheetId="6" hidden="1">'212價差'!$A$1:$AB$200</definedName>
    <definedName name="_xlnm._FilterDatabase" localSheetId="9" hidden="1">'213抵付'!$A$1:$V$1</definedName>
    <definedName name="_xlnm._FilterDatabase" localSheetId="7" hidden="1">'213價差'!$A$1:$V$1</definedName>
    <definedName name="_xlnm._FilterDatabase" localSheetId="0" hidden="1">'表1-1(由實施者填寫)'!$D$1:$D$45</definedName>
    <definedName name="_xlnm._FilterDatabase" localSheetId="5" hidden="1">'表2-2(由實施者填寫)'!$A$7:$X$202</definedName>
    <definedName name="_Key1" localSheetId="2" hidden="1">'[3]SRC-B3U2'!#REF!</definedName>
    <definedName name="_Key1" localSheetId="0" hidden="1">'[3]SRC-B3U2'!#REF!</definedName>
    <definedName name="_Key1" localSheetId="1" hidden="1">'[3]SRC-B3U2'!#REF!</definedName>
    <definedName name="_Key1" localSheetId="3" hidden="1">'[3]SRC-B3U2'!#REF!</definedName>
    <definedName name="_Key1" hidden="1">'[3]SRC-B3U2'!#REF!</definedName>
    <definedName name="_MLS1" localSheetId="2">!#REF!</definedName>
    <definedName name="_MLS1" localSheetId="0">!#REF!</definedName>
    <definedName name="_MLS1" localSheetId="1">!#REF!</definedName>
    <definedName name="_MLS1" localSheetId="3">!#REF!</definedName>
    <definedName name="_MLS1">!#REF!</definedName>
    <definedName name="_MLS2">!#REF!</definedName>
    <definedName name="_MPG1">[7]Sensitivities!$J$69</definedName>
    <definedName name="_MPG2">[7]Sensitivities!$K$69</definedName>
    <definedName name="_MPG3">[7]Sensitivities!$I$69</definedName>
    <definedName name="_no2" localSheetId="2">!#REF!</definedName>
    <definedName name="_no2" localSheetId="0">!#REF!</definedName>
    <definedName name="_no2" localSheetId="1">!#REF!</definedName>
    <definedName name="_no2" localSheetId="3">!#REF!</definedName>
    <definedName name="_no2">!#REF!</definedName>
    <definedName name="_Order1" hidden="1">255</definedName>
    <definedName name="_Order2" hidden="1">255</definedName>
    <definedName name="_Parse_In" localSheetId="2" hidden="1">#REF!</definedName>
    <definedName name="_Parse_In" localSheetId="0" hidden="1">#REF!</definedName>
    <definedName name="_Parse_In" localSheetId="1" hidden="1">#REF!</definedName>
    <definedName name="_Parse_In" localSheetId="3" hidden="1">#REF!</definedName>
    <definedName name="_Parse_In" hidden="1">#REF!</definedName>
    <definedName name="_Parse_Out" localSheetId="2" hidden="1">#REF!</definedName>
    <definedName name="_Parse_Out" localSheetId="0" hidden="1">#REF!</definedName>
    <definedName name="_Parse_Out" localSheetId="1" hidden="1">#REF!</definedName>
    <definedName name="_Parse_Out" localSheetId="3" hidden="1">#REF!</definedName>
    <definedName name="_Parse_Out" hidden="1">#REF!</definedName>
    <definedName name="_Phy1">[5]총괄표!$A$3:$AP$601</definedName>
    <definedName name="_Phy2" localSheetId="2">!#REF!</definedName>
    <definedName name="_Phy2" localSheetId="0">!#REF!</definedName>
    <definedName name="_Phy2" localSheetId="1">!#REF!</definedName>
    <definedName name="_Phy2" localSheetId="3">!#REF!</definedName>
    <definedName name="_Phy2">!#REF!</definedName>
    <definedName name="_RCP1200" localSheetId="2">[10]單價分析!#REF!</definedName>
    <definedName name="_RCP1200" localSheetId="0">[10]單價分析!#REF!</definedName>
    <definedName name="_RCP1200" localSheetId="1">[10]單價分析!#REF!</definedName>
    <definedName name="_RCP1200" localSheetId="3">[10]單價分析!#REF!</definedName>
    <definedName name="_RCP1200">[10]單價分析!#REF!</definedName>
    <definedName name="_RCP600">[10]單價分析!#REF!</definedName>
    <definedName name="_RCP900">[10]單價分析!#REF!</definedName>
    <definedName name="_Sort" localSheetId="2" hidden="1">#REF!</definedName>
    <definedName name="_Sort" localSheetId="0" hidden="1">#REF!</definedName>
    <definedName name="_Sort" localSheetId="1" hidden="1">#REF!</definedName>
    <definedName name="_Sort" localSheetId="3" hidden="1">#REF!</definedName>
    <definedName name="_Sort" hidden="1">#REF!</definedName>
    <definedName name="_SPG1">[7]Sensitivities!$J$44</definedName>
    <definedName name="_SPG2">[7]Sensitivities!$K$44</definedName>
    <definedName name="_SPG3">[7]Sensitivities!$I$44</definedName>
    <definedName name="_SS2" localSheetId="2">!#REF!</definedName>
    <definedName name="_SS2" localSheetId="0">!#REF!</definedName>
    <definedName name="_SS2" localSheetId="1">!#REF!</definedName>
    <definedName name="_SS2" localSheetId="3">!#REF!</definedName>
    <definedName name="_SS2">!#REF!</definedName>
    <definedName name="_TG1">[7]Sensitivities!$J$26</definedName>
    <definedName name="_TG2">[7]Sensitivities!$K$26</definedName>
    <definedName name="_TG3">[7]Sensitivities!$I$26</definedName>
    <definedName name="_TPM1">[7]Sensitivities!$J$71</definedName>
    <definedName name="_TPM2">[7]Sensitivities!$K$71</definedName>
    <definedName name="_TPM3">[7]Sensitivities!$I$71</definedName>
    <definedName name="_VG1">[7]Sensitivities!$J$49</definedName>
    <definedName name="_VG2">[7]Sensitivities!$K$49</definedName>
    <definedName name="_VG3">[7]Sensitivities!$I$49</definedName>
    <definedName name="_VGL1">[7]Sensitivities!$J$50:$J$52</definedName>
    <definedName name="_VGL2">[7]Sensitivities!$K$50:$K$52</definedName>
    <definedName name="_VGL3">[7]Sensitivities!$I$50:$I$52</definedName>
    <definedName name="_WG1">[7]Sensitivities!$J$29:$J$33</definedName>
    <definedName name="_WG2">[7]Sensitivities!$K$29:$K$33</definedName>
    <definedName name="_WG3">[7]Sensitivities!$I$29:$I$33</definedName>
    <definedName name="∮10cm鄰房補強微型椿_L_10M" localSheetId="2">[9]單價分析!#REF!</definedName>
    <definedName name="∮10cm鄰房補強微型椿_L_10M" localSheetId="0">[9]單價分析!#REF!</definedName>
    <definedName name="∮10cm鄰房補強微型椿_L_10M" localSheetId="1">[9]單價分析!#REF!</definedName>
    <definedName name="∮10cm鄰房補強微型椿_L_10M" localSheetId="3">[9]單價分析!#REF!</definedName>
    <definedName name="∮10cm鄰房補強微型椿_L_10M">[9]單價分析!#REF!</definedName>
    <definedName name="A" localSheetId="2">#REF!</definedName>
    <definedName name="A" localSheetId="0">#REF!</definedName>
    <definedName name="A" localSheetId="1">#REF!</definedName>
    <definedName name="A" localSheetId="3">#REF!</definedName>
    <definedName name="A">#REF!</definedName>
    <definedName name="a16300_" localSheetId="2">!#REF!</definedName>
    <definedName name="a16300_" localSheetId="0">!#REF!</definedName>
    <definedName name="a16300_" localSheetId="1">!#REF!</definedName>
    <definedName name="a16300_" localSheetId="3">!#REF!</definedName>
    <definedName name="a16300_">!#REF!</definedName>
    <definedName name="AA" localSheetId="2">!#REF!</definedName>
    <definedName name="AA" localSheetId="0">!#REF!</definedName>
    <definedName name="AA" localSheetId="1">!#REF!</definedName>
    <definedName name="AA" localSheetId="3">!#REF!</definedName>
    <definedName name="AA">!#REF!</definedName>
    <definedName name="aaa">!#REF!</definedName>
    <definedName name="AAAAAAAAA">!#REF!</definedName>
    <definedName name="ABC">!#REF!</definedName>
    <definedName name="ACCOUSTIC">!#REF!</definedName>
    <definedName name="acid1">!#REF!</definedName>
    <definedName name="acid2">!#REF!</definedName>
    <definedName name="acid3">!#REF!</definedName>
    <definedName name="acid4">!#REF!</definedName>
    <definedName name="acid5">!#REF!</definedName>
    <definedName name="acquire_price">[11]Expense!$B$4</definedName>
    <definedName name="act" hidden="1">'[12]8521'!$F$8:$F$202</definedName>
    <definedName name="actual_cof" localSheetId="2">!#REF!</definedName>
    <definedName name="actual_cof" localSheetId="0">!#REF!</definedName>
    <definedName name="actual_cof" localSheetId="1">!#REF!</definedName>
    <definedName name="actual_cof" localSheetId="3">!#REF!</definedName>
    <definedName name="actual_cof">!#REF!</definedName>
    <definedName name="AD1C">[13]計算檢核!$K$44</definedName>
    <definedName name="AD1C01">[13]計算檢核!$K$15</definedName>
    <definedName name="AD1C02">[13]計算檢核!$K$16</definedName>
    <definedName name="AD1C03">[13]計算檢核!$K$17</definedName>
    <definedName name="AD1C04">[13]計算檢核!$K$18</definedName>
    <definedName name="AD1C05">[13]計算檢核!$K$19</definedName>
    <definedName name="AD1C06">[13]計算檢核!$K$20</definedName>
    <definedName name="AD1C07">[13]計算檢核!$K$21</definedName>
    <definedName name="AD1C08">[13]計算檢核!$K$22</definedName>
    <definedName name="AD1C09">[13]計算檢核!$K$23</definedName>
    <definedName name="AD1C10">[13]計算檢核!$K$24</definedName>
    <definedName name="AD1C11">[13]計算檢核!$K$25</definedName>
    <definedName name="AD1C12">[13]計算檢核!$K$26</definedName>
    <definedName name="AD1C13">[13]計算檢核!$K$27</definedName>
    <definedName name="AD1C14">[13]計算檢核!$K$28</definedName>
    <definedName name="AD1C15">[13]計算檢核!$K$29</definedName>
    <definedName name="AD1C16">[13]計算檢核!$K$30</definedName>
    <definedName name="AD1C17">[13]計算檢核!$K$31</definedName>
    <definedName name="AD1C18">[13]計算檢核!$K$32</definedName>
    <definedName name="AD1C19">[13]計算檢核!$K$33</definedName>
    <definedName name="AD1C20">[13]計算檢核!$K$34</definedName>
    <definedName name="AD1C21">[13]計算檢核!$K$35</definedName>
    <definedName name="AD1C22">[13]計算檢核!$K$36</definedName>
    <definedName name="AD1C23">[13]計算檢核!$K$37</definedName>
    <definedName name="AD1C24">[13]計算檢核!$K$38</definedName>
    <definedName name="AD1C25">[13]計算檢核!$K$39</definedName>
    <definedName name="AD1C26">[13]計算檢核!$K$40</definedName>
    <definedName name="AD1C27">[13]計算檢核!$K$41</definedName>
    <definedName name="AD1C28">[13]計算檢核!$K$42</definedName>
    <definedName name="AD1C29">[13]計算檢核!$K$43</definedName>
    <definedName name="AD1D">[13]計算檢核!$K$89</definedName>
    <definedName name="AD1D01">[13]計算檢核!$K$45</definedName>
    <definedName name="AD1D02">[13]計算檢核!$K$46</definedName>
    <definedName name="AD1D03">[13]計算檢核!$K$47</definedName>
    <definedName name="AD1D04">[13]計算檢核!$K$48</definedName>
    <definedName name="AD1D05">[13]計算檢核!$K$49</definedName>
    <definedName name="AD1D06">[13]計算檢核!$K$50</definedName>
    <definedName name="AD1D07">[13]計算檢核!$K$51</definedName>
    <definedName name="AD1D08">[13]計算檢核!$K$52</definedName>
    <definedName name="AD1D09">[13]計算檢核!$K$53</definedName>
    <definedName name="AD1D10">[13]計算檢核!$K$54</definedName>
    <definedName name="AD1D11">[13]計算檢核!$K$55</definedName>
    <definedName name="AD1D12">[13]計算檢核!$K$56</definedName>
    <definedName name="AD1D13">[13]計算檢核!$K$57</definedName>
    <definedName name="AD1D14">[13]計算檢核!$K$58</definedName>
    <definedName name="AD1D15">[13]計算檢核!$K$59</definedName>
    <definedName name="AD1D16">[13]計算檢核!$K$60</definedName>
    <definedName name="AD1D17">[13]計算檢核!$K$61</definedName>
    <definedName name="AD1D18">[13]計算檢核!$K$62</definedName>
    <definedName name="AD1D19">[13]計算檢核!$K$63</definedName>
    <definedName name="AD1D20">[13]計算檢核!$K$64</definedName>
    <definedName name="AD1D21">[13]計算檢核!$K$65</definedName>
    <definedName name="AD1D22">[13]計算檢核!$K$66</definedName>
    <definedName name="AD1D23">[13]計算檢核!$K$67</definedName>
    <definedName name="AD1D24">[13]計算檢核!$K$68</definedName>
    <definedName name="AD1D25">[13]計算檢核!$K$69</definedName>
    <definedName name="AD1D26">[13]計算檢核!$K$70</definedName>
    <definedName name="AD1D27">[13]計算檢核!$K$71</definedName>
    <definedName name="AD1D28">[13]計算檢核!$K$72</definedName>
    <definedName name="AD1D29">[13]計算檢核!$K$73</definedName>
    <definedName name="AD1D30">[13]計算檢核!$K$74</definedName>
    <definedName name="AD1D31">[13]計算檢核!$K$75</definedName>
    <definedName name="AD1D32">[13]計算檢核!$K$76</definedName>
    <definedName name="AD1D33">[13]計算檢核!$K$77</definedName>
    <definedName name="AD1D34">[13]計算檢核!$K$78</definedName>
    <definedName name="AD1D35">[13]計算檢核!$K$79</definedName>
    <definedName name="AD1D36">[13]計算檢核!$K$80</definedName>
    <definedName name="AD1D37">[13]計算檢核!$K$81</definedName>
    <definedName name="AD1D38">[13]計算檢核!$K$82</definedName>
    <definedName name="AD1D39">[13]計算檢核!$K$83</definedName>
    <definedName name="AD1D40">[13]計算檢核!$K$84</definedName>
    <definedName name="AD1D41">[13]計算檢核!$K$85</definedName>
    <definedName name="AD1D42">[13]計算檢核!$K$86</definedName>
    <definedName name="AD1D43">[13]計算檢核!$K$87</definedName>
    <definedName name="AD1D44">[13]計算檢核!$K$88</definedName>
    <definedName name="AD1F">[13]計算檢核!$G$90</definedName>
    <definedName name="AD1G">[13]計算檢核!$G$91</definedName>
    <definedName name="AD1H">[13]計算檢核!$G$92</definedName>
    <definedName name="AD2C">[13]計算檢核!$P$44</definedName>
    <definedName name="AD2C01">[13]計算檢核!$P$15</definedName>
    <definedName name="AD2C02">[13]計算檢核!$P$16</definedName>
    <definedName name="AD2C03">[13]計算檢核!$P$17</definedName>
    <definedName name="AD2C04">[13]計算檢核!$P$18</definedName>
    <definedName name="AD2C05">[13]計算檢核!$P$19</definedName>
    <definedName name="AD2C06">[13]計算檢核!$P$20</definedName>
    <definedName name="AD2C07">[13]計算檢核!$P$21</definedName>
    <definedName name="AD2C08">[13]計算檢核!$P$22</definedName>
    <definedName name="AD2C09">[13]計算檢核!$P$23</definedName>
    <definedName name="AD2C10">[13]計算檢核!$P$24</definedName>
    <definedName name="AD2C11">[13]計算檢核!$P$25</definedName>
    <definedName name="AD2C12">[13]計算檢核!$P$26</definedName>
    <definedName name="AD2C13">[13]計算檢核!$P$27</definedName>
    <definedName name="AD2C14">[13]計算檢核!$P$28</definedName>
    <definedName name="AD2C15">[13]計算檢核!$P$29</definedName>
    <definedName name="AD2C16">[13]計算檢核!$P$30</definedName>
    <definedName name="AD2C17">[13]計算檢核!$P$31</definedName>
    <definedName name="AD2C18">[13]計算檢核!$P$32</definedName>
    <definedName name="AD2C19">[13]計算檢核!$P$33</definedName>
    <definedName name="AD2C20">[13]計算檢核!$P$34</definedName>
    <definedName name="AD2C21">[13]計算檢核!$P$35</definedName>
    <definedName name="AD2C22">[13]計算檢核!$P$36</definedName>
    <definedName name="AD2C23">[13]計算檢核!$P$37</definedName>
    <definedName name="AD2C24">[13]計算檢核!$P$38</definedName>
    <definedName name="AD2C25">[13]計算檢核!$P$39</definedName>
    <definedName name="AD2C26">[13]計算檢核!$P$40</definedName>
    <definedName name="AD2C27">[13]計算檢核!$P$41</definedName>
    <definedName name="AD2C28">[13]計算檢核!$P$42</definedName>
    <definedName name="AD2C29">[13]計算檢核!$P$43</definedName>
    <definedName name="AD2D">[13]計算檢核!$P$89</definedName>
    <definedName name="AD2D01">[13]計算檢核!$P$45</definedName>
    <definedName name="AD2D02">[13]計算檢核!$P$46</definedName>
    <definedName name="AD2D03">[13]計算檢核!$P$47</definedName>
    <definedName name="AD2D04">[13]計算檢核!$P$48</definedName>
    <definedName name="AD2D05">[13]計算檢核!$P$49</definedName>
    <definedName name="AD2D06">[13]計算檢核!$P$50</definedName>
    <definedName name="AD2D07">[13]計算檢核!$P$51</definedName>
    <definedName name="AD2D08">[13]計算檢核!$P$52</definedName>
    <definedName name="AD2D09">[13]計算檢核!$P$53</definedName>
    <definedName name="AD2D10">[13]計算檢核!$P$54</definedName>
    <definedName name="AD2D11">[13]計算檢核!$P$55</definedName>
    <definedName name="AD2D12">[13]計算檢核!$P$56</definedName>
    <definedName name="AD2D13">[13]計算檢核!$P$57</definedName>
    <definedName name="AD2D14">[13]計算檢核!$P$58</definedName>
    <definedName name="AD2D15">[13]計算檢核!$P$59</definedName>
    <definedName name="AD2D16">[13]計算檢核!$P$60</definedName>
    <definedName name="AD2D17">[13]計算檢核!$P$61</definedName>
    <definedName name="AD2D18">[13]計算檢核!$P$62</definedName>
    <definedName name="AD2D19">[13]計算檢核!$P$63</definedName>
    <definedName name="AD2D20">[13]計算檢核!$P$64</definedName>
    <definedName name="AD2D21">[13]計算檢核!$P$65</definedName>
    <definedName name="AD2D22">[13]計算檢核!$P$66</definedName>
    <definedName name="AD2D23">[13]計算檢核!$P$67</definedName>
    <definedName name="AD2D24">[13]計算檢核!$P$68</definedName>
    <definedName name="AD2D25">[13]計算檢核!$P$69</definedName>
    <definedName name="AD2D26">[13]計算檢核!$P$70</definedName>
    <definedName name="AD2D27">[13]計算檢核!$P$71</definedName>
    <definedName name="AD2D28">[13]計算檢核!$P$72</definedName>
    <definedName name="AD2D29">[13]計算檢核!$P$73</definedName>
    <definedName name="AD2D30">[13]計算檢核!$P$74</definedName>
    <definedName name="AD2D31">[13]計算檢核!$P$75</definedName>
    <definedName name="AD2D32">[13]計算檢核!$P$76</definedName>
    <definedName name="AD2D33">[13]計算檢核!$P$77</definedName>
    <definedName name="AD2D34">[13]計算檢核!$P$78</definedName>
    <definedName name="AD2D35">[13]計算檢核!$P$79</definedName>
    <definedName name="AD2D36">[13]計算檢核!$P$80</definedName>
    <definedName name="AD2D37">[13]計算檢核!$P$81</definedName>
    <definedName name="AD2D38">[13]計算檢核!$P$82</definedName>
    <definedName name="AD2D39">[13]計算檢核!$P$83</definedName>
    <definedName name="AD2D40">[13]計算檢核!$P$84</definedName>
    <definedName name="AD2D41">[13]計算檢核!$P$85</definedName>
    <definedName name="AD2D42">[13]計算檢核!$P$86</definedName>
    <definedName name="AD2D43">[13]計算檢核!$P$87</definedName>
    <definedName name="AD2D44">[13]計算檢核!$P$88</definedName>
    <definedName name="AD2F">[13]計算檢核!$L$90</definedName>
    <definedName name="AD2G">[13]計算檢核!$L$91</definedName>
    <definedName name="AD2H">[13]計算檢核!$L$92</definedName>
    <definedName name="AD3C">[13]計算檢核!$U$44</definedName>
    <definedName name="AD3C01">[13]計算檢核!$U$15</definedName>
    <definedName name="AD3C02">[13]計算檢核!$U$16</definedName>
    <definedName name="AD3C03">[13]計算檢核!$U$17</definedName>
    <definedName name="AD3C04">[13]計算檢核!$U$18</definedName>
    <definedName name="AD3C05">[13]計算檢核!$U$19</definedName>
    <definedName name="AD3C06">[13]計算檢核!$U$20</definedName>
    <definedName name="AD3C07">[13]計算檢核!$U$21</definedName>
    <definedName name="AD3C08">[13]計算檢核!$U$22</definedName>
    <definedName name="AD3C09">[13]計算檢核!$U$23</definedName>
    <definedName name="AD3C10">[13]計算檢核!$U$24</definedName>
    <definedName name="AD3C11">[13]計算檢核!$U$25</definedName>
    <definedName name="AD3C12">[13]計算檢核!$U$26</definedName>
    <definedName name="AD3C13">[13]計算檢核!$U$27</definedName>
    <definedName name="AD3C14">[13]計算檢核!$U$28</definedName>
    <definedName name="AD3C15">[13]計算檢核!$U$29</definedName>
    <definedName name="AD3C16">[13]計算檢核!$U$30</definedName>
    <definedName name="AD3C17">[13]計算檢核!$U$31</definedName>
    <definedName name="AD3C18">[13]計算檢核!$U$32</definedName>
    <definedName name="AD3C19">[13]計算檢核!$U$33</definedName>
    <definedName name="AD3C20">[13]計算檢核!$U$34</definedName>
    <definedName name="AD3C21">[13]計算檢核!$U$35</definedName>
    <definedName name="AD3C22">[13]計算檢核!$U$36</definedName>
    <definedName name="AD3C23">[13]計算檢核!$U$37</definedName>
    <definedName name="AD3C24">[13]計算檢核!$U$38</definedName>
    <definedName name="AD3C25">[13]計算檢核!$U$39</definedName>
    <definedName name="AD3C26">[13]計算檢核!$U$40</definedName>
    <definedName name="AD3C27">[13]計算檢核!$U$41</definedName>
    <definedName name="AD3C28">[13]計算檢核!$U$42</definedName>
    <definedName name="AD3C29">[13]計算檢核!$U$43</definedName>
    <definedName name="AD3D">[13]計算檢核!$U$89</definedName>
    <definedName name="AD3D01">[13]計算檢核!$U$45</definedName>
    <definedName name="AD3D02">[13]計算檢核!$U$46</definedName>
    <definedName name="AD3D03">[13]計算檢核!$U$47</definedName>
    <definedName name="AD3D04">[13]計算檢核!$U$48</definedName>
    <definedName name="AD3D05">[13]計算檢核!$U$49</definedName>
    <definedName name="AD3D06">[13]計算檢核!$U$50</definedName>
    <definedName name="AD3D07">[13]計算檢核!$U$51</definedName>
    <definedName name="AD3D08">[13]計算檢核!$U$52</definedName>
    <definedName name="AD3D09">[13]計算檢核!$U$53</definedName>
    <definedName name="AD3D10">[13]計算檢核!$U$54</definedName>
    <definedName name="AD3D11">[13]計算檢核!$U$55</definedName>
    <definedName name="AD3D12">[13]計算檢核!$U$56</definedName>
    <definedName name="AD3D13">[13]計算檢核!$U$57</definedName>
    <definedName name="AD3D14">[13]計算檢核!$U$58</definedName>
    <definedName name="AD3D15">[13]計算檢核!$U$59</definedName>
    <definedName name="AD3D16">[13]計算檢核!$U$60</definedName>
    <definedName name="AD3D17">[13]計算檢核!$U$61</definedName>
    <definedName name="AD3D18">[13]計算檢核!$U$62</definedName>
    <definedName name="AD3D19">[13]計算檢核!$U$63</definedName>
    <definedName name="AD3D20">[13]計算檢核!$U$64</definedName>
    <definedName name="AD3D21">[13]計算檢核!$U$65</definedName>
    <definedName name="AD3D22">[13]計算檢核!$U$66</definedName>
    <definedName name="AD3D23">[13]計算檢核!$U$67</definedName>
    <definedName name="AD3D24">[13]計算檢核!$U$68</definedName>
    <definedName name="AD3D25">[13]計算檢核!$U$69</definedName>
    <definedName name="AD3D26">[13]計算檢核!$U$70</definedName>
    <definedName name="AD3D27">[13]計算檢核!$U$71</definedName>
    <definedName name="AD3D28">[13]計算檢核!$U$72</definedName>
    <definedName name="AD3D29">[13]計算檢核!$U$73</definedName>
    <definedName name="AD3D30">[13]計算檢核!$U$74</definedName>
    <definedName name="AD3D31">[13]計算檢核!$U$75</definedName>
    <definedName name="AD3D32">[13]計算檢核!$U$76</definedName>
    <definedName name="AD3D33">[13]計算檢核!$U$77</definedName>
    <definedName name="AD3D34">[13]計算檢核!$U$78</definedName>
    <definedName name="AD3D35">[13]計算檢核!$U$79</definedName>
    <definedName name="AD3D36">[13]計算檢核!$U$80</definedName>
    <definedName name="AD3D37">[13]計算檢核!$U$81</definedName>
    <definedName name="AD3D38">[13]計算檢核!$U$82</definedName>
    <definedName name="AD3D39">[13]計算檢核!$U$83</definedName>
    <definedName name="AD3D40">[13]計算檢核!$U$84</definedName>
    <definedName name="AD3D41">[13]計算檢核!$U$85</definedName>
    <definedName name="AD3D42">[13]計算檢核!$U$86</definedName>
    <definedName name="AD3D43">[13]計算檢核!$U$87</definedName>
    <definedName name="AD3D44">[13]計算檢核!$U$88</definedName>
    <definedName name="AD3F">[13]計算檢核!$Q$90</definedName>
    <definedName name="AD3G">[13]計算檢核!$Q$91</definedName>
    <definedName name="AD3H">[13]計算檢核!$Q$92</definedName>
    <definedName name="ADD" localSheetId="2">[1]標單!#REF!</definedName>
    <definedName name="ADD" localSheetId="0">[1]標單!#REF!</definedName>
    <definedName name="ADD" localSheetId="1">[1]標單!#REF!</definedName>
    <definedName name="ADD" localSheetId="3">[1]標單!#REF!</definedName>
    <definedName name="ADD">[1]標單!#REF!</definedName>
    <definedName name="ADF" localSheetId="2">!#REF!</definedName>
    <definedName name="ADF" localSheetId="0">!#REF!</definedName>
    <definedName name="ADF" localSheetId="1">!#REF!</definedName>
    <definedName name="ADF" localSheetId="3">!#REF!</definedName>
    <definedName name="ADF">!#REF!</definedName>
    <definedName name="Adj.PP.P1">!#REF!</definedName>
    <definedName name="Adj.PP.P2">!#REF!</definedName>
    <definedName name="Adj.PP.P3">!#REF!</definedName>
    <definedName name="Adj.PP.P4">!#REF!</definedName>
    <definedName name="Adj.PP.P5">!#REF!</definedName>
    <definedName name="ADJ_01">!#REF!</definedName>
    <definedName name="ADJ_02">!#REF!</definedName>
    <definedName name="aegc">!#REF!</definedName>
    <definedName name="AFG">!#REF!</definedName>
    <definedName name="AIRCOND">!#REF!</definedName>
    <definedName name="ALL">!#REF!</definedName>
    <definedName name="AMX">!#REF!</definedName>
    <definedName name="ANS_01">!#REF!</definedName>
    <definedName name="Appraisal_Date">[14]Summary!$H$1</definedName>
    <definedName name="APTV">[13]計算檢核!$Q$94</definedName>
    <definedName name="APUV">[13]計算檢核!$D$94</definedName>
    <definedName name="ARCH" localSheetId="2">!#REF!</definedName>
    <definedName name="ARCH" localSheetId="0">!#REF!</definedName>
    <definedName name="ARCH" localSheetId="1">!#REF!</definedName>
    <definedName name="ARCH" localSheetId="3">!#REF!</definedName>
    <definedName name="ARCH">!#REF!</definedName>
    <definedName name="archi_price">[15]資料庫!$B$221:$D$1051</definedName>
    <definedName name="area" localSheetId="2">!#REF!</definedName>
    <definedName name="area" localSheetId="0">!#REF!</definedName>
    <definedName name="area" localSheetId="1">!#REF!</definedName>
    <definedName name="area" localSheetId="3">!#REF!</definedName>
    <definedName name="area">!#REF!</definedName>
    <definedName name="AREA_1" localSheetId="2">!#REF!</definedName>
    <definedName name="AREA_1" localSheetId="0">!#REF!</definedName>
    <definedName name="AREA_1" localSheetId="1">!#REF!</definedName>
    <definedName name="AREA_1" localSheetId="3">!#REF!</definedName>
    <definedName name="AREA_1">!#REF!</definedName>
    <definedName name="AREA_2">!#REF!</definedName>
    <definedName name="AREA_3">!#REF!</definedName>
    <definedName name="AREA_BUDGET">!#REF!</definedName>
    <definedName name="AREA_CONTRACT">!#REF!</definedName>
    <definedName name="AREA_NET">!#REF!</definedName>
    <definedName name="AREA_SUBCONT">!#REF!</definedName>
    <definedName name="arsdaafda">!#REF!</definedName>
    <definedName name="AS">!#REF!</definedName>
    <definedName name="asdfsatt">!#REF!</definedName>
    <definedName name="ASE">!#REF!</definedName>
    <definedName name="ASW">!#REF!</definedName>
    <definedName name="ASZ">!#REF!</definedName>
    <definedName name="at">!#REF!</definedName>
    <definedName name="ATMACRO">!#REF!</definedName>
    <definedName name="Auction_Timing">[16]List!#REF!</definedName>
    <definedName name="Auction_Timing_1">[16]List!#REF!</definedName>
    <definedName name="AUNAME">[13]安全驗證!$IC$10</definedName>
    <definedName name="AUTOCONTROL" localSheetId="2">!#REF!</definedName>
    <definedName name="AUTOCONTROL" localSheetId="0">!#REF!</definedName>
    <definedName name="AUTOCONTROL" localSheetId="1">!#REF!</definedName>
    <definedName name="AUTOCONTROL" localSheetId="3">!#REF!</definedName>
    <definedName name="AUTOCONTROL">!#REF!</definedName>
    <definedName name="AverageRate" localSheetId="2">!#REF!</definedName>
    <definedName name="AverageRate" localSheetId="0">!#REF!</definedName>
    <definedName name="AverageRate" localSheetId="1">!#REF!</definedName>
    <definedName name="AverageRate" localSheetId="3">!#REF!</definedName>
    <definedName name="AverageRate">!#REF!</definedName>
    <definedName name="avgprice">!#REF!</definedName>
    <definedName name="avgsize">!#REF!</definedName>
    <definedName name="aws">!#REF!</definedName>
    <definedName name="AXF">!#REF!</definedName>
    <definedName name="AZ">!#REF!</definedName>
    <definedName name="A假設工程">!#REF!</definedName>
    <definedName name="B">!#REF!</definedName>
    <definedName name="b1_rental">[17]Rent_Comp!$B$21</definedName>
    <definedName name="B1_ROW" localSheetId="2">!#REF!</definedName>
    <definedName name="B1_ROW" localSheetId="0">!#REF!</definedName>
    <definedName name="B1_ROW" localSheetId="1">!#REF!</definedName>
    <definedName name="B1_ROW" localSheetId="3">!#REF!</definedName>
    <definedName name="B1_ROW">!#REF!</definedName>
    <definedName name="B1連續壁工程" localSheetId="2">!#REF!</definedName>
    <definedName name="B1連續壁工程" localSheetId="0">!#REF!</definedName>
    <definedName name="B1連續壁工程" localSheetId="1">!#REF!</definedName>
    <definedName name="B1連續壁工程" localSheetId="3">!#REF!</definedName>
    <definedName name="B1連續壁工程">!#REF!</definedName>
    <definedName name="B2_ROW">!#REF!</definedName>
    <definedName name="B2基樁工程">!#REF!</definedName>
    <definedName name="B3_ROW">!#REF!</definedName>
    <definedName name="B3地盤改良工程">!#REF!</definedName>
    <definedName name="B4_ROW">!#REF!</definedName>
    <definedName name="B5_ROW">!#REF!</definedName>
    <definedName name="B6_ROW">!#REF!</definedName>
    <definedName name="babo1">!#REF!</definedName>
    <definedName name="babo2">!#REF!</definedName>
    <definedName name="babo3">!#REF!</definedName>
    <definedName name="babo4">!#REF!</definedName>
    <definedName name="babo5">!#REF!</definedName>
    <definedName name="bas">!#REF!</definedName>
    <definedName name="Base1">[7]Sensitivities!$H$20</definedName>
    <definedName name="BaseCaseSen">[7]Sensitivities!$H$25:$H$90</definedName>
    <definedName name="BaseCheck">[7]TornadoCharts!$G$22</definedName>
    <definedName name="BasePaste">[7]Sensitivities!$B$13</definedName>
    <definedName name="bb" localSheetId="2">!#REF!</definedName>
    <definedName name="bb" localSheetId="0">!#REF!</definedName>
    <definedName name="bb" localSheetId="1">!#REF!</definedName>
    <definedName name="bb" localSheetId="3">!#REF!</definedName>
    <definedName name="bb">!#REF!</definedName>
    <definedName name="bbb" localSheetId="2">[18]外15薪基84!#REF!</definedName>
    <definedName name="bbb" localSheetId="0">[18]外15薪基84!#REF!</definedName>
    <definedName name="bbb" localSheetId="1">[18]外15薪基84!#REF!</definedName>
    <definedName name="bbb" localSheetId="3">[18]外15薪基84!#REF!</definedName>
    <definedName name="bbb">[18]外15薪基84!#REF!</definedName>
    <definedName name="bbbb">!#REF!</definedName>
    <definedName name="bc_cof">!#REF!</definedName>
    <definedName name="BE">!#REF!</definedName>
    <definedName name="bhj">!#REF!</definedName>
    <definedName name="bhu">!#REF!</definedName>
    <definedName name="bid_key">!#REF!</definedName>
    <definedName name="BIDFORM_1">!#REF!</definedName>
    <definedName name="BIDFORM_2">!#REF!</definedName>
    <definedName name="BORDER_BUDGET">!#REF!</definedName>
    <definedName name="BORDER_CONTRACT">!#REF!</definedName>
    <definedName name="BORDER_NET">!#REF!</definedName>
    <definedName name="BORDER_SUBCONT">!#REF!</definedName>
    <definedName name="Borrower_Number">[19]Collateral!$J$4</definedName>
    <definedName name="BTU" localSheetId="2">!#REF!</definedName>
    <definedName name="BTU" localSheetId="0">!#REF!</definedName>
    <definedName name="BTU" localSheetId="1">!#REF!</definedName>
    <definedName name="BTU" localSheetId="3">!#REF!</definedName>
    <definedName name="BTU">!#REF!</definedName>
    <definedName name="budgetcommonequity" localSheetId="2">!#REF!</definedName>
    <definedName name="budgetcommonequity" localSheetId="0">!#REF!</definedName>
    <definedName name="budgetcommonequity" localSheetId="1">!#REF!</definedName>
    <definedName name="budgetcommonequity" localSheetId="3">!#REF!</definedName>
    <definedName name="budgetcommonequity">!#REF!</definedName>
    <definedName name="Building_Size_Ping">[20]Summary!#REF!</definedName>
    <definedName name="B基礎工程">!#REF!</definedName>
    <definedName name="C_">#N/A</definedName>
    <definedName name="c0">!#REF!</definedName>
    <definedName name="capitalcharge">[21]LTV_Calculation!#REF!</definedName>
    <definedName name="CAR">!#REF!</definedName>
    <definedName name="CC">!#REF!</definedName>
    <definedName name="CCIhigh">[7]TornadoCharts!$L$18</definedName>
    <definedName name="CCIlow">[7]TornadoCharts!$L$17</definedName>
    <definedName name="CCS">#N/A</definedName>
    <definedName name="CDAT18" localSheetId="2">!#REF!</definedName>
    <definedName name="CDAT18" localSheetId="0">!#REF!</definedName>
    <definedName name="CDAT18" localSheetId="1">!#REF!</definedName>
    <definedName name="CDAT18" localSheetId="3">!#REF!</definedName>
    <definedName name="CDAT18">!#REF!</definedName>
    <definedName name="CDATA1" localSheetId="2">!#REF!</definedName>
    <definedName name="CDATA1" localSheetId="0">!#REF!</definedName>
    <definedName name="CDATA1" localSheetId="1">!#REF!</definedName>
    <definedName name="CDATA1" localSheetId="3">!#REF!</definedName>
    <definedName name="CDATA1">!#REF!</definedName>
    <definedName name="CDATA5">!#REF!</definedName>
    <definedName name="CDATA6">!#REF!</definedName>
    <definedName name="CDATA7">!#REF!</definedName>
    <definedName name="CDATA8">!#REF!</definedName>
    <definedName name="CDB">!#REF!</definedName>
    <definedName name="cdf">!#REF!</definedName>
    <definedName name="CFG">!#REF!</definedName>
    <definedName name="cfr">!#REF!</definedName>
    <definedName name="cft">!#REF!</definedName>
    <definedName name="CGJ">[22]土地增值稅!#REF!</definedName>
    <definedName name="ChartSortData">[7]TornadoCharts!$G$66:$P$69</definedName>
    <definedName name="CHILLER" localSheetId="2">!#REF!</definedName>
    <definedName name="CHILLER" localSheetId="0">!#REF!</definedName>
    <definedName name="CHILLER" localSheetId="1">!#REF!</definedName>
    <definedName name="CHILLER" localSheetId="3">!#REF!</definedName>
    <definedName name="CHILLER">!#REF!</definedName>
    <definedName name="co" localSheetId="2">!#REF!</definedName>
    <definedName name="co" localSheetId="0">!#REF!</definedName>
    <definedName name="co" localSheetId="1">!#REF!</definedName>
    <definedName name="co" localSheetId="3">!#REF!</definedName>
    <definedName name="co">!#REF!</definedName>
    <definedName name="cof">[21]LTV_Calculation!#REF!</definedName>
    <definedName name="Collateral_No">[23]Collateral!$J$5</definedName>
    <definedName name="common1" localSheetId="2">!#REF!</definedName>
    <definedName name="common1" localSheetId="0">!#REF!</definedName>
    <definedName name="common1" localSheetId="1">!#REF!</definedName>
    <definedName name="common1" localSheetId="3">!#REF!</definedName>
    <definedName name="common1">!#REF!</definedName>
    <definedName name="common2" localSheetId="2">!#REF!</definedName>
    <definedName name="common2" localSheetId="0">!#REF!</definedName>
    <definedName name="common2" localSheetId="1">!#REF!</definedName>
    <definedName name="common2" localSheetId="3">!#REF!</definedName>
    <definedName name="common2">!#REF!</definedName>
    <definedName name="common3">!#REF!</definedName>
    <definedName name="common4">!#REF!</definedName>
    <definedName name="common5">!#REF!</definedName>
    <definedName name="computerflr">!#REF!</definedName>
    <definedName name="conc.140">!#REF!</definedName>
    <definedName name="conc.175">!#REF!</definedName>
    <definedName name="conc.210">!#REF!</definedName>
    <definedName name="Constant">!#REF!</definedName>
    <definedName name="CONTRACT">!#REF!</definedName>
    <definedName name="CONTRACT_SUB">!#REF!</definedName>
    <definedName name="COST">!#REF!</definedName>
    <definedName name="COST0">'[24]LD_全-2_25'!#REF!</definedName>
    <definedName name="COST1">!#REF!</definedName>
    <definedName name="COUNT">!#REF!</definedName>
    <definedName name="cpi02_1">!#REF!</definedName>
    <definedName name="cpi60_1">!#REF!</definedName>
    <definedName name="cpi61_1">!#REF!</definedName>
    <definedName name="cpi63_1">!#REF!</definedName>
    <definedName name="CSS">#N/A</definedName>
    <definedName name="Currency">[25]Main!$E$9</definedName>
    <definedName name="Current_Auction_Date">"Foreclosure_Date"</definedName>
    <definedName name="currentassets1" localSheetId="2">!#REF!</definedName>
    <definedName name="currentassets1" localSheetId="0">!#REF!</definedName>
    <definedName name="currentassets1" localSheetId="1">!#REF!</definedName>
    <definedName name="currentassets1" localSheetId="3">!#REF!</definedName>
    <definedName name="currentassets1">!#REF!</definedName>
    <definedName name="currentassets2" localSheetId="2">!#REF!</definedName>
    <definedName name="currentassets2" localSheetId="0">!#REF!</definedName>
    <definedName name="currentassets2" localSheetId="1">!#REF!</definedName>
    <definedName name="currentassets2" localSheetId="3">!#REF!</definedName>
    <definedName name="currentassets2">!#REF!</definedName>
    <definedName name="currentassets3">!#REF!</definedName>
    <definedName name="currentassets4">!#REF!</definedName>
    <definedName name="currentassets5">!#REF!</definedName>
    <definedName name="currentliabilities1">!#REF!</definedName>
    <definedName name="currentliabilities2">!#REF!</definedName>
    <definedName name="currentliabilities3">!#REF!</definedName>
    <definedName name="currentliabilities4">!#REF!</definedName>
    <definedName name="currentliabilities5">!#REF!</definedName>
    <definedName name="Currently_In_Place___Monthly_All_In_Rent_Tsubo">!#REF!</definedName>
    <definedName name="CVB">!#REF!</definedName>
    <definedName name="C水土保持設施">!#REF!</definedName>
    <definedName name="D">!#REF!</definedName>
    <definedName name="D12_">#N/A</definedName>
    <definedName name="D1土方挖運">!#REF!</definedName>
    <definedName name="D20_">#N/A</definedName>
    <definedName name="D2鋼軌椿">!#REF!</definedName>
    <definedName name="D3鋼板椿">!#REF!</definedName>
    <definedName name="D4預壘樁">!#REF!</definedName>
    <definedName name="D5預力地錨">!#REF!</definedName>
    <definedName name="D6圍令支撐中間樁">!#REF!</definedName>
    <definedName name="D7觀測系統">!#REF!</definedName>
    <definedName name="DATA_1">!#REF!</definedName>
    <definedName name="DATA_ACC">!#REF!</definedName>
    <definedName name="DATA_TABLE">[16]List!#REF!</definedName>
    <definedName name="DATA11">!#REF!</definedName>
    <definedName name="DATA13">!#REF!</definedName>
    <definedName name="DATA15">!#REF!</definedName>
    <definedName name="DATA17">[26]Sheet1!$G$5</definedName>
    <definedName name="DATA19" localSheetId="2">!#REF!</definedName>
    <definedName name="DATA19" localSheetId="0">!#REF!</definedName>
    <definedName name="DATA19" localSheetId="1">!#REF!</definedName>
    <definedName name="DATA19" localSheetId="3">!#REF!</definedName>
    <definedName name="DATA19">!#REF!</definedName>
    <definedName name="DATA21" localSheetId="2">!#REF!</definedName>
    <definedName name="DATA21" localSheetId="0">!#REF!</definedName>
    <definedName name="DATA21" localSheetId="1">!#REF!</definedName>
    <definedName name="DATA21" localSheetId="3">!#REF!</definedName>
    <definedName name="DATA21">!#REF!</definedName>
    <definedName name="DATA23">!#REF!</definedName>
    <definedName name="DATA5">!#REF!</definedName>
    <definedName name="DATA7">!#REF!</definedName>
    <definedName name="DATA9">!#REF!</definedName>
    <definedName name="_xlnm.Database">!#REF!</definedName>
    <definedName name="DATE">!#REF!</definedName>
    <definedName name="DATE_REV">!#REF!</definedName>
    <definedName name="dcf">!#REF!</definedName>
    <definedName name="dcfaer">[27]Sheet1!$G$5</definedName>
    <definedName name="DCR">[28]Cash_Flow!$B$13</definedName>
    <definedName name="dcvg" localSheetId="2">[29]土地!#REF!</definedName>
    <definedName name="dcvg" localSheetId="0">[29]土地!#REF!</definedName>
    <definedName name="dcvg" localSheetId="1">[29]土地!#REF!</definedName>
    <definedName name="dcvg" localSheetId="3">[29]土地!#REF!</definedName>
    <definedName name="dcvg">[29]土地!#REF!</definedName>
    <definedName name="ddcｅｒｗｅ" localSheetId="2">[29]土地!#REF!</definedName>
    <definedName name="ddcｅｒｗｅ" localSheetId="0">[29]土地!#REF!</definedName>
    <definedName name="ddcｅｒｗｅ" localSheetId="1">[29]土地!#REF!</definedName>
    <definedName name="ddcｅｒｗｅ" localSheetId="3">[29]土地!#REF!</definedName>
    <definedName name="ddcｅｒｗｅ">[29]土地!#REF!</definedName>
    <definedName name="ｄｄｗｅｅ">[29]土地!#REF!</definedName>
    <definedName name="de">!#REF!</definedName>
    <definedName name="Deed">!#REF!</definedName>
    <definedName name="def">!#REF!</definedName>
    <definedName name="dfeyt">!#REF!</definedName>
    <definedName name="dffcrt">[29]土地!#REF!</definedName>
    <definedName name="dfg">[29]土地!#REF!</definedName>
    <definedName name="dfgt">[29]土地!#REF!</definedName>
    <definedName name="dfr">!#REF!</definedName>
    <definedName name="dfrt">!#REF!</definedName>
    <definedName name="dfvsa">!#REF!</definedName>
    <definedName name="discount">!#REF!</definedName>
    <definedName name="DOCUNAME">!#REF!</definedName>
    <definedName name="draw_schedule">'[30]#REF'!$A$1:$AP$79</definedName>
    <definedName name="DS" localSheetId="2">!#REF!</definedName>
    <definedName name="DS" localSheetId="0">!#REF!</definedName>
    <definedName name="DS" localSheetId="1">!#REF!</definedName>
    <definedName name="DS" localSheetId="3">!#REF!</definedName>
    <definedName name="DS">!#REF!</definedName>
    <definedName name="dsfdasffrete" localSheetId="2">!#REF!</definedName>
    <definedName name="dsfdasffrete" localSheetId="0">!#REF!</definedName>
    <definedName name="dsfdasffrete" localSheetId="1">!#REF!</definedName>
    <definedName name="dsfdasffrete" localSheetId="3">!#REF!</definedName>
    <definedName name="dsfdasffrete">!#REF!</definedName>
    <definedName name="DUCTWORK">!#REF!</definedName>
    <definedName name="dvg">!#REF!</definedName>
    <definedName name="DW9_">#N/A</definedName>
    <definedName name="D地下室安全措施">!#REF!</definedName>
    <definedName name="D長安段">[31]土地增值稅!#REF!</definedName>
    <definedName name="D南勢角段">[31]土地增值稅!#REF!</definedName>
    <definedName name="d豐田段">[31]土地增值稅!#REF!</definedName>
    <definedName name="E">!#REF!</definedName>
    <definedName name="E1預拌混凝土">!#REF!</definedName>
    <definedName name="E2鋼筋加工及彎紮">!#REF!</definedName>
    <definedName name="E3模板工料">!#REF!</definedName>
    <definedName name="E4鋼構工程">!#REF!</definedName>
    <definedName name="E5鋼筋續接器">!#REF!</definedName>
    <definedName name="E6鷹架及組拆">!#REF!</definedName>
    <definedName name="eachsteel">!#REF!</definedName>
    <definedName name="ecf">!#REF!</definedName>
    <definedName name="EDATA5">!#REF!</definedName>
    <definedName name="edf">!#REF!</definedName>
    <definedName name="EE">!#REF!</definedName>
    <definedName name="eedfr">!#REF!</definedName>
    <definedName name="eeeee">!#REF!</definedName>
    <definedName name="eft">!#REF!</definedName>
    <definedName name="ELECTRIC">!#REF!</definedName>
    <definedName name="EMT">!#REF!</definedName>
    <definedName name="EQUIPMENT">!#REF!</definedName>
    <definedName name="equity1">!#REF!</definedName>
    <definedName name="equity2">!#REF!</definedName>
    <definedName name="equity3">!#REF!</definedName>
    <definedName name="equity4">!#REF!</definedName>
    <definedName name="equity5">!#REF!</definedName>
    <definedName name="ererea">!#REF!</definedName>
    <definedName name="ert">!#REF!</definedName>
    <definedName name="erty">[29]土地!#REF!</definedName>
    <definedName name="evre">!#REF!</definedName>
    <definedName name="extra1">!#REF!</definedName>
    <definedName name="extra2">!#REF!</definedName>
    <definedName name="extra3">!#REF!</definedName>
    <definedName name="extra4">!#REF!</definedName>
    <definedName name="extra5">!#REF!</definedName>
    <definedName name="E結構體工程">!#REF!</definedName>
    <definedName name="F">!#REF!</definedName>
    <definedName name="F3總成本">[32]獎勵容積!$E$48</definedName>
    <definedName name="F5總成本">[32]獎勵容積!$E$54</definedName>
    <definedName name="fdg" localSheetId="2">!#REF!</definedName>
    <definedName name="fdg" localSheetId="0">!#REF!</definedName>
    <definedName name="fdg" localSheetId="1">!#REF!</definedName>
    <definedName name="fdg" localSheetId="3">!#REF!</definedName>
    <definedName name="fdg">!#REF!</definedName>
    <definedName name="fedsw" localSheetId="2">!#REF!</definedName>
    <definedName name="fedsw" localSheetId="0">!#REF!</definedName>
    <definedName name="fedsw" localSheetId="1">!#REF!</definedName>
    <definedName name="fedsw" localSheetId="3">!#REF!</definedName>
    <definedName name="fedsw">!#REF!</definedName>
    <definedName name="FF">[1]標單!#REF!</definedName>
    <definedName name="fff">!#REF!</definedName>
    <definedName name="FFFFF">[33]INFO!#REF!</definedName>
    <definedName name="fgh">[34]土地!#REF!</definedName>
    <definedName name="FGY">[22]土地增值稅!#REF!</definedName>
    <definedName name="FILE_AREA">!#REF!</definedName>
    <definedName name="financingcash1">!#REF!</definedName>
    <definedName name="financingcash2">!#REF!</definedName>
    <definedName name="financingcash3">!#REF!</definedName>
    <definedName name="financingcash4">!#REF!</definedName>
    <definedName name="financingcash5">!#REF!</definedName>
    <definedName name="Forecasting">!#REF!</definedName>
    <definedName name="frt">!#REF!</definedName>
    <definedName name="ft">!#REF!</definedName>
    <definedName name="FU">!#REF!</definedName>
    <definedName name="FVH">!#REF!</definedName>
    <definedName name="FXrate">[35]Assumptions!$B$4</definedName>
    <definedName name="g" localSheetId="2">CHOOSE(!#REF!,MA,MB,[36]!MC,MD,ME,MF,[36]!MG,MH,MI,MJ,MK,ML,MN,MR,MS,MZ)</definedName>
    <definedName name="g" localSheetId="0">CHOOSE(!#REF!,MA,MB,[36]!MC,MD,ME,MF,[36]!MG,MH,MI,MJ,MK,ML,MN,MR,MS,MZ)</definedName>
    <definedName name="g" localSheetId="1">CHOOSE(!#REF!,MA,MB,[36]!MC,MD,ME,MF,[36]!MG,MH,MI,MJ,MK,ML,MN,MR,MS,MZ)</definedName>
    <definedName name="g" localSheetId="3">CHOOSE(!#REF!,MA,MB,[36]!MC,MD,ME,MF,[36]!MG,MH,MI,MJ,MK,ML,MN,MR,MS,MZ)</definedName>
    <definedName name="g">CHOOSE(!#REF!,MA,MB,[36]!MC,MD,ME,MF,[36]!MG,MH,MI,MJ,MK,ML,MN,MR,MS,MZ)</definedName>
    <definedName name="GB現地安置">[37]更新整體開發收益表!$G$18</definedName>
    <definedName name="GB總銷">[38]更新整體開發收益表!$C$3</definedName>
    <definedName name="GB總銷扣現地安置">[37]更新整體開發收益表!$C$4</definedName>
    <definedName name="GFA">[11]Summary!$D$16</definedName>
    <definedName name="ggg" localSheetId="2">!#REF!</definedName>
    <definedName name="ggg" localSheetId="0">!#REF!</definedName>
    <definedName name="ggg" localSheetId="1">!#REF!</definedName>
    <definedName name="ggg" localSheetId="3">!#REF!</definedName>
    <definedName name="ggg">!#REF!</definedName>
    <definedName name="gh" localSheetId="2">!#REF!</definedName>
    <definedName name="gh" localSheetId="0">!#REF!</definedName>
    <definedName name="gh" localSheetId="1">!#REF!</definedName>
    <definedName name="gh" localSheetId="3">!#REF!</definedName>
    <definedName name="gh">!#REF!</definedName>
    <definedName name="GI">!#REF!</definedName>
    <definedName name="GO">!#REF!</definedName>
    <definedName name="GOON">!#REF!</definedName>
    <definedName name="GOSUB">!#REF!</definedName>
    <definedName name="Gross_FMV">[16]List!#REF!</definedName>
    <definedName name="Gross_FSV">[16]List!#REF!</definedName>
    <definedName name="gshape">[39]施工預算明細表!$A$16:$I$21</definedName>
    <definedName name="HDPE3" localSheetId="2">[6]單價分析!#REF!</definedName>
    <definedName name="HDPE3" localSheetId="0">[6]單價分析!#REF!</definedName>
    <definedName name="HDPE3" localSheetId="1">[6]單價分析!#REF!</definedName>
    <definedName name="HDPE3" localSheetId="3">[6]單價分析!#REF!</definedName>
    <definedName name="HDPE3">[6]單價分析!#REF!</definedName>
    <definedName name="HH" localSheetId="2">!#REF!</definedName>
    <definedName name="HH" localSheetId="0">!#REF!</definedName>
    <definedName name="HH" localSheetId="1">!#REF!</definedName>
    <definedName name="HH" localSheetId="3">!#REF!</definedName>
    <definedName name="HH">!#REF!</definedName>
    <definedName name="hju">!#REF!</definedName>
    <definedName name="HOP">!#REF!</definedName>
    <definedName name="HTML_CodePage" hidden="1">950</definedName>
    <definedName name="HTML_Control" localSheetId="2" hidden="1">{"'17種通貨匯率'!$A$1:$R$48"}</definedName>
    <definedName name="HTML_Control" localSheetId="0" hidden="1">{"'17種通貨匯率'!$A$1:$R$48"}</definedName>
    <definedName name="HTML_Control" localSheetId="1" hidden="1">{"'17種通貨匯率'!$A$1:$R$48"}</definedName>
    <definedName name="HTML_Control" localSheetId="3" hidden="1">{"'17種通貨匯率'!$A$1:$R$48"}</definedName>
    <definedName name="HTML_Control" hidden="1">{"'17種通貨匯率'!$A$1:$R$48"}</definedName>
    <definedName name="HTML_Description" hidden="1">""</definedName>
    <definedName name="HTML_Email" hidden="1">""</definedName>
    <definedName name="HTML_Header" hidden="1">""</definedName>
    <definedName name="HTML_LastUpdate" hidden="1">"1999/5/5"</definedName>
    <definedName name="HTML_LineAfter" hidden="1">FALSE</definedName>
    <definedName name="HTML_LineBefore" hidden="1">FALSE</definedName>
    <definedName name="HTML_Name" hidden="1">"中央銀行經濟研究處"</definedName>
    <definedName name="HTML_OBDlg2" hidden="1">TRUE</definedName>
    <definedName name="HTML_OBDlg4" hidden="1">TRUE</definedName>
    <definedName name="HTML_OS" hidden="1">0</definedName>
    <definedName name="HTML_PathFile" hidden="1">"A:\2.htm"</definedName>
    <definedName name="HTML_Title" hidden="1">"17種通貨即期匯率"</definedName>
    <definedName name="hyh" localSheetId="2">!#REF!</definedName>
    <definedName name="hyh" localSheetId="0">!#REF!</definedName>
    <definedName name="hyh" localSheetId="1">!#REF!</definedName>
    <definedName name="hyh" localSheetId="3">!#REF!</definedName>
    <definedName name="hyh">!#REF!</definedName>
    <definedName name="HYT" localSheetId="2">[22]土地增值稅!#REF!</definedName>
    <definedName name="HYT" localSheetId="0">[22]土地增值稅!#REF!</definedName>
    <definedName name="HYT" localSheetId="1">[22]土地增值稅!#REF!</definedName>
    <definedName name="HYT" localSheetId="3">[22]土地增值稅!#REF!</definedName>
    <definedName name="HYT">[22]土地增值稅!#REF!</definedName>
    <definedName name="I">!#REF!</definedName>
    <definedName name="i_AppraisalFirm">[40]Datascreen!$E$5</definedName>
    <definedName name="i_BorrowerName">[40]Datascreen!$E$6</definedName>
    <definedName name="i_LandTax">[41]摘要表!$N$15</definedName>
    <definedName name="i_LVITHalf" localSheetId="2">[42]摘要表!#REF!</definedName>
    <definedName name="i_LVITHalf" localSheetId="0">[42]摘要表!#REF!</definedName>
    <definedName name="i_LVITHalf" localSheetId="1">[42]摘要表!#REF!</definedName>
    <definedName name="i_LVITHalf" localSheetId="3">[42]摘要表!#REF!</definedName>
    <definedName name="i_LVITHalf">[42]摘要表!#REF!</definedName>
    <definedName name="ID">'[5]Sheet_D-3'!$A$2:$J$600</definedName>
    <definedName name="IDATA5" localSheetId="2">!#REF!</definedName>
    <definedName name="IDATA5" localSheetId="0">!#REF!</definedName>
    <definedName name="IDATA5" localSheetId="1">!#REF!</definedName>
    <definedName name="IDATA5" localSheetId="3">!#REF!</definedName>
    <definedName name="IDATA5">!#REF!</definedName>
    <definedName name="ihhki" localSheetId="2">!#REF!</definedName>
    <definedName name="ihhki" localSheetId="0">!#REF!</definedName>
    <definedName name="ihhki" localSheetId="1">!#REF!</definedName>
    <definedName name="ihhki" localSheetId="3">!#REF!</definedName>
    <definedName name="ihhki">!#REF!</definedName>
    <definedName name="ijo">!#REF!</definedName>
    <definedName name="in">!#REF!</definedName>
    <definedName name="INDEX">!#REF!</definedName>
    <definedName name="INSTALLATION">!#REF!</definedName>
    <definedName name="INTE">'[24]LD_全-2_25'!#REF!</definedName>
    <definedName name="INTE0">'[24]LD_全-2_25'!#REF!</definedName>
    <definedName name="INTE1">'[24]LD_全-2_25'!#REF!</definedName>
    <definedName name="interest">!#REF!</definedName>
    <definedName name="investmentcash1">!#REF!</definedName>
    <definedName name="investmentcash2">!#REF!</definedName>
    <definedName name="investmentcash3">!#REF!</definedName>
    <definedName name="investmentcash4">!#REF!</definedName>
    <definedName name="investmentcash5">!#REF!</definedName>
    <definedName name="ipk">[29]土地!#REF!</definedName>
    <definedName name="it">!#REF!</definedName>
    <definedName name="IZ">!#REF!</definedName>
    <definedName name="j">!#REF!</definedName>
    <definedName name="JDATA12">!#REF!</definedName>
    <definedName name="JDATA6">!#REF!</definedName>
    <definedName name="jjo">[29]土地!#REF!</definedName>
    <definedName name="jki">!#REF!</definedName>
    <definedName name="JOB_NO">!#REF!</definedName>
    <definedName name="JPY">!#REF!</definedName>
    <definedName name="k">'[24]LD_全-2_25'!#REF!</definedName>
    <definedName name="KEY">!#REF!</definedName>
    <definedName name="KKK" localSheetId="2" hidden="1">{"P",#N/A,FALSE,"91.04開發申請"}</definedName>
    <definedName name="KKK" localSheetId="0" hidden="1">{"P",#N/A,FALSE,"91.04開發申請"}</definedName>
    <definedName name="KKK" localSheetId="1" hidden="1">{"P",#N/A,FALSE,"91.04開發申請"}</definedName>
    <definedName name="KKK" localSheetId="3" hidden="1">{"P",#N/A,FALSE,"91.04開發申請"}</definedName>
    <definedName name="KKK" hidden="1">{"P",#N/A,FALSE,"91.04開發申請"}</definedName>
    <definedName name="kkkk">'[24]LD_全-2_25'!#REF!</definedName>
    <definedName name="kkkkk">'[24]LD_全-2_25'!#REF!</definedName>
    <definedName name="kkkkkk">'[24]LD_全-2_25'!#REF!</definedName>
    <definedName name="kkkkkkk">'[24]LD_全-2_25'!#REF!</definedName>
    <definedName name="kkkkkkkkk">!#REF!</definedName>
    <definedName name="kkkkkkkkkkk">!#REF!</definedName>
    <definedName name="kkkkkkkkkkkkk">'[24]LD_全-2_25'!#REF!</definedName>
    <definedName name="kkkkkkkkkkkkkkkk">!#REF!</definedName>
    <definedName name="kkkkkkkkkkkkkkkkk">!#REF!</definedName>
    <definedName name="kkkkkkkkkkkkkkkkkk">!#REF!</definedName>
    <definedName name="kkkkkkkkkkkkkkkkkkkk">'[24]LD_全-2_25'!#REF!</definedName>
    <definedName name="kkkkkkkkkkkkkkkkkkkkkk">'[24]LD_全-2_25'!#REF!</definedName>
    <definedName name="kkkkkkkkkkkkkkkkkkkkkkk">'[24]LD_全-2_25'!#REF!</definedName>
    <definedName name="l">[43]標單!#REF!</definedName>
    <definedName name="L_1">[2]演奏廳各期計價!#REF!</definedName>
    <definedName name="L_2">[2]演奏廳各期計價!#REF!</definedName>
    <definedName name="L_3">#N/A</definedName>
    <definedName name="L_4">!#REF!</definedName>
    <definedName name="L_5">!#REF!</definedName>
    <definedName name="LA">!#REF!</definedName>
    <definedName name="leverage">!#REF!</definedName>
    <definedName name="loc">'[5]최초_(2)'!$A$3:$Q$601</definedName>
    <definedName name="LOOP" localSheetId="2">!#REF!</definedName>
    <definedName name="LOOP" localSheetId="0">!#REF!</definedName>
    <definedName name="LOOP" localSheetId="1">!#REF!</definedName>
    <definedName name="LOOP" localSheetId="3">!#REF!</definedName>
    <definedName name="LOOP">!#REF!</definedName>
    <definedName name="lshape">[15]資料庫!$A$1:$I$14</definedName>
    <definedName name="lst_temp1" localSheetId="2">!#REF!</definedName>
    <definedName name="lst_temp1" localSheetId="0">!#REF!</definedName>
    <definedName name="lst_temp1" localSheetId="1">!#REF!</definedName>
    <definedName name="lst_temp1" localSheetId="3">!#REF!</definedName>
    <definedName name="lst_temp1">!#REF!</definedName>
    <definedName name="lst_temp2" localSheetId="2">!#REF!</definedName>
    <definedName name="lst_temp2" localSheetId="0">!#REF!</definedName>
    <definedName name="lst_temp2" localSheetId="1">!#REF!</definedName>
    <definedName name="lst_temp2" localSheetId="3">!#REF!</definedName>
    <definedName name="lst_temp2">!#REF!</definedName>
    <definedName name="lst_temp3" localSheetId="2">!#REF!,!#REF!</definedName>
    <definedName name="lst_temp3" localSheetId="0">!#REF!,!#REF!</definedName>
    <definedName name="lst_temp3" localSheetId="1">!#REF!,!#REF!</definedName>
    <definedName name="lst_temp3" localSheetId="3">!#REF!,!#REF!</definedName>
    <definedName name="lst_temp3">!#REF!,!#REF!</definedName>
    <definedName name="lst_Type">[44]controls!$B$3:$B$45</definedName>
    <definedName name="ltv" localSheetId="2">!#REF!</definedName>
    <definedName name="ltv" localSheetId="0">!#REF!</definedName>
    <definedName name="ltv" localSheetId="1">!#REF!</definedName>
    <definedName name="ltv" localSheetId="3">!#REF!</definedName>
    <definedName name="ltv">!#REF!</definedName>
    <definedName name="lverage" localSheetId="2">!#REF!</definedName>
    <definedName name="lverage" localSheetId="0">!#REF!</definedName>
    <definedName name="lverage" localSheetId="1">!#REF!</definedName>
    <definedName name="lverage" localSheetId="3">!#REF!</definedName>
    <definedName name="lverage">!#REF!</definedName>
    <definedName name="LVIT_CL10Transfer">[45]controls!$C$32</definedName>
    <definedName name="LVIT_CL1Transfer">[45]controls!$C$5</definedName>
    <definedName name="LVIT_CL2Transfer">[45]controls!$C$8</definedName>
    <definedName name="LVIT_CL3Transfer">[45]controls!$C$11</definedName>
    <definedName name="LVIT_CL4Transfer">[45]controls!$C$14</definedName>
    <definedName name="LVIT_CL5Transfer">[45]controls!$C$17</definedName>
    <definedName name="LVIT_CL6Transfer">[45]controls!$C$20</definedName>
    <definedName name="LVIT_CL7Transfer">[45]controls!$C$23</definedName>
    <definedName name="LVIT_CL8Transfer">[45]controls!$C$26</definedName>
    <definedName name="LVIT_CL9Transfer">[45]controls!$C$29</definedName>
    <definedName name="m" localSheetId="2">!#REF!</definedName>
    <definedName name="m" localSheetId="0">!#REF!</definedName>
    <definedName name="m" localSheetId="1">!#REF!</definedName>
    <definedName name="m" localSheetId="3">!#REF!</definedName>
    <definedName name="m">!#REF!</definedName>
    <definedName name="MA">[46]menu!$B$1:$AJ$1</definedName>
    <definedName name="MACROS">!#REF!</definedName>
    <definedName name="MAINMENU">!#REF!</definedName>
    <definedName name="MAR">!#REF!</definedName>
    <definedName name="MATERIAL">!#REF!</definedName>
    <definedName name="MATERIAL_EA">!#REF!</definedName>
    <definedName name="MATERIAL_EA_SUM">!#REF!</definedName>
    <definedName name="maturity">!#REF!</definedName>
    <definedName name="Maximum_LTV">!#REF!</definedName>
    <definedName name="MB">[46]menu!$B$2:$AP$2</definedName>
    <definedName name="MBP" localSheetId="2">!#REF!</definedName>
    <definedName name="MBP" localSheetId="0">!#REF!</definedName>
    <definedName name="MBP" localSheetId="1">!#REF!</definedName>
    <definedName name="MBP" localSheetId="3">!#REF!</definedName>
    <definedName name="MBP">!#REF!</definedName>
    <definedName name="MBRSUPPLY" localSheetId="2">!#REF!</definedName>
    <definedName name="MBRSUPPLY" localSheetId="0">!#REF!</definedName>
    <definedName name="MBRSUPPLY" localSheetId="1">!#REF!</definedName>
    <definedName name="MBRSUPPLY" localSheetId="3">!#REF!</definedName>
    <definedName name="MBRSUPPLY">!#REF!</definedName>
    <definedName name="MC">!#REF!</definedName>
    <definedName name="MD">[46]menu!$B$4:$S$4</definedName>
    <definedName name="ME">[46]menu!$B$5:$S$5</definedName>
    <definedName name="MENU_MACRO" localSheetId="2">!#REF!</definedName>
    <definedName name="MENU_MACRO" localSheetId="0">!#REF!</definedName>
    <definedName name="MENU_MACRO" localSheetId="1">!#REF!</definedName>
    <definedName name="MENU_MACRO" localSheetId="3">!#REF!</definedName>
    <definedName name="MENU_MACRO">!#REF!</definedName>
    <definedName name="MENU1" localSheetId="2">!#REF!</definedName>
    <definedName name="MENU1" localSheetId="0">!#REF!</definedName>
    <definedName name="MENU1" localSheetId="1">!#REF!</definedName>
    <definedName name="MENU1" localSheetId="3">!#REF!</definedName>
    <definedName name="MENU1">!#REF!</definedName>
    <definedName name="MENU1A">!#REF!</definedName>
    <definedName name="MENU2">!#REF!</definedName>
    <definedName name="MENU3">!#REF!</definedName>
    <definedName name="MENU3A">!#REF!</definedName>
    <definedName name="MENU4">!#REF!</definedName>
    <definedName name="MENU4A">!#REF!</definedName>
    <definedName name="MENU4B">!#REF!</definedName>
    <definedName name="MENU5">!#REF!</definedName>
    <definedName name="MENU5A">!#REF!</definedName>
    <definedName name="MENU6">!#REF!</definedName>
    <definedName name="MENU7">!#REF!</definedName>
    <definedName name="MENU8">!#REF!</definedName>
    <definedName name="mezzcc">[21]LTV_Calculation!#REF!</definedName>
    <definedName name="MF">[46]menu!$B$6:$Z$6</definedName>
    <definedName name="MG" localSheetId="2">!#REF!</definedName>
    <definedName name="MG" localSheetId="0">!#REF!</definedName>
    <definedName name="MG" localSheetId="1">!#REF!</definedName>
    <definedName name="MG" localSheetId="3">!#REF!</definedName>
    <definedName name="MG">!#REF!</definedName>
    <definedName name="MH">[46]menu!$B$8:$Z$8</definedName>
    <definedName name="MI">[46]menu!$B$9:$W$9</definedName>
    <definedName name="mil">[47]CostSchedule!$F$210</definedName>
    <definedName name="MilkAdj">[7]Sensitivities!$F$69</definedName>
    <definedName name="MISC" localSheetId="2">!#REF!</definedName>
    <definedName name="MISC" localSheetId="0">!#REF!</definedName>
    <definedName name="MISC" localSheetId="1">!#REF!</definedName>
    <definedName name="MISC" localSheetId="3">!#REF!</definedName>
    <definedName name="MISC">!#REF!</definedName>
    <definedName name="MJ">[46]menu!$B$10:$K$10</definedName>
    <definedName name="MK">[46]menu!$B$11:$S$11</definedName>
    <definedName name="Mkt_Timing" localSheetId="2">[16]List!#REF!</definedName>
    <definedName name="Mkt_Timing" localSheetId="0">[16]List!#REF!</definedName>
    <definedName name="Mkt_Timing" localSheetId="1">[16]List!#REF!</definedName>
    <definedName name="Mkt_Timing" localSheetId="3">[16]List!#REF!</definedName>
    <definedName name="Mkt_Timing">[16]List!#REF!</definedName>
    <definedName name="ML">[46]menu!$B$12</definedName>
    <definedName name="MLS" localSheetId="2">[1]標單!#REF!</definedName>
    <definedName name="MLS" localSheetId="0">[1]標單!#REF!</definedName>
    <definedName name="MLS" localSheetId="1">[1]標單!#REF!</definedName>
    <definedName name="MLS" localSheetId="3">[1]標單!#REF!</definedName>
    <definedName name="MLS">[1]標單!#REF!</definedName>
    <definedName name="mm" localSheetId="2">!#REF!</definedName>
    <definedName name="mm" localSheetId="0">!#REF!</definedName>
    <definedName name="mm" localSheetId="1">!#REF!</definedName>
    <definedName name="mm" localSheetId="3">!#REF!</definedName>
    <definedName name="mm">!#REF!</definedName>
    <definedName name="mmm">!#REF!</definedName>
    <definedName name="mmmm">!#REF!</definedName>
    <definedName name="mmmme">!#REF!</definedName>
    <definedName name="mmmmm">!#REF!</definedName>
    <definedName name="mmmmmm">!#REF!</definedName>
    <definedName name="mmmmmmm">!#REF!</definedName>
    <definedName name="mmmmmmmm">!#REF!</definedName>
    <definedName name="mmmmmmmmm">!#REF!</definedName>
    <definedName name="mmmmmmmmmmmmmmmm">[5]단서적용!$A$5:$AL$603</definedName>
    <definedName name="mmmmmmmmmmmmmmmmm" localSheetId="2">!#REF!</definedName>
    <definedName name="mmmmmmmmmmmmmmmmm" localSheetId="0">!#REF!</definedName>
    <definedName name="mmmmmmmmmmmmmmmmm" localSheetId="1">!#REF!</definedName>
    <definedName name="mmmmmmmmmmmmmmmmm" localSheetId="3">!#REF!</definedName>
    <definedName name="mmmmmmmmmmmmmmmmm">!#REF!</definedName>
    <definedName name="mmmmmmmmmmmmmmmmmmmmmmmmm" localSheetId="2">!#REF!</definedName>
    <definedName name="mmmmmmmmmmmmmmmmmmmmmmmmm" localSheetId="0">!#REF!</definedName>
    <definedName name="mmmmmmmmmmmmmmmmmmmmmmmmm" localSheetId="1">!#REF!</definedName>
    <definedName name="mmmmmmmmmmmmmmmmmmmmmmmmm" localSheetId="3">!#REF!</definedName>
    <definedName name="mmmmmmmmmmmmmmmmmmmmmmmmm">!#REF!</definedName>
    <definedName name="mmmmmmmn">!#REF!</definedName>
    <definedName name="MN">[46]menu!$B$13:$S$13</definedName>
    <definedName name="mnh" localSheetId="2">!#REF!</definedName>
    <definedName name="mnh" localSheetId="0">!#REF!</definedName>
    <definedName name="mnh" localSheetId="1">!#REF!</definedName>
    <definedName name="mnh" localSheetId="3">!#REF!</definedName>
    <definedName name="mnh">!#REF!</definedName>
    <definedName name="mnn" localSheetId="2">!#REF!</definedName>
    <definedName name="mnn" localSheetId="0">!#REF!</definedName>
    <definedName name="mnn" localSheetId="1">!#REF!</definedName>
    <definedName name="mnn" localSheetId="3">!#REF!</definedName>
    <definedName name="mnn">!#REF!</definedName>
    <definedName name="MODEL_1_AREA">!#REF!</definedName>
    <definedName name="MODEL_2_AREA">!#REF!</definedName>
    <definedName name="MPGhigh">[7]TornadoCharts!$M$18</definedName>
    <definedName name="MPGlow">[7]TornadoCharts!$M$17</definedName>
    <definedName name="MR">[46]menu!$B$14</definedName>
    <definedName name="MS">[46]menu!$B$15:$S$15</definedName>
    <definedName name="MZ">[46]menu!$B$16:$AA$16</definedName>
    <definedName name="NALYS_1" localSheetId="2">!#REF!</definedName>
    <definedName name="NALYS_1" localSheetId="0">!#REF!</definedName>
    <definedName name="NALYS_1" localSheetId="1">!#REF!</definedName>
    <definedName name="NALYS_1" localSheetId="3">!#REF!</definedName>
    <definedName name="NALYS_1">!#REF!</definedName>
    <definedName name="NALYS_2" localSheetId="2">!#REF!</definedName>
    <definedName name="NALYS_2" localSheetId="0">!#REF!</definedName>
    <definedName name="NALYS_2" localSheetId="1">!#REF!</definedName>
    <definedName name="NALYS_2" localSheetId="3">!#REF!</definedName>
    <definedName name="NALYS_2">!#REF!</definedName>
    <definedName name="Name">[48]Inputs!$E$10</definedName>
    <definedName name="NAME_BID" localSheetId="2">!#REF!</definedName>
    <definedName name="NAME_BID" localSheetId="0">!#REF!</definedName>
    <definedName name="NAME_BID" localSheetId="1">!#REF!</definedName>
    <definedName name="NAME_BID" localSheetId="3">!#REF!</definedName>
    <definedName name="NAME_BID">!#REF!</definedName>
    <definedName name="NCFStream" localSheetId="2">!#REF!</definedName>
    <definedName name="NCFStream" localSheetId="0">!#REF!</definedName>
    <definedName name="NCFStream" localSheetId="1">!#REF!</definedName>
    <definedName name="NCFStream" localSheetId="3">!#REF!</definedName>
    <definedName name="NCFStream">!#REF!</definedName>
    <definedName name="NET_SUM">!#REF!</definedName>
    <definedName name="NF">!#REF!</definedName>
    <definedName name="nhj">[34]土地!#REF!</definedName>
    <definedName name="nju">!#REF!</definedName>
    <definedName name="nn">!#REF!</definedName>
    <definedName name="NNN">[49]團險職團人!$C$24</definedName>
    <definedName name="no" localSheetId="2">!#REF!</definedName>
    <definedName name="no" localSheetId="0">!#REF!</definedName>
    <definedName name="no" localSheetId="1">!#REF!</definedName>
    <definedName name="no" localSheetId="3">!#REF!</definedName>
    <definedName name="no">!#REF!</definedName>
    <definedName name="noncurrentassets1" localSheetId="2">!#REF!</definedName>
    <definedName name="noncurrentassets1" localSheetId="0">!#REF!</definedName>
    <definedName name="noncurrentassets1" localSheetId="1">!#REF!</definedName>
    <definedName name="noncurrentassets1" localSheetId="3">!#REF!</definedName>
    <definedName name="noncurrentassets1">!#REF!</definedName>
    <definedName name="noncurrentassets2">!#REF!</definedName>
    <definedName name="noncurrentassets3">!#REF!</definedName>
    <definedName name="noncurrentassets4">!#REF!</definedName>
    <definedName name="noncurrentassets5">!#REF!</definedName>
    <definedName name="nonoperatingexpenses1">!#REF!</definedName>
    <definedName name="nonoperatingexpenses2">!#REF!</definedName>
    <definedName name="nonoperatingexpenses3">!#REF!</definedName>
    <definedName name="nonoperatingexpenses4">!#REF!</definedName>
    <definedName name="nonoperatingexpenses5">!#REF!</definedName>
    <definedName name="NOTE">!#REF!</definedName>
    <definedName name="NvsASD">"V2003-10-31"</definedName>
    <definedName name="NvsAutoDrillOk">"VN"</definedName>
    <definedName name="NvsElapsedTime">0.000105208338936791</definedName>
    <definedName name="NvsEndTime">37936.9369063657</definedName>
    <definedName name="NvsInstSpec">"%,FDEPTID,TCC_STRUCTURE,NNAA200"</definedName>
    <definedName name="NvsLayoutType">"M3"</definedName>
    <definedName name="NvsNplSpec">"%,X,RZF..nPlode1,CZF.."</definedName>
    <definedName name="NvsPanelEffdt">"V1900-01-01"</definedName>
    <definedName name="NvsPanelSetid">"VGMAC"</definedName>
    <definedName name="NvsReqBU">"VELIM6"</definedName>
    <definedName name="NvsReqBUOnly">"VN"</definedName>
    <definedName name="NvsTransLed">"VN"</definedName>
    <definedName name="NvsTreeASD">"V2003-10-31"</definedName>
    <definedName name="NvsValTbl.ACCOUNT">"GL_ACCOUNT_TBL"</definedName>
    <definedName name="NvsValTbl.SCENARIO">"BD_SCENARIO_TBL"</definedName>
    <definedName name="o" localSheetId="2">[43]標單!#REF!</definedName>
    <definedName name="o" localSheetId="0">[43]標單!#REF!</definedName>
    <definedName name="o" localSheetId="1">[43]標單!#REF!</definedName>
    <definedName name="o" localSheetId="3">[43]標單!#REF!</definedName>
    <definedName name="o">[43]標單!#REF!</definedName>
    <definedName name="OCCUPANCY_ANALYSIS" localSheetId="2">!#REF!</definedName>
    <definedName name="OCCUPANCY_ANALYSIS" localSheetId="0">!#REF!</definedName>
    <definedName name="OCCUPANCY_ANALYSIS" localSheetId="1">!#REF!</definedName>
    <definedName name="OCCUPANCY_ANALYSIS" localSheetId="3">!#REF!</definedName>
    <definedName name="OCCUPANCY_ANALYSIS">!#REF!</definedName>
    <definedName name="oih">!#REF!</definedName>
    <definedName name="OO">!#REF!</definedName>
    <definedName name="operatingcash1">!#REF!</definedName>
    <definedName name="operatingcash2">!#REF!</definedName>
    <definedName name="operatingcash3">!#REF!</definedName>
    <definedName name="operatingcash4">!#REF!</definedName>
    <definedName name="operatingcash5">!#REF!</definedName>
    <definedName name="p">[43]標單!#REF!</definedName>
    <definedName name="P_1">!#REF!</definedName>
    <definedName name="P_2">!#REF!</definedName>
    <definedName name="phy">!#REF!</definedName>
    <definedName name="pij">[29]土地!#REF!</definedName>
    <definedName name="PIPEWORK">!#REF!</definedName>
    <definedName name="PIY">[29]土地!#REF!</definedName>
    <definedName name="PMX">!#REF!</definedName>
    <definedName name="PNL">!#REF!</definedName>
    <definedName name="poi">[34]土地!#REF!</definedName>
    <definedName name="points">!#REF!</definedName>
    <definedName name="Port_Comp">!#REF!</definedName>
    <definedName name="PP">!#REF!</definedName>
    <definedName name="PREPARE">!#REF!</definedName>
    <definedName name="PRICE">!#REF!</definedName>
    <definedName name="pricelv">[5]Physical!$A$3:$J$600</definedName>
    <definedName name="PRINT" localSheetId="2">!#REF!</definedName>
    <definedName name="PRINT" localSheetId="0">!#REF!</definedName>
    <definedName name="PRINT" localSheetId="1">!#REF!</definedName>
    <definedName name="PRINT" localSheetId="3">!#REF!</definedName>
    <definedName name="PRINT">!#REF!</definedName>
    <definedName name="PRINT_01" localSheetId="2">!#REF!</definedName>
    <definedName name="PRINT_01" localSheetId="0">!#REF!</definedName>
    <definedName name="PRINT_01" localSheetId="1">!#REF!</definedName>
    <definedName name="PRINT_01" localSheetId="3">!#REF!</definedName>
    <definedName name="PRINT_01">!#REF!</definedName>
    <definedName name="PRINT_02">!#REF!</definedName>
    <definedName name="PRINT_03">!#REF!</definedName>
    <definedName name="PRINT_04">!#REF!</definedName>
    <definedName name="_xlnm.Print_Area" localSheetId="2">!#REF!</definedName>
    <definedName name="_xlnm.Print_Area" localSheetId="4">'表2-1(由實施者填寫)'!$A$1:$K$128</definedName>
    <definedName name="_xlnm.Print_Area" localSheetId="5">'表2-2(由實施者填寫)'!$A$1:$X$202</definedName>
    <definedName name="_xlnm.Print_Area" localSheetId="3">!#REF!</definedName>
    <definedName name="_xlnm.Print_Area">!#REF!</definedName>
    <definedName name="Print_Area_MI" localSheetId="2">!#REF!</definedName>
    <definedName name="Print_Area_MI" localSheetId="0">!#REF!</definedName>
    <definedName name="Print_Area_MI" localSheetId="1">!#REF!</definedName>
    <definedName name="Print_Area_MI" localSheetId="3">!#REF!</definedName>
    <definedName name="Print_Area_MI">!#REF!</definedName>
    <definedName name="PRINT_AREA_MI1">!#REF!</definedName>
    <definedName name="_xlnm.Print_Titles" localSheetId="2">!#REF!</definedName>
    <definedName name="_xlnm.Print_Titles" localSheetId="3">!#REF!</definedName>
    <definedName name="_xlnm.Print_Titles">!#REF!</definedName>
    <definedName name="Print_Titles_MI" localSheetId="2">!#REF!</definedName>
    <definedName name="Print_Titles_MI" localSheetId="0">!#REF!</definedName>
    <definedName name="Print_Titles_MI" localSheetId="1">!#REF!</definedName>
    <definedName name="Print_Titles_MI" localSheetId="3">!#REF!</definedName>
    <definedName name="Print_Titles_MI">!#REF!</definedName>
    <definedName name="PRINT_TITLES_MI1">!#REF!</definedName>
    <definedName name="PrintChartData">[50]不同组合模式分析!$B$1:$L$433</definedName>
    <definedName name="PrintCharts">[50]不同组合模式分析!$A$1:$A$692</definedName>
    <definedName name="pro" localSheetId="2">[21]LTV_Calculation!#REF!</definedName>
    <definedName name="pro" localSheetId="0">[21]LTV_Calculation!#REF!</definedName>
    <definedName name="pro" localSheetId="1">[21]LTV_Calculation!#REF!</definedName>
    <definedName name="pro" localSheetId="3">[21]LTV_Calculation!#REF!</definedName>
    <definedName name="pro">[21]LTV_Calculation!#REF!</definedName>
    <definedName name="proforma" localSheetId="2">[28]Cash_Flow!#REF!</definedName>
    <definedName name="proforma" localSheetId="0">[28]Cash_Flow!#REF!</definedName>
    <definedName name="proforma" localSheetId="1">[28]Cash_Flow!#REF!</definedName>
    <definedName name="proforma" localSheetId="3">[28]Cash_Flow!#REF!</definedName>
    <definedName name="proforma">[28]Cash_Flow!#REF!</definedName>
    <definedName name="ProjectName" localSheetId="2">{"Client Name or Project Name"}</definedName>
    <definedName name="ProjectName" localSheetId="0">{"Client Name or Project Name"}</definedName>
    <definedName name="ProjectName" localSheetId="1">{"Client Name or Project Name"}</definedName>
    <definedName name="ProjectName" localSheetId="3">{"Client Name or Project Name"}</definedName>
    <definedName name="ProjectName">{"Client Name or Project Name"}</definedName>
    <definedName name="PROP1">!#REF!</definedName>
    <definedName name="PROP2">!#REF!</definedName>
    <definedName name="PROPERTY_NAME">!#REF!</definedName>
    <definedName name="QER">!#REF!</definedName>
    <definedName name="QQ">#N/A</definedName>
    <definedName name="QQQ" localSheetId="2" hidden="1">{"O",#N/A,FALSE,"91.04開發申請"}</definedName>
    <definedName name="QQQ" localSheetId="0" hidden="1">{"O",#N/A,FALSE,"91.04開發申請"}</definedName>
    <definedName name="QQQ" localSheetId="1" hidden="1">{"O",#N/A,FALSE,"91.04開發申請"}</definedName>
    <definedName name="QQQ" localSheetId="3" hidden="1">{"O",#N/A,FALSE,"91.04開發申請"}</definedName>
    <definedName name="QQQ" hidden="1">{"O",#N/A,FALSE,"91.04開發申請"}</definedName>
    <definedName name="qwa">!#REF!</definedName>
    <definedName name="qwe">!#REF!</definedName>
    <definedName name="QWR">!#REF!</definedName>
    <definedName name="RealUSD">'[7]US$_Real'!$G$58:$T$58</definedName>
    <definedName name="register" localSheetId="2">!#REF!</definedName>
    <definedName name="register" localSheetId="0">!#REF!</definedName>
    <definedName name="register" localSheetId="1">!#REF!</definedName>
    <definedName name="register" localSheetId="3">!#REF!</definedName>
    <definedName name="register">!#REF!</definedName>
    <definedName name="RENT_ANALYSIS" localSheetId="2">!#REF!</definedName>
    <definedName name="RENT_ANALYSIS" localSheetId="0">!#REF!</definedName>
    <definedName name="RENT_ANALYSIS" localSheetId="1">!#REF!</definedName>
    <definedName name="RENT_ANALYSIS" localSheetId="3">!#REF!</definedName>
    <definedName name="RENT_ANALYSIS">!#REF!</definedName>
    <definedName name="rental_1f">[17]Rent_Comp!$B$22</definedName>
    <definedName name="rental_2f">[17]Rent_Comp!$B$23</definedName>
    <definedName name="rental_3f">[17]Rent_Comp!$B$24</definedName>
    <definedName name="rental_4f">[17]Rent_Comp!$B$25</definedName>
    <definedName name="rental_5f">[17]Rent_Comp!$B$26</definedName>
    <definedName name="rental_6f">[17]Rent_Comp!$B$27</definedName>
    <definedName name="rental_b1">[17]Rent_Comp!$B$21</definedName>
    <definedName name="Report" localSheetId="2">!#REF!</definedName>
    <definedName name="Report" localSheetId="0">!#REF!</definedName>
    <definedName name="Report" localSheetId="1">!#REF!</definedName>
    <definedName name="Report" localSheetId="3">!#REF!</definedName>
    <definedName name="Report">!#REF!</definedName>
    <definedName name="ReportMonth" localSheetId="2">!#REF!</definedName>
    <definedName name="ReportMonth" localSheetId="0">!#REF!</definedName>
    <definedName name="ReportMonth" localSheetId="1">!#REF!</definedName>
    <definedName name="ReportMonth" localSheetId="3">!#REF!</definedName>
    <definedName name="ReportMonth">!#REF!</definedName>
    <definedName name="reportout">!#REF!</definedName>
    <definedName name="reportout2">!#REF!</definedName>
    <definedName name="reserveratio">!#REF!</definedName>
    <definedName name="resolution_price">[11]Expense!$B$40</definedName>
    <definedName name="Result">[7]Sensitivities!$I$21</definedName>
    <definedName name="Results" localSheetId="2">!#REF!</definedName>
    <definedName name="Results" localSheetId="0">!#REF!</definedName>
    <definedName name="Results" localSheetId="1">!#REF!</definedName>
    <definedName name="Results" localSheetId="3">!#REF!</definedName>
    <definedName name="Results">!#REF!</definedName>
    <definedName name="RFH" localSheetId="2">!#REF!</definedName>
    <definedName name="RFH" localSheetId="0">!#REF!</definedName>
    <definedName name="RFH" localSheetId="1">!#REF!</definedName>
    <definedName name="RFH" localSheetId="3">!#REF!</definedName>
    <definedName name="RFH">!#REF!</definedName>
    <definedName name="rft">!#REF!</definedName>
    <definedName name="ROW">!#REF!</definedName>
    <definedName name="rt">'[51]85預算'!$N$2</definedName>
    <definedName name="RTY" localSheetId="2">!#REF!</definedName>
    <definedName name="RTY" localSheetId="0">!#REF!</definedName>
    <definedName name="RTY" localSheetId="1">!#REF!</definedName>
    <definedName name="RTY" localSheetId="3">!#REF!</definedName>
    <definedName name="RTY">!#REF!</definedName>
    <definedName name="S">'[51]9207物價指數'!$Y$500:$Y$523</definedName>
    <definedName name="S_0" localSheetId="2">!#REF!</definedName>
    <definedName name="S_0" localSheetId="0">!#REF!</definedName>
    <definedName name="S_0" localSheetId="1">!#REF!</definedName>
    <definedName name="S_0" localSheetId="3">!#REF!</definedName>
    <definedName name="S_0">!#REF!</definedName>
    <definedName name="S_01" localSheetId="2">[52]單價分析!#REF!</definedName>
    <definedName name="S_01" localSheetId="0">[52]單價分析!#REF!</definedName>
    <definedName name="S_01" localSheetId="1">[52]單價分析!#REF!</definedName>
    <definedName name="S_01" localSheetId="3">[52]單價分析!#REF!</definedName>
    <definedName name="S_01">[52]單價分析!#REF!</definedName>
    <definedName name="S_02">[52]單價分析!#REF!</definedName>
    <definedName name="S_03">[52]單價分析!#REF!</definedName>
    <definedName name="S_1">#N/A</definedName>
    <definedName name="S_22">[52]單價分析!#REF!</definedName>
    <definedName name="S_22A">[52]單價分析!#REF!</definedName>
    <definedName name="S_23">[52]單價分析!#REF!</definedName>
    <definedName name="S_24">[52]單價分析!#REF!</definedName>
    <definedName name="S_24A">[52]單價分析!#REF!</definedName>
    <definedName name="S_24B">[52]單價分析!#REF!</definedName>
    <definedName name="S_24C">[52]單價分析!#REF!</definedName>
    <definedName name="S_25">[52]單價分析!#REF!</definedName>
    <definedName name="S_25B">[52]單價分析!#REF!</definedName>
    <definedName name="S_26">[52]單價分析!#REF!</definedName>
    <definedName name="S_27">[52]單價分析!#REF!</definedName>
    <definedName name="S_28">[52]單價分析!#REF!</definedName>
    <definedName name="S_29">!#REF!</definedName>
    <definedName name="S_32">[52]單價分析!#REF!</definedName>
    <definedName name="S_34">[52]單價分析!#REF!</definedName>
    <definedName name="S_35">[52]單價分析!#REF!</definedName>
    <definedName name="S_36">[52]單價分析!#REF!</definedName>
    <definedName name="S_37">[52]單價分析!#REF!</definedName>
    <definedName name="S_38">[52]單價分析!#REF!</definedName>
    <definedName name="S_38B">[52]單價分析!#REF!</definedName>
    <definedName name="S_38C">[52]單價分析!#REF!</definedName>
    <definedName name="S_39">[52]單價分析!#REF!</definedName>
    <definedName name="S_4">[52]單價分析!#REF!</definedName>
    <definedName name="S_42">[52]單價分析!#REF!</definedName>
    <definedName name="S_43">[52]單價分析!#REF!</definedName>
    <definedName name="S_44">[52]單價分析!#REF!</definedName>
    <definedName name="S_44B">[52]單價分析!#REF!</definedName>
    <definedName name="S_45">[52]單價分析!#REF!</definedName>
    <definedName name="S_45B">[52]單價分析!#REF!</definedName>
    <definedName name="S_46">[52]單價分析!#REF!</definedName>
    <definedName name="S_46B">[52]單價分析!#REF!</definedName>
    <definedName name="S_46C">[52]單價分析!#REF!</definedName>
    <definedName name="S_47">[52]單價分析!#REF!</definedName>
    <definedName name="S_48">[52]單價分析!#REF!</definedName>
    <definedName name="S_48B">[52]單價分析!#REF!</definedName>
    <definedName name="S_48C">[52]單價分析!#REF!</definedName>
    <definedName name="S_48D">[52]單價分析!#REF!</definedName>
    <definedName name="S_51">#N/A</definedName>
    <definedName name="S_52">[52]單價分析!#REF!</definedName>
    <definedName name="S_53">[52]單價分析!#REF!</definedName>
    <definedName name="S_54">[52]單價分析!#REF!</definedName>
    <definedName name="S_54B">[52]單價分析!#REF!</definedName>
    <definedName name="S_54C">[52]單價分析!#REF!</definedName>
    <definedName name="S_54D">[52]單價分析!#REF!</definedName>
    <definedName name="S_56">[52]單價分析!#REF!</definedName>
    <definedName name="S_57">[52]單價分析!#REF!</definedName>
    <definedName name="S_62">[52]單價分析!#REF!</definedName>
    <definedName name="S_63">[52]單價分析!#REF!</definedName>
    <definedName name="S_72">[52]單價分析!#REF!</definedName>
    <definedName name="S_73">!#REF!</definedName>
    <definedName name="S_74">!#REF!</definedName>
    <definedName name="S_75">!#REF!</definedName>
    <definedName name="S_76">!#REF!</definedName>
    <definedName name="S_77">!#REF!</definedName>
    <definedName name="S_81">!#REF!</definedName>
    <definedName name="S_82">!#REF!</definedName>
    <definedName name="S_91">!#REF!</definedName>
    <definedName name="SAFTOPERATION">!#REF!</definedName>
    <definedName name="sale">[5]단서적용!$A$5:$AL$603</definedName>
    <definedName name="SALE0" localSheetId="2">'[24]LD_全-2_25'!#REF!</definedName>
    <definedName name="SALE0" localSheetId="0">'[24]LD_全-2_25'!#REF!</definedName>
    <definedName name="SALE0" localSheetId="1">'[24]LD_全-2_25'!#REF!</definedName>
    <definedName name="SALE0" localSheetId="3">'[24]LD_全-2_25'!#REF!</definedName>
    <definedName name="SALE0">'[24]LD_全-2_25'!#REF!</definedName>
    <definedName name="SALE1" localSheetId="2">!#REF!</definedName>
    <definedName name="SALE1" localSheetId="0">!#REF!</definedName>
    <definedName name="SALE1" localSheetId="1">!#REF!</definedName>
    <definedName name="SALE1" localSheetId="3">!#REF!</definedName>
    <definedName name="SALE1">!#REF!</definedName>
    <definedName name="SanLuShare">[7]Value!$J$31:$V$31</definedName>
    <definedName name="satstadsg" localSheetId="2">!#REF!</definedName>
    <definedName name="satstadsg" localSheetId="0">!#REF!</definedName>
    <definedName name="satstadsg" localSheetId="1">!#REF!</definedName>
    <definedName name="satstadsg" localSheetId="3">!#REF!</definedName>
    <definedName name="satstadsg">!#REF!</definedName>
    <definedName name="SAVE" localSheetId="2">!#REF!</definedName>
    <definedName name="SAVE" localSheetId="0">!#REF!</definedName>
    <definedName name="SAVE" localSheetId="1">!#REF!</definedName>
    <definedName name="SAVE" localSheetId="3">!#REF!</definedName>
    <definedName name="SAVE">!#REF!</definedName>
    <definedName name="SAY_HALLOO">!#REF!</definedName>
    <definedName name="SC">!#REF!</definedName>
    <definedName name="sc_cof">!#REF!</definedName>
    <definedName name="Scenario">[7]Sensitivities!$F$22</definedName>
    <definedName name="ScenarioCase">[7]Sensitivities!$I$25:$I$90</definedName>
    <definedName name="ScenarioMacro">[7]Sensitivities!$I$20</definedName>
    <definedName name="ScenarioPaste">[7]Sensitivities!$B$14</definedName>
    <definedName name="sde" localSheetId="2">!#REF!</definedName>
    <definedName name="sde" localSheetId="0">!#REF!</definedName>
    <definedName name="sde" localSheetId="1">!#REF!</definedName>
    <definedName name="sde" localSheetId="3">!#REF!</definedName>
    <definedName name="sde">!#REF!</definedName>
    <definedName name="sdef" localSheetId="2">!#REF!</definedName>
    <definedName name="sdef" localSheetId="0">!#REF!</definedName>
    <definedName name="sdef" localSheetId="1">!#REF!</definedName>
    <definedName name="sdef" localSheetId="3">!#REF!</definedName>
    <definedName name="sdef">!#REF!</definedName>
    <definedName name="SDF">!#REF!</definedName>
    <definedName name="SDFG">[53]Sheet1!$G$5</definedName>
    <definedName name="sdx" localSheetId="2">!#REF!</definedName>
    <definedName name="sdx" localSheetId="0">!#REF!</definedName>
    <definedName name="sdx" localSheetId="1">!#REF!</definedName>
    <definedName name="sdx" localSheetId="3">!#REF!</definedName>
    <definedName name="sdx">!#REF!</definedName>
    <definedName name="sed" localSheetId="2">!#REF!</definedName>
    <definedName name="sed" localSheetId="0">!#REF!</definedName>
    <definedName name="sed" localSheetId="1">!#REF!</definedName>
    <definedName name="sed" localSheetId="3">!#REF!</definedName>
    <definedName name="sed">!#REF!</definedName>
    <definedName name="sertg">!#REF!</definedName>
    <definedName name="shares">[7]Global_Inputs!$G$13</definedName>
    <definedName name="sheet110">'[54]9207物價指數'!$AB$500:$AB$525</definedName>
    <definedName name="ShortName">[55]Inputs!$J$10</definedName>
    <definedName name="SM" localSheetId="2">!#REF!</definedName>
    <definedName name="SM" localSheetId="0">!#REF!</definedName>
    <definedName name="SM" localSheetId="1">!#REF!</definedName>
    <definedName name="SM" localSheetId="3">!#REF!</definedName>
    <definedName name="SM">!#REF!</definedName>
    <definedName name="SMtoSF">[35]Assumptions!$B$6</definedName>
    <definedName name="SPGhigh">[7]TornadoCharts!$J$18</definedName>
    <definedName name="SPGL1">[7]Sensitivities!$J$45:$J$46</definedName>
    <definedName name="SPGL2">[7]Sensitivities!$K$45:$K$46</definedName>
    <definedName name="SPGL3">[7]Sensitivities!$I$45:$I$46</definedName>
    <definedName name="SPGlow">[7]TornadoCharts!$J$17</definedName>
    <definedName name="SPGLqHigh">[7]TornadoCharts!$K$18</definedName>
    <definedName name="SPGLqLow">[7]TornadoCharts!$K$17</definedName>
    <definedName name="SRC鋼筋加工及彎紮Fy_4200kg_cm2" localSheetId="2">!#REF!</definedName>
    <definedName name="SRC鋼筋加工及彎紮Fy_4200kg_cm2" localSheetId="0">!#REF!</definedName>
    <definedName name="SRC鋼筋加工及彎紮Fy_4200kg_cm2" localSheetId="1">!#REF!</definedName>
    <definedName name="SRC鋼筋加工及彎紮Fy_4200kg_cm2" localSheetId="3">!#REF!</definedName>
    <definedName name="SRC鋼筋加工及彎紮Fy_4200kg_cm2">!#REF!</definedName>
    <definedName name="sss" localSheetId="2">!#REF!</definedName>
    <definedName name="sss" localSheetId="0">!#REF!</definedName>
    <definedName name="sss" localSheetId="1">!#REF!</definedName>
    <definedName name="sss" localSheetId="3">!#REF!</definedName>
    <definedName name="sss">!#REF!</definedName>
    <definedName name="ST_">!#REF!</definedName>
    <definedName name="stamp">!#REF!</definedName>
    <definedName name="START">!#REF!</definedName>
    <definedName name="steel">!#REF!</definedName>
    <definedName name="SUM">[56]單價分析表_!#REF!</definedName>
    <definedName name="SUM_BTU">!#REF!</definedName>
    <definedName name="SUM_CONTROL">!#REF!</definedName>
    <definedName name="SUM_ELECTRIC">!#REF!</definedName>
    <definedName name="SUM_PIPE">!#REF!</definedName>
    <definedName name="SUM_SAFTOPER">!#REF!</definedName>
    <definedName name="swd">!#REF!</definedName>
    <definedName name="t">!#REF!</definedName>
    <definedName name="T_BUDGET">!#REF!</definedName>
    <definedName name="T_QUOTATION">!#REF!</definedName>
    <definedName name="TABLE">!#REF!</definedName>
    <definedName name="table2">!#REF!</definedName>
    <definedName name="tax">[21]LTV_Calculation!#REF!</definedName>
    <definedName name="tax_rate">!#REF!</definedName>
    <definedName name="TEST">[4]預算總表!#REF!</definedName>
    <definedName name="TGhigh">[7]TornadoCharts!$G$18</definedName>
    <definedName name="TGlow">[7]TornadoCharts!$G$17</definedName>
    <definedName name="TIME" localSheetId="2">!#REF!</definedName>
    <definedName name="TIME" localSheetId="0">!#REF!</definedName>
    <definedName name="TIME" localSheetId="1">!#REF!</definedName>
    <definedName name="TIME" localSheetId="3">!#REF!</definedName>
    <definedName name="TIME">!#REF!</definedName>
    <definedName name="TIME0" localSheetId="2">'[24]LD_全-2_25'!#REF!</definedName>
    <definedName name="TIME0" localSheetId="0">'[24]LD_全-2_25'!#REF!</definedName>
    <definedName name="TIME0" localSheetId="1">'[24]LD_全-2_25'!#REF!</definedName>
    <definedName name="TIME0" localSheetId="3">'[24]LD_全-2_25'!#REF!</definedName>
    <definedName name="TIME0">'[24]LD_全-2_25'!#REF!</definedName>
    <definedName name="TIME1">!#REF!</definedName>
    <definedName name="TITLE">!#REF!</definedName>
    <definedName name="TITLE_END">!#REF!</definedName>
    <definedName name="TITLE_UNI">!#REF!</definedName>
    <definedName name="TL">#N/A</definedName>
    <definedName name="TornadoSort">[7]TornadoCharts!$G$66:$P$69</definedName>
    <definedName name="TOT">#N/A</definedName>
    <definedName name="TOTAL" localSheetId="2">!#REF!</definedName>
    <definedName name="TOTAL" localSheetId="0">!#REF!</definedName>
    <definedName name="TOTAL" localSheetId="1">!#REF!</definedName>
    <definedName name="TOTAL" localSheetId="3">!#REF!</definedName>
    <definedName name="TOTAL">!#REF!</definedName>
    <definedName name="TOTAL_LINE" localSheetId="2">!#REF!</definedName>
    <definedName name="TOTAL_LINE" localSheetId="0">!#REF!</definedName>
    <definedName name="TOTAL_LINE" localSheetId="1">!#REF!</definedName>
    <definedName name="TOTAL_LINE" localSheetId="3">!#REF!</definedName>
    <definedName name="TOTAL_LINE">!#REF!</definedName>
    <definedName name="TPMhigh">[7]TornadoCharts!$P$18</definedName>
    <definedName name="TPMlow">[7]TornadoCharts!$P$17</definedName>
    <definedName name="Trustee_Fee" localSheetId="2">!#REF!</definedName>
    <definedName name="Trustee_Fee" localSheetId="0">!#REF!</definedName>
    <definedName name="Trustee_Fee" localSheetId="1">!#REF!</definedName>
    <definedName name="Trustee_Fee" localSheetId="3">!#REF!</definedName>
    <definedName name="Trustee_Fee">!#REF!</definedName>
    <definedName name="TsbToSM">[35]Assumptions!$B$5</definedName>
    <definedName name="TsfrPriceAdj">[7]Sensitivities!$F$71</definedName>
    <definedName name="ttest" localSheetId="2">!#REF!</definedName>
    <definedName name="ttest" localSheetId="0">!#REF!</definedName>
    <definedName name="ttest" localSheetId="1">!#REF!</definedName>
    <definedName name="ttest" localSheetId="3">!#REF!</definedName>
    <definedName name="ttest">!#REF!</definedName>
    <definedName name="type" localSheetId="2">!#REF!</definedName>
    <definedName name="type" localSheetId="0">!#REF!</definedName>
    <definedName name="type" localSheetId="1">!#REF!</definedName>
    <definedName name="type" localSheetId="3">!#REF!</definedName>
    <definedName name="type">!#REF!</definedName>
    <definedName name="TYPE_MASTER">!#REF!</definedName>
    <definedName name="tyu">[34]土地!#REF!</definedName>
    <definedName name="uji">!#REF!</definedName>
    <definedName name="UJO">!#REF!</definedName>
    <definedName name="ul_irr">!#REF!</definedName>
    <definedName name="Underwritten_Value">!#REF!</definedName>
    <definedName name="UNI_AT_01">!#REF!</definedName>
    <definedName name="UNI_CONTROL">!#REF!</definedName>
    <definedName name="UNI_D_01">!#REF!</definedName>
    <definedName name="UNI_D_02">!#REF!</definedName>
    <definedName name="UNI_D_03">!#REF!</definedName>
    <definedName name="UNI_D_04">!#REF!</definedName>
    <definedName name="UNI_D_05">!#REF!</definedName>
    <definedName name="UNI_DUCT">!#REF!</definedName>
    <definedName name="UNI_E_01">!#REF!</definedName>
    <definedName name="UNI_ELECTRIC">!#REF!</definedName>
    <definedName name="UNI_EQ_01">!#REF!</definedName>
    <definedName name="UNI_EQ_02">!#REF!</definedName>
    <definedName name="UNI_EQUIP">!#REF!</definedName>
    <definedName name="UNI_IN_01">!#REF!</definedName>
    <definedName name="UNI_INSTALL">!#REF!</definedName>
    <definedName name="UNI_INSURANCE">!#REF!</definedName>
    <definedName name="UNI_MANAGE">!#REF!</definedName>
    <definedName name="UNI_P_01">!#REF!</definedName>
    <definedName name="UNI_P_02">!#REF!</definedName>
    <definedName name="UNI_P_03">!#REF!</definedName>
    <definedName name="UNI_PIPE">!#REF!</definedName>
    <definedName name="UNI_PRICE">!#REF!</definedName>
    <definedName name="UNI_SAFTOPERAT">!#REF!</definedName>
    <definedName name="UNI_SC_01">!#REF!</definedName>
    <definedName name="Units">[7]Global_Inputs!$E$17</definedName>
    <definedName name="US_Rate">[7]Value!$G$6</definedName>
    <definedName name="use" localSheetId="2">!#REF!</definedName>
    <definedName name="use" localSheetId="0">!#REF!</definedName>
    <definedName name="use" localSheetId="1">!#REF!</definedName>
    <definedName name="use" localSheetId="3">!#REF!</definedName>
    <definedName name="use">!#REF!</definedName>
    <definedName name="val_per">[55]Inputs!$E$138</definedName>
    <definedName name="Value">[5]단서적용요약!$A$3:$S$601</definedName>
    <definedName name="Valuesheet" localSheetId="2">!#REF!</definedName>
    <definedName name="Valuesheet" localSheetId="0">!#REF!</definedName>
    <definedName name="Valuesheet" localSheetId="1">!#REF!</definedName>
    <definedName name="Valuesheet" localSheetId="3">!#REF!</definedName>
    <definedName name="Valuesheet">!#REF!</definedName>
    <definedName name="VBH" localSheetId="2">[22]土地增值稅!#REF!</definedName>
    <definedName name="VBH" localSheetId="0">[22]土地增值稅!#REF!</definedName>
    <definedName name="VBH" localSheetId="1">[22]土地增值稅!#REF!</definedName>
    <definedName name="VBH" localSheetId="3">[22]土地增值稅!#REF!</definedName>
    <definedName name="VBH">[22]土地增值稅!#REF!</definedName>
    <definedName name="VBHJ">!#REF!</definedName>
    <definedName name="VBN">!#REF!</definedName>
    <definedName name="vgf">!#REF!</definedName>
    <definedName name="VGH">!#REF!</definedName>
    <definedName name="VGhigh">[7]TornadoCharts!$H$18</definedName>
    <definedName name="VGlow">[7]TornadoCharts!$H$17</definedName>
    <definedName name="VGLqHigh">[7]TornadoCharts!$I$18</definedName>
    <definedName name="VGLqLow">[7]TornadoCharts!$I$17</definedName>
    <definedName name="VolGrowth">[7]Global_Inputs!$G$59</definedName>
    <definedName name="VS" localSheetId="2">!#REF!</definedName>
    <definedName name="VS" localSheetId="0">!#REF!</definedName>
    <definedName name="VS" localSheetId="1">!#REF!</definedName>
    <definedName name="VS" localSheetId="3">!#REF!</definedName>
    <definedName name="VS">!#REF!</definedName>
    <definedName name="W" localSheetId="2">!#REF!</definedName>
    <definedName name="W" localSheetId="0">!#REF!</definedName>
    <definedName name="W" localSheetId="1">!#REF!</definedName>
    <definedName name="W" localSheetId="3">!#REF!</definedName>
    <definedName name="W">!#REF!</definedName>
    <definedName name="W15_">[57]單價分析表!#REF!</definedName>
    <definedName name="W2F">!#REF!</definedName>
    <definedName name="W3_">[57]單價分析表!#REF!</definedName>
    <definedName name="W3F">!#REF!</definedName>
    <definedName name="W6_">[57]單價分析表!#REF!</definedName>
    <definedName name="WACC1">[7]Sensitivities!$J$25</definedName>
    <definedName name="WACC2">[7]Sensitivities!$K$25</definedName>
    <definedName name="WACC3">[7]Sensitivities!$I$25</definedName>
    <definedName name="WACChigh">[7]TornadoCharts!$N$18</definedName>
    <definedName name="WACClow">[7]TornadoCharts!$N$17</definedName>
    <definedName name="we" localSheetId="2">!#REF!</definedName>
    <definedName name="we" localSheetId="0">!#REF!</definedName>
    <definedName name="we" localSheetId="1">!#REF!</definedName>
    <definedName name="we" localSheetId="3">!#REF!</definedName>
    <definedName name="we">!#REF!</definedName>
    <definedName name="WGhigh">[7]TornadoCharts!$O$18</definedName>
    <definedName name="WGlow">[7]TornadoCharts!$O$17</definedName>
    <definedName name="WIN">#N/A</definedName>
    <definedName name="WORK_ACC_01" localSheetId="2">!#REF!</definedName>
    <definedName name="WORK_ACC_01" localSheetId="0">!#REF!</definedName>
    <definedName name="WORK_ACC_01" localSheetId="1">!#REF!</definedName>
    <definedName name="WORK_ACC_01" localSheetId="3">!#REF!</definedName>
    <definedName name="WORK_ACC_01">!#REF!</definedName>
    <definedName name="WORK_ACC_02" localSheetId="2">!#REF!</definedName>
    <definedName name="WORK_ACC_02" localSheetId="0">!#REF!</definedName>
    <definedName name="WORK_ACC_02" localSheetId="1">!#REF!</definedName>
    <definedName name="WORK_ACC_02" localSheetId="3">!#REF!</definedName>
    <definedName name="WORK_ACC_02">!#REF!</definedName>
    <definedName name="WORK_NALYS_201">!#REF!</definedName>
    <definedName name="WORK_NALYS_202">!#REF!</definedName>
    <definedName name="WORK_NALYS_203">!#REF!</definedName>
    <definedName name="WORK_NALYS_204">!#REF!</definedName>
    <definedName name="WORK_NALYS_205">!#REF!</definedName>
    <definedName name="WORKAREA_MATER">!#REF!</definedName>
    <definedName name="wrn.all." localSheetId="2" hidden="1">{#N/A,#N/A,FALSE,"首頁";#N/A,#N/A,FALSE,"美國格式 ";#N/A,#N/A,FALSE,"市  調  案  例";#N/A,#N/A,FALSE,"鑑定表";#N/A,#N/A,FALSE,"建物鑑定表"}</definedName>
    <definedName name="wrn.all." localSheetId="0" hidden="1">{#N/A,#N/A,FALSE,"首頁";#N/A,#N/A,FALSE,"美國格式 ";#N/A,#N/A,FALSE,"市  調  案  例";#N/A,#N/A,FALSE,"鑑定表";#N/A,#N/A,FALSE,"建物鑑定表"}</definedName>
    <definedName name="wrn.all." localSheetId="1" hidden="1">{#N/A,#N/A,FALSE,"首頁";#N/A,#N/A,FALSE,"美國格式 ";#N/A,#N/A,FALSE,"市  調  案  例";#N/A,#N/A,FALSE,"鑑定表";#N/A,#N/A,FALSE,"建物鑑定表"}</definedName>
    <definedName name="wrn.all." localSheetId="3" hidden="1">{#N/A,#N/A,FALSE,"首頁";#N/A,#N/A,FALSE,"美國格式 ";#N/A,#N/A,FALSE,"市  調  案  例";#N/A,#N/A,FALSE,"鑑定表";#N/A,#N/A,FALSE,"建物鑑定表"}</definedName>
    <definedName name="wrn.all." hidden="1">{#N/A,#N/A,FALSE,"首頁";#N/A,#N/A,FALSE,"美國格式 ";#N/A,#N/A,FALSE,"市  調  案  例";#N/A,#N/A,FALSE,"鑑定表";#N/A,#N/A,FALSE,"建物鑑定表"}</definedName>
    <definedName name="wrn.ㄐ." localSheetId="2" hidden="1">{"O",#N/A,FALSE,"91.04開發申請"}</definedName>
    <definedName name="wrn.ㄐ." localSheetId="0" hidden="1">{"O",#N/A,FALSE,"91.04開發申請"}</definedName>
    <definedName name="wrn.ㄐ." localSheetId="1" hidden="1">{"O",#N/A,FALSE,"91.04開發申請"}</definedName>
    <definedName name="wrn.ㄐ." localSheetId="3" hidden="1">{"O",#N/A,FALSE,"91.04開發申請"}</definedName>
    <definedName name="wrn.ㄐ." hidden="1">{"O",#N/A,FALSE,"91.04開發申請"}</definedName>
    <definedName name="wrn.月報." localSheetId="2" hidden="1">{#N/A,#N/A,TRUE,"項次";#N/A,#N/A,TRUE,"月報封面";#N/A,#N/A,TRUE,"工地基本資料";#N/A,#N/A,TRUE,"全程營運控制表";#N/A,#N/A,TRUE,"雙週進度表";#N/A,#N/A,TRUE,"支出統計表";#N/A,#N/A,TRUE,"收入統計表";#N/A,#N/A,TRUE,"收支差異統計表 ";#N/A,#N/A,TRUE,"工率分析統計表"}</definedName>
    <definedName name="wrn.月報." localSheetId="0" hidden="1">{#N/A,#N/A,TRUE,"項次";#N/A,#N/A,TRUE,"月報封面";#N/A,#N/A,TRUE,"工地基本資料";#N/A,#N/A,TRUE,"全程營運控制表";#N/A,#N/A,TRUE,"雙週進度表";#N/A,#N/A,TRUE,"支出統計表";#N/A,#N/A,TRUE,"收入統計表";#N/A,#N/A,TRUE,"收支差異統計表 ";#N/A,#N/A,TRUE,"工率分析統計表"}</definedName>
    <definedName name="wrn.月報." localSheetId="1" hidden="1">{#N/A,#N/A,TRUE,"項次";#N/A,#N/A,TRUE,"月報封面";#N/A,#N/A,TRUE,"工地基本資料";#N/A,#N/A,TRUE,"全程營運控制表";#N/A,#N/A,TRUE,"雙週進度表";#N/A,#N/A,TRUE,"支出統計表";#N/A,#N/A,TRUE,"收入統計表";#N/A,#N/A,TRUE,"收支差異統計表 ";#N/A,#N/A,TRUE,"工率分析統計表"}</definedName>
    <definedName name="wrn.月報." localSheetId="3" hidden="1">{#N/A,#N/A,TRUE,"項次";#N/A,#N/A,TRUE,"月報封面";#N/A,#N/A,TRUE,"工地基本資料";#N/A,#N/A,TRUE,"全程營運控制表";#N/A,#N/A,TRUE,"雙週進度表";#N/A,#N/A,TRUE,"支出統計表";#N/A,#N/A,TRUE,"收入統計表";#N/A,#N/A,TRUE,"收支差異統計表 ";#N/A,#N/A,TRUE,"工率分析統計表"}</definedName>
    <definedName name="wrn.月報." hidden="1">{#N/A,#N/A,TRUE,"項次";#N/A,#N/A,TRUE,"月報封面";#N/A,#N/A,TRUE,"工地基本資料";#N/A,#N/A,TRUE,"全程營運控制表";#N/A,#N/A,TRUE,"雙週進度表";#N/A,#N/A,TRUE,"支出統計表";#N/A,#N/A,TRUE,"收入統計表";#N/A,#N/A,TRUE,"收支差異統計表 ";#N/A,#N/A,TRUE,"工率分析統計表"}</definedName>
    <definedName name="wrn.玩." localSheetId="2" hidden="1">{"P",#N/A,FALSE,"91.04開發申請"}</definedName>
    <definedName name="wrn.玩." localSheetId="0" hidden="1">{"P",#N/A,FALSE,"91.04開發申請"}</definedName>
    <definedName name="wrn.玩." localSheetId="1" hidden="1">{"P",#N/A,FALSE,"91.04開發申請"}</definedName>
    <definedName name="wrn.玩." localSheetId="3" hidden="1">{"P",#N/A,FALSE,"91.04開發申請"}</definedName>
    <definedName name="wrn.玩." hidden="1">{"P",#N/A,FALSE,"91.04開發申請"}</definedName>
    <definedName name="wrn.開發表全部." localSheetId="2" hidden="1">{"開發表全部",#N/A,TRUE,"土開法"}</definedName>
    <definedName name="wrn.開發表全部." localSheetId="0" hidden="1">{"開發表全部",#N/A,TRUE,"土開法"}</definedName>
    <definedName name="wrn.開發表全部." localSheetId="1" hidden="1">{"開發表全部",#N/A,TRUE,"土開法"}</definedName>
    <definedName name="wrn.開發表全部." localSheetId="3" hidden="1">{"開發表全部",#N/A,TRUE,"土開法"}</definedName>
    <definedName name="wrn.開發表全部." hidden="1">{"開發表全部",#N/A,TRUE,"土開法"}</definedName>
    <definedName name="wsx">!#REF!</definedName>
    <definedName name="wtrtreat">!#REF!</definedName>
    <definedName name="WW">!#REF!</definedName>
    <definedName name="x">!#REF!</definedName>
    <definedName name="xde">!#REF!</definedName>
    <definedName name="XDH">[22]土地增值稅!#REF!</definedName>
    <definedName name="xdr">!#REF!</definedName>
    <definedName name="XFG">!#REF!</definedName>
    <definedName name="XO">'[24]LD_全-2_25'!#REF!</definedName>
    <definedName name="xsd">!#REF!</definedName>
    <definedName name="ｘｓｄｅｄ">[29]土地!#REF!</definedName>
    <definedName name="xsw">[34]土地!#REF!</definedName>
    <definedName name="XZA">!#REF!</definedName>
    <definedName name="yearlydiscount">!#REF!</definedName>
    <definedName name="yhj">!#REF!</definedName>
    <definedName name="yhji">!#REF!</definedName>
    <definedName name="yhjj">!#REF!</definedName>
    <definedName name="YHJU">!#REF!</definedName>
    <definedName name="YHO">!#REF!</definedName>
    <definedName name="YJO">[29]土地!#REF!</definedName>
    <definedName name="YYI">!#REF!</definedName>
    <definedName name="z">[58]Sheet1!$G$5</definedName>
    <definedName name="Z_2" localSheetId="2">!#REF!</definedName>
    <definedName name="Z_2" localSheetId="0">!#REF!</definedName>
    <definedName name="Z_2" localSheetId="1">!#REF!</definedName>
    <definedName name="Z_2" localSheetId="3">!#REF!</definedName>
    <definedName name="Z_2">!#REF!</definedName>
    <definedName name="ZC_1" localSheetId="2">!#REF!</definedName>
    <definedName name="ZC_1" localSheetId="0">!#REF!</definedName>
    <definedName name="ZC_1" localSheetId="1">!#REF!</definedName>
    <definedName name="ZC_1" localSheetId="3">!#REF!</definedName>
    <definedName name="ZC_1">!#REF!</definedName>
    <definedName name="zdr">!#REF!</definedName>
    <definedName name="zdx">!#REF!</definedName>
    <definedName name="一" localSheetId="2">CHOOSE(!#REF!,MA,MB,[36]!MC,MD,ME,MF,[36]!MG,MH,MI,MJ,MK,ML,MN,MR,MS,MZ)</definedName>
    <definedName name="一" localSheetId="0">CHOOSE(!#REF!,MA,MB,[36]!MC,MD,ME,MF,[36]!MG,MH,MI,MJ,MK,ML,MN,MR,MS,MZ)</definedName>
    <definedName name="一" localSheetId="1">CHOOSE(!#REF!,MA,MB,[36]!MC,MD,ME,MF,[36]!MG,MH,MI,MJ,MK,ML,MN,MR,MS,MZ)</definedName>
    <definedName name="一" localSheetId="3">CHOOSE(!#REF!,MA,MB,[36]!MC,MD,ME,MF,[36]!MG,MH,MI,MJ,MK,ML,MN,MR,MS,MZ)</definedName>
    <definedName name="一">CHOOSE(!#REF!,MA,MB,[36]!MC,MD,ME,MF,[36]!MG,MH,MI,MJ,MK,ML,MN,MR,MS,MZ)</definedName>
    <definedName name="一層" localSheetId="2">!#REF!</definedName>
    <definedName name="一層" localSheetId="0">!#REF!</definedName>
    <definedName name="一層" localSheetId="1">!#REF!</definedName>
    <definedName name="一層" localSheetId="3">!#REF!</definedName>
    <definedName name="一層">!#REF!</definedName>
    <definedName name="一樓乘數" localSheetId="2">[59]合建分配!#REF!</definedName>
    <definedName name="一樓乘數" localSheetId="0">[59]合建分配!#REF!</definedName>
    <definedName name="一樓乘數" localSheetId="1">[59]合建分配!#REF!</definedName>
    <definedName name="一樓乘數" localSheetId="3">[59]合建分配!#REF!</definedName>
    <definedName name="一樓乘數">[59]合建分配!#REF!</definedName>
    <definedName name="七">!#REF!</definedName>
    <definedName name="二樓乘數">[59]合建分配!#REF!</definedName>
    <definedName name="人15">[60]收金人件!#REF!</definedName>
    <definedName name="三樓乘數">[59]合建分配!#REF!</definedName>
    <definedName name="三樓基準單價">!#REF!</definedName>
    <definedName name="土地同意面積">'[61]土地同意比例(951004)'!$F$34</definedName>
    <definedName name="土地成本">[62]開發內容!$F$12</definedName>
    <definedName name="土地坪">[10]COST1_3!$D$16</definedName>
    <definedName name="土地計算面積">'[61]土地同意比例(951004)'!$D$34</definedName>
    <definedName name="土地面積" localSheetId="2">!#REF!</definedName>
    <definedName name="土地面積" localSheetId="0">!#REF!</definedName>
    <definedName name="土地面積" localSheetId="1">!#REF!</definedName>
    <definedName name="土地面積" localSheetId="3">!#REF!</definedName>
    <definedName name="土地面積">!#REF!</definedName>
    <definedName name="土地總面積" localSheetId="2">!#REF!</definedName>
    <definedName name="土地總面積" localSheetId="0">!#REF!</definedName>
    <definedName name="土地總面積" localSheetId="1">!#REF!</definedName>
    <definedName name="土地總面積" localSheetId="3">!#REF!</definedName>
    <definedName name="土地總面積">!#REF!</definedName>
    <definedName name="土估表">!#REF!</definedName>
    <definedName name="土開第一期" localSheetId="2">{"Client Name or Project Name"}</definedName>
    <definedName name="土開第一期" localSheetId="0">{"Client Name or Project Name"}</definedName>
    <definedName name="土開第一期" localSheetId="1">{"Client Name or Project Name"}</definedName>
    <definedName name="土開第一期" localSheetId="3">{"Client Name or Project Name"}</definedName>
    <definedName name="土開第一期">{"Client Name or Project Name"}</definedName>
    <definedName name="士林_慶同_台芝">!#REF!</definedName>
    <definedName name="大工">[63]基本單價!$E$54</definedName>
    <definedName name="大公比" localSheetId="2">!#REF!</definedName>
    <definedName name="大公比" localSheetId="0">!#REF!</definedName>
    <definedName name="大公比" localSheetId="1">!#REF!</definedName>
    <definedName name="大公比" localSheetId="3">!#REF!</definedName>
    <definedName name="大公比">!#REF!</definedName>
    <definedName name="大店" localSheetId="2">[59]規劃方案!#REF!</definedName>
    <definedName name="大店" localSheetId="0">[59]規劃方案!#REF!</definedName>
    <definedName name="大店" localSheetId="1">[59]規劃方案!#REF!</definedName>
    <definedName name="大店" localSheetId="3">[59]規劃方案!#REF!</definedName>
    <definedName name="大店">[59]規劃方案!#REF!</definedName>
    <definedName name="大陸建設">!#REF!</definedName>
    <definedName name="小工">[63]基本單價!$E$53</definedName>
    <definedName name="小店" localSheetId="2">[59]規劃方案!#REF!</definedName>
    <definedName name="小店" localSheetId="0">[59]規劃方案!#REF!</definedName>
    <definedName name="小店" localSheetId="1">[59]規劃方案!#REF!</definedName>
    <definedName name="小店" localSheetId="3">[59]規劃方案!#REF!</definedName>
    <definedName name="小店">[59]規劃方案!#REF!</definedName>
    <definedName name="工地辦公室及倉庫_含辦公室設備" localSheetId="2">[9]單價分析!#REF!</definedName>
    <definedName name="工地辦公室及倉庫_含辦公室設備" localSheetId="0">[9]單價分析!#REF!</definedName>
    <definedName name="工地辦公室及倉庫_含辦公室設備" localSheetId="1">[9]單價分析!#REF!</definedName>
    <definedName name="工地辦公室及倉庫_含辦公室設備" localSheetId="3">[9]單價分析!#REF!</definedName>
    <definedName name="工地辦公室及倉庫_含辦公室設備">[9]單價分析!#REF!</definedName>
    <definedName name="工程品質管制執行費">!#REF!</definedName>
    <definedName name="工程款比例">[62]開發內容!$C$31</definedName>
    <definedName name="工程費用" localSheetId="2">!#REF!</definedName>
    <definedName name="工程費用" localSheetId="0">!#REF!</definedName>
    <definedName name="工程費用" localSheetId="1">!#REF!</definedName>
    <definedName name="工程費用" localSheetId="3">!#REF!</definedName>
    <definedName name="工程費用">!#REF!</definedName>
    <definedName name="不織布">[63]基本單價!$E$50</definedName>
    <definedName name="中" localSheetId="2">!#REF!</definedName>
    <definedName name="中" localSheetId="0">!#REF!</definedName>
    <definedName name="中" localSheetId="1">!#REF!</definedName>
    <definedName name="中" localSheetId="3">!#REF!</definedName>
    <definedName name="中">!#REF!</definedName>
    <definedName name="中間椿_構台椿__H_300____L_25m" localSheetId="2">!#REF!</definedName>
    <definedName name="中間椿_構台椿__H_300____L_25m" localSheetId="0">!#REF!</definedName>
    <definedName name="中間椿_構台椿__H_300____L_25m" localSheetId="1">!#REF!</definedName>
    <definedName name="中間椿_構台椿__H_300____L_25m" localSheetId="3">!#REF!</definedName>
    <definedName name="中間椿_構台椿__H_300____L_25m">!#REF!</definedName>
    <definedName name="中間椿_構台椿__H_350____L_25m">!#REF!</definedName>
    <definedName name="中間椿_構台椿__H_400____L_25m">!#REF!</definedName>
    <definedName name="中間椿_構台椿__H_400mm_L_25m_含引孔">!#REF!</definedName>
    <definedName name="中間椿止水封閉">!#REF!</definedName>
    <definedName name="五分擋土襯板">!#REF!</definedName>
    <definedName name="井1515">[6]單價分析!#REF!</definedName>
    <definedName name="什項">!#REF!</definedName>
    <definedName name="內地坪">[10]COST1_3!$D$22</definedName>
    <definedName name="內牆石材" localSheetId="2">!#REF!</definedName>
    <definedName name="內牆石材" localSheetId="0">!#REF!</definedName>
    <definedName name="內牆石材" localSheetId="1">!#REF!</definedName>
    <definedName name="內牆石材" localSheetId="3">!#REF!</definedName>
    <definedName name="內牆石材">!#REF!</definedName>
    <definedName name="內牆粉刷油漆" localSheetId="2">!#REF!</definedName>
    <definedName name="內牆粉刷油漆" localSheetId="0">!#REF!</definedName>
    <definedName name="內牆粉刷油漆" localSheetId="1">!#REF!</definedName>
    <definedName name="內牆粉刷油漆" localSheetId="3">!#REF!</definedName>
    <definedName name="內牆粉刷油漆">!#REF!</definedName>
    <definedName name="內牆磁磚">!#REF!</definedName>
    <definedName name="公告現值">[64]輸入!#REF!</definedName>
    <definedName name="分包項目">!#REF!</definedName>
    <definedName name="分析">!#REF!</definedName>
    <definedName name="反循環基椿120cm∮L_28m">!#REF!</definedName>
    <definedName name="天花板">!#REF!</definedName>
    <definedName name="天花粉刷油漆">!#REF!</definedName>
    <definedName name="支撐材">[63]基本單價!$E$41</definedName>
    <definedName name="木作雜項" localSheetId="2">!#REF!</definedName>
    <definedName name="木作雜項" localSheetId="0">!#REF!</definedName>
    <definedName name="木作雜項" localSheetId="1">!#REF!</definedName>
    <definedName name="木作雜項" localSheetId="3">!#REF!</definedName>
    <definedName name="木作雜項">!#REF!</definedName>
    <definedName name="木門" localSheetId="2">!#REF!</definedName>
    <definedName name="木門" localSheetId="0">!#REF!</definedName>
    <definedName name="木門" localSheetId="1">!#REF!</definedName>
    <definedName name="木門" localSheetId="3">!#REF!</definedName>
    <definedName name="木門">!#REF!</definedName>
    <definedName name="水平支撐第一層_H_300×300">!#REF!</definedName>
    <definedName name="水平支撐第二層_H_350×350">!#REF!</definedName>
    <definedName name="水平支撐第三層_H_400×400">!#REF!</definedName>
    <definedName name="水平支撐第四層_H_400×400">!#REF!</definedName>
    <definedName name="火險">!#REF!</definedName>
    <definedName name="主軸景觀工程">!#REF!</definedName>
    <definedName name="包裝區">!#REF!</definedName>
    <definedName name="包裝區標單">!#REF!</definedName>
    <definedName name="可銷售金額">[32]銷售假設!$C$14</definedName>
    <definedName name="台北市南港區研究院路一段16號4樓" localSheetId="2">!#REF!</definedName>
    <definedName name="台北市南港區研究院路一段16號4樓" localSheetId="0">!#REF!</definedName>
    <definedName name="台北市南港區研究院路一段16號4樓" localSheetId="1">!#REF!</definedName>
    <definedName name="台北市南港區研究院路一段16號4樓" localSheetId="3">!#REF!</definedName>
    <definedName name="台北市南港區研究院路一段16號4樓">!#REF!</definedName>
    <definedName name="四樓乘數" localSheetId="2">[59]合建分配!#REF!</definedName>
    <definedName name="四樓乘數" localSheetId="0">[59]合建分配!#REF!</definedName>
    <definedName name="四樓乘數" localSheetId="1">[59]合建分配!#REF!</definedName>
    <definedName name="四樓乘數" localSheetId="3">[59]合建分配!#REF!</definedName>
    <definedName name="四樓乘數">[59]合建分配!#REF!</definedName>
    <definedName name="外牆">[10]COST1_3!$D$23</definedName>
    <definedName name="外牆工程" localSheetId="2">!#REF!</definedName>
    <definedName name="外牆工程" localSheetId="0">!#REF!</definedName>
    <definedName name="外牆工程" localSheetId="1">!#REF!</definedName>
    <definedName name="外牆工程" localSheetId="3">!#REF!</definedName>
    <definedName name="外牆工程">!#REF!</definedName>
    <definedName name="外觀">'[65]9207物價指數'!$AA$500:$AA$503</definedName>
    <definedName name="市場價格">[66]摘要!$H$6</definedName>
    <definedName name="市價" localSheetId="2">!#REF!</definedName>
    <definedName name="市價" localSheetId="0">!#REF!</definedName>
    <definedName name="市價" localSheetId="1">!#REF!</definedName>
    <definedName name="市價" localSheetId="3">!#REF!</definedName>
    <definedName name="市價">!#REF!</definedName>
    <definedName name="平均每平方公尺拆除工程費用">[37]拆除計畫!$F$14</definedName>
    <definedName name="平均標準單價平方公尺" localSheetId="2">!#REF!</definedName>
    <definedName name="平均標準單價平方公尺" localSheetId="0">!#REF!</definedName>
    <definedName name="平均標準單價平方公尺" localSheetId="1">!#REF!</definedName>
    <definedName name="平均標準單價平方公尺" localSheetId="3">!#REF!</definedName>
    <definedName name="平均標準單價平方公尺">!#REF!</definedName>
    <definedName name="平均標準單價坪" localSheetId="2">!#REF!</definedName>
    <definedName name="平均標準單價坪" localSheetId="0">!#REF!</definedName>
    <definedName name="平均標準單價坪" localSheetId="1">!#REF!</definedName>
    <definedName name="平均標準單價坪" localSheetId="3">!#REF!</definedName>
    <definedName name="平均標準單價坪">!#REF!</definedName>
    <definedName name="生活機">'[67]9207物價指數'!$AB$500:$AB$525</definedName>
    <definedName name="生活機能">'[65]9207物價指數'!$Z$500:$Z$503</definedName>
    <definedName name="甲種圍籬_H_240cm" localSheetId="2">!#REF!</definedName>
    <definedName name="甲種圍籬_H_240cm" localSheetId="0">!#REF!</definedName>
    <definedName name="甲種圍籬_H_240cm" localSheetId="1">!#REF!</definedName>
    <definedName name="甲種圍籬_H_240cm" localSheetId="3">!#REF!</definedName>
    <definedName name="甲種圍籬_H_240cm">!#REF!</definedName>
    <definedName name="申請分配起算日">[37]基礎資料與審議資料!$C$82</definedName>
    <definedName name="白" localSheetId="2">[29]土地!#REF!</definedName>
    <definedName name="白" localSheetId="0">[29]土地!#REF!</definedName>
    <definedName name="白" localSheetId="1">[29]土地!#REF!</definedName>
    <definedName name="白" localSheetId="3">[29]土地!#REF!</definedName>
    <definedName name="白">[29]土地!#REF!</definedName>
    <definedName name="交開發" localSheetId="2">!#REF!</definedName>
    <definedName name="交開發" localSheetId="0">!#REF!</definedName>
    <definedName name="交開發" localSheetId="1">!#REF!</definedName>
    <definedName name="交開發" localSheetId="3">!#REF!</definedName>
    <definedName name="交開發">!#REF!</definedName>
    <definedName name="件">[29]土地!#REF!</definedName>
    <definedName name="全套管基椿120cm∮L_28m">!#REF!</definedName>
    <definedName name="共同負擔費用">!#REF!</definedName>
    <definedName name="各戶總面積">!#REF!</definedName>
    <definedName name="合法建築殘餘價值">[68]合法拆補!$C$2</definedName>
    <definedName name="回填夯實" localSheetId="2">!#REF!</definedName>
    <definedName name="回填夯實" localSheetId="0">!#REF!</definedName>
    <definedName name="回填夯實" localSheetId="1">!#REF!</definedName>
    <definedName name="回填夯實" localSheetId="3">!#REF!</definedName>
    <definedName name="回填夯實">!#REF!</definedName>
    <definedName name="地一" localSheetId="2">!#REF!</definedName>
    <definedName name="地一" localSheetId="0">!#REF!</definedName>
    <definedName name="地一" localSheetId="1">!#REF!</definedName>
    <definedName name="地一" localSheetId="3">!#REF!</definedName>
    <definedName name="地一">!#REF!</definedName>
    <definedName name="地二">!#REF!</definedName>
    <definedName name="地三">!#REF!</definedName>
    <definedName name="地上樓層數">[10]COST1_3!$D$7</definedName>
    <definedName name="地下二大車">[69]車位填表!$C$11</definedName>
    <definedName name="地下二小車">[69]車位填表!$D$11</definedName>
    <definedName name="地下三大車">[69]車位填表!$C$12</definedName>
    <definedName name="地下三小車">[69]車位填表!$D$12</definedName>
    <definedName name="地下四大車">[69]車位填表!$C$13</definedName>
    <definedName name="地下四小車">[69]車位填表!$D$13</definedName>
    <definedName name="地下室安全措施" localSheetId="2">!#REF!</definedName>
    <definedName name="地下室安全措施" localSheetId="0">!#REF!</definedName>
    <definedName name="地下室安全措施" localSheetId="1">!#REF!</definedName>
    <definedName name="地下室安全措施" localSheetId="3">!#REF!</definedName>
    <definedName name="地下室安全措施">!#REF!</definedName>
    <definedName name="地下室抽排水工程_點井工程" localSheetId="2">!#REF!</definedName>
    <definedName name="地下室抽排水工程_點井工程" localSheetId="0">!#REF!</definedName>
    <definedName name="地下室抽排水工程_點井工程" localSheetId="1">!#REF!</definedName>
    <definedName name="地下室抽排水工程_點井工程" localSheetId="3">!#REF!</definedName>
    <definedName name="地下室抽排水工程_點井工程">!#REF!</definedName>
    <definedName name="地下樓層數">[10]COST1_3!$D$8</definedName>
    <definedName name="地坪石材" localSheetId="2">!#REF!</definedName>
    <definedName name="地坪石材" localSheetId="0">!#REF!</definedName>
    <definedName name="地坪石材" localSheetId="1">!#REF!</definedName>
    <definedName name="地坪石材" localSheetId="3">!#REF!</definedName>
    <definedName name="地坪石材">!#REF!</definedName>
    <definedName name="地租成長率" localSheetId="2">!#REF!</definedName>
    <definedName name="地租成長率" localSheetId="0">!#REF!</definedName>
    <definedName name="地租成長率" localSheetId="1">!#REF!</definedName>
    <definedName name="地租成長率" localSheetId="3">!#REF!</definedName>
    <definedName name="地租成長率">!#REF!</definedName>
    <definedName name="地價單價_仟元_坪">!#REF!</definedName>
    <definedName name="地盤改良工程D_80cm∮__L_10m">!#REF!</definedName>
    <definedName name="地磚">!#REF!</definedName>
    <definedName name="地籍整理登記費用">[32]銷售假設!$C$35</definedName>
    <definedName name="安全尼龍網及塑膠帆布及組拆" localSheetId="2">!#REF!</definedName>
    <definedName name="安全尼龍網及塑膠帆布及組拆" localSheetId="0">!#REF!</definedName>
    <definedName name="安全尼龍網及塑膠帆布及組拆" localSheetId="1">!#REF!</definedName>
    <definedName name="安全尼龍網及塑膠帆布及組拆" localSheetId="3">!#REF!</definedName>
    <definedName name="安全尼龍網及塑膠帆布及組拆">!#REF!</definedName>
    <definedName name="安全圍籬防溢底座" localSheetId="2">[9]單價分析!#REF!</definedName>
    <definedName name="安全圍籬防溢底座" localSheetId="0">[9]單價分析!#REF!</definedName>
    <definedName name="安全圍籬防溢底座" localSheetId="1">[9]單價分析!#REF!</definedName>
    <definedName name="安全圍籬防溢底座" localSheetId="3">[9]單價分析!#REF!</definedName>
    <definedName name="安全圍籬防溢底座">[9]單價分析!#REF!</definedName>
    <definedName name="污水處理廠">[6]單價分析!#REF!</definedName>
    <definedName name="竹">!#REF!</definedName>
    <definedName name="位置">'[70]9207物價指數'!$Y$500:$Y$523</definedName>
    <definedName name="住宅單元數">[37]基礎資料與審議資料!$C$25</definedName>
    <definedName name="佔有權利價值">[71]違章處理結果!$F$1:$F$65536</definedName>
    <definedName name="卵石">[63]基本單價!$E$37</definedName>
    <definedName name="宏大5">'[72]ORIX-AMC範本-20051003'!$H$6</definedName>
    <definedName name="技工">[63]基本單價!$E$61</definedName>
    <definedName name="投標呈核" localSheetId="2">!#REF!</definedName>
    <definedName name="投標呈核" localSheetId="0">!#REF!</definedName>
    <definedName name="投標呈核" localSheetId="1">!#REF!</definedName>
    <definedName name="投標呈核" localSheetId="3">!#REF!</definedName>
    <definedName name="投標呈核">!#REF!</definedName>
    <definedName name="更新" localSheetId="2">!#REF!</definedName>
    <definedName name="更新" localSheetId="0">!#REF!</definedName>
    <definedName name="更新" localSheetId="1">!#REF!</definedName>
    <definedName name="更新" localSheetId="3">!#REF!</definedName>
    <definedName name="更新">!#REF!</definedName>
    <definedName name="每期工程款比例">[73]開發內容假設!$E$42</definedName>
    <definedName name="沉澱池廢土坑施工費_三池5_5_4M" localSheetId="2">[9]單價分析!#REF!</definedName>
    <definedName name="沉澱池廢土坑施工費_三池5_5_4M" localSheetId="0">[9]單價分析!#REF!</definedName>
    <definedName name="沉澱池廢土坑施工費_三池5_5_4M" localSheetId="1">[9]單價分析!#REF!</definedName>
    <definedName name="沉澱池廢土坑施工費_三池5_5_4M" localSheetId="3">[9]單價分析!#REF!</definedName>
    <definedName name="沉澱池廢土坑施工費_三池5_5_4M">[9]單價分析!#REF!</definedName>
    <definedName name="角地乘數" localSheetId="2">!#REF!</definedName>
    <definedName name="角地乘數" localSheetId="0">!#REF!</definedName>
    <definedName name="角地乘數" localSheetId="1">!#REF!</definedName>
    <definedName name="角地乘數" localSheetId="3">!#REF!</definedName>
    <definedName name="角地乘數">!#REF!</definedName>
    <definedName name="車位個數">[64]輸入!#REF!</definedName>
    <definedName name="車位總面積">[64]輸入!#REF!</definedName>
    <definedName name="車位總價">[64]輸入!#REF!</definedName>
    <definedName name="使用參數">!#REF!</definedName>
    <definedName name="使用類別">[10]COST1_3!#REF!</definedName>
    <definedName name="坪效分析">!#REF!</definedName>
    <definedName name="店價">[59]規劃方案!#REF!</definedName>
    <definedName name="房地總價值">!#REF!</definedName>
    <definedName name="房屋總價">!#REF!</definedName>
    <definedName name="房屋總價值">!#REF!</definedName>
    <definedName name="房屋總銷售坪">[32]設計假設!$I$43</definedName>
    <definedName name="抽4">[63]基本單價!$E$25</definedName>
    <definedName name="拆遷安置費" localSheetId="2">!#REF!</definedName>
    <definedName name="拆遷安置費" localSheetId="0">!#REF!</definedName>
    <definedName name="拆遷安置費" localSheetId="1">!#REF!</definedName>
    <definedName name="拆遷安置費" localSheetId="3">!#REF!</definedName>
    <definedName name="拆遷安置費">!#REF!</definedName>
    <definedName name="拆遷補償費用">[32]獎勵容積!$B$61</definedName>
    <definedName name="放樣工料" localSheetId="2">!#REF!</definedName>
    <definedName name="放樣工料" localSheetId="0">!#REF!</definedName>
    <definedName name="放樣工料" localSheetId="1">!#REF!</definedName>
    <definedName name="放樣工料" localSheetId="3">!#REF!</definedName>
    <definedName name="放樣工料">!#REF!</definedName>
    <definedName name="板料">[63]基本單價!$E$40</definedName>
    <definedName name="法定工程造價" localSheetId="2">!#REF!</definedName>
    <definedName name="法定工程造價" localSheetId="0">!#REF!</definedName>
    <definedName name="法定工程造價" localSheetId="1">!#REF!</definedName>
    <definedName name="法定工程造價" localSheetId="3">!#REF!</definedName>
    <definedName name="法定工程造價">!#REF!</definedName>
    <definedName name="泥作防水雜項工程" localSheetId="2">!#REF!</definedName>
    <definedName name="泥作防水雜項工程" localSheetId="0">!#REF!</definedName>
    <definedName name="泥作防水雜項工程" localSheetId="1">!#REF!</definedName>
    <definedName name="泥作防水雜項工程" localSheetId="3">!#REF!</definedName>
    <definedName name="泥作防水雜項工程">!#REF!</definedName>
    <definedName name="物件類型">'[65]9207物價指數'!$AB$500:$AB$525</definedName>
    <definedName name="的" localSheetId="2">!#REF!</definedName>
    <definedName name="的" localSheetId="0">!#REF!</definedName>
    <definedName name="的" localSheetId="1">!#REF!</definedName>
    <definedName name="的" localSheetId="3">!#REF!</definedName>
    <definedName name="的">!#REF!</definedName>
    <definedName name="表6" localSheetId="2">!#REF!</definedName>
    <definedName name="表6" localSheetId="0">!#REF!</definedName>
    <definedName name="表6" localSheetId="1">!#REF!</definedName>
    <definedName name="表6" localSheetId="3">!#REF!</definedName>
    <definedName name="表6">!#REF!</definedName>
    <definedName name="金屬天花板">!#REF!</definedName>
    <definedName name="金屬外牆">!#REF!</definedName>
    <definedName name="長春段">[31]土地增值稅!#REF!</definedName>
    <definedName name="대금">!#REF!</definedName>
    <definedName name="信用融資利率">!#REF!</definedName>
    <definedName name="信貸利率">!#REF!</definedName>
    <definedName name="室宜">!#REF!</definedName>
    <definedName name="封">!#REF!</definedName>
    <definedName name="封面">[74]摘要!$H$6</definedName>
    <definedName name="屋頂防水隔熱" localSheetId="2">!#REF!</definedName>
    <definedName name="屋頂防水隔熱" localSheetId="0">!#REF!</definedName>
    <definedName name="屋頂防水隔熱" localSheetId="1">!#REF!</definedName>
    <definedName name="屋頂防水隔熱" localSheetId="3">!#REF!</definedName>
    <definedName name="屋頂防水隔熱">!#REF!</definedName>
    <definedName name="建物共同使用面積" localSheetId="2">!#REF!</definedName>
    <definedName name="建物共同使用面積" localSheetId="0">!#REF!</definedName>
    <definedName name="建物共同使用面積" localSheetId="1">!#REF!</definedName>
    <definedName name="建物共同使用面積" localSheetId="3">!#REF!</definedName>
    <definedName name="建物共同使用面積">!#REF!</definedName>
    <definedName name="建物共同使用部分面積">!#REF!</definedName>
    <definedName name="建物融資利率">[32]銷售假設!$C$40</definedName>
    <definedName name="建物總面積" localSheetId="2">!#REF!</definedName>
    <definedName name="建物總面積" localSheetId="0">!#REF!</definedName>
    <definedName name="建物總面積" localSheetId="1">!#REF!</definedName>
    <definedName name="建物總面積" localSheetId="3">!#REF!</definedName>
    <definedName name="建物總面積">!#REF!</definedName>
    <definedName name="建物總營造成本" localSheetId="2">!#REF!</definedName>
    <definedName name="建物總營造成本" localSheetId="0">!#REF!</definedName>
    <definedName name="建物總營造成本" localSheetId="1">!#REF!</definedName>
    <definedName name="建物總營造成本" localSheetId="3">!#REF!</definedName>
    <definedName name="建物總營造成本">!#REF!</definedName>
    <definedName name="建蔽率">[10]COST1_3!$D$18</definedName>
    <definedName name="建築" localSheetId="2">!#REF!</definedName>
    <definedName name="建築" localSheetId="0">!#REF!</definedName>
    <definedName name="建築" localSheetId="1">!#REF!</definedName>
    <definedName name="建築" localSheetId="3">!#REF!</definedName>
    <definedName name="建築">!#REF!</definedName>
    <definedName name="建築坪">[10]COST1_3!$D$17</definedName>
    <definedName name="建築面積" localSheetId="2">!#REF!</definedName>
    <definedName name="建築面積" localSheetId="0">!#REF!</definedName>
    <definedName name="建築面積" localSheetId="1">!#REF!</definedName>
    <definedName name="建築面積" localSheetId="3">!#REF!</definedName>
    <definedName name="建築面積">!#REF!</definedName>
    <definedName name="建築設計監造費" localSheetId="2">!#REF!</definedName>
    <definedName name="建築設計監造費" localSheetId="0">!#REF!</definedName>
    <definedName name="建築設計監造費" localSheetId="1">!#REF!</definedName>
    <definedName name="建築設計監造費" localSheetId="3">!#REF!</definedName>
    <definedName name="建築設計監造費">!#REF!</definedName>
    <definedName name="按裝工資">!#REF!</definedName>
    <definedName name="挖方">!#REF!</definedName>
    <definedName name="施工方式">[10]COST1_3!$D$28</definedName>
    <definedName name="施工構台" localSheetId="2">!#REF!</definedName>
    <definedName name="施工構台" localSheetId="0">!#REF!</definedName>
    <definedName name="施工構台" localSheetId="1">!#REF!</definedName>
    <definedName name="施工構台" localSheetId="3">!#REF!</definedName>
    <definedName name="施工構台">!#REF!</definedName>
    <definedName name="是豔">#N/A</definedName>
    <definedName name="突一" localSheetId="2">!#REF!</definedName>
    <definedName name="突一" localSheetId="0">!#REF!</definedName>
    <definedName name="突一" localSheetId="1">!#REF!</definedName>
    <definedName name="突一" localSheetId="3">!#REF!</definedName>
    <definedName name="突一">!#REF!</definedName>
    <definedName name="突二">!#REF!</definedName>
    <definedName name="訂簽款比例">[62]開發內容!$C$32</definedName>
    <definedName name="原f3">[75]獎勵容積!$E$48</definedName>
    <definedName name="原F5">[75]獎勵容積!$E$54</definedName>
    <definedName name="租金係數" localSheetId="2">!#REF!</definedName>
    <definedName name="租金係數" localSheetId="0">!#REF!</definedName>
    <definedName name="租金係數" localSheetId="1">!#REF!</definedName>
    <definedName name="租金係數" localSheetId="3">!#REF!</definedName>
    <definedName name="租金係數">!#REF!</definedName>
    <definedName name="粉刷其他裝飾" localSheetId="2">!#REF!</definedName>
    <definedName name="粉刷其他裝飾" localSheetId="0">!#REF!</definedName>
    <definedName name="粉刷其他裝飾" localSheetId="1">!#REF!</definedName>
    <definedName name="粉刷其他裝飾" localSheetId="3">!#REF!</definedName>
    <definedName name="粉刷其他裝飾">!#REF!</definedName>
    <definedName name="素地基準單價">!#REF!</definedName>
    <definedName name="逆打牆柱無收縮水泥灌漿工料費">!#REF!</definedName>
    <definedName name="配管另料">!#REF!</definedName>
    <definedName name="配線另料">!#REF!</definedName>
    <definedName name="假設工程">!#REF!</definedName>
    <definedName name="基地面積">!#REF!</definedName>
    <definedName name="基地舖面施工費_t_20cm">[9]單價分析!#REF!</definedName>
    <definedName name="基椿試驗費_抗壓、抗拉">!#REF!</definedName>
    <definedName name="基準容積">!#REF!</definedName>
    <definedName name="基樁工程">!#REF!</definedName>
    <definedName name="專有合">!#REF!</definedName>
    <definedName name="專業廠">!#REF!</definedName>
    <definedName name="強制進位差額">[76]現地安置面積與應分配價值計算表!#REF!</definedName>
    <definedName name="推D7H">[63]基本單價!$E$7</definedName>
    <definedName name="棄土" localSheetId="2">[6]單價分析!#REF!</definedName>
    <definedName name="棄土" localSheetId="0">[6]單價分析!#REF!</definedName>
    <definedName name="棄土" localSheetId="1">[6]單價分析!#REF!</definedName>
    <definedName name="棄土" localSheetId="3">[6]單價分析!#REF!</definedName>
    <definedName name="棄土">[6]單價分析!#REF!</definedName>
    <definedName name="清水模板工料" localSheetId="2">!#REF!</definedName>
    <definedName name="清水模板工料" localSheetId="0">!#REF!</definedName>
    <definedName name="清水模板工料" localSheetId="1">!#REF!</definedName>
    <definedName name="清水模板工料" localSheetId="3">!#REF!</definedName>
    <definedName name="清水模板工料">!#REF!</definedName>
    <definedName name="清模">!#REF!</definedName>
    <definedName name="粗砂">[63]基本單價!$E$39</definedName>
    <definedName name="組合式固定圍籬_鍍鋅鋼板" localSheetId="2">[9]單價分析!#REF!</definedName>
    <definedName name="組合式固定圍籬_鍍鋅鋼板" localSheetId="0">[9]單價分析!#REF!</definedName>
    <definedName name="組合式固定圍籬_鍍鋅鋼板" localSheetId="1">[9]單價分析!#REF!</definedName>
    <definedName name="組合式固定圍籬_鍍鋅鋼板" localSheetId="3">[9]單價分析!#REF!</definedName>
    <definedName name="組合式固定圍籬_鍍鋅鋼板">[9]單價分析!#REF!</definedName>
    <definedName name="組合房屋辦公室及倉庫_含辦公室設備" localSheetId="2">[9]單價分析!#REF!</definedName>
    <definedName name="組合房屋辦公室及倉庫_含辦公室設備" localSheetId="0">[9]單價分析!#REF!</definedName>
    <definedName name="組合房屋辦公室及倉庫_含辦公室設備" localSheetId="1">[9]單價分析!#REF!</definedName>
    <definedName name="組合房屋辦公室及倉庫_含辦公室設備" localSheetId="3">[9]單價分析!#REF!</definedName>
    <definedName name="組合房屋辦公室及倉庫_含辦公室設備">[9]單價分析!#REF!</definedName>
    <definedName name="組裝工資">!#REF!</definedName>
    <definedName name="設計費用">[32]銷售假設!$C$20</definedName>
    <definedName name="連續壁工程" localSheetId="2">!#REF!</definedName>
    <definedName name="連續壁工程" localSheetId="0">!#REF!</definedName>
    <definedName name="連續壁工程" localSheetId="1">!#REF!</definedName>
    <definedName name="連續壁工程" localSheetId="3">!#REF!</definedName>
    <definedName name="連續壁工程">!#REF!</definedName>
    <definedName name="連續壁接頭止水凝結樁施工費∮35cm" localSheetId="2">[9]單價分析!#REF!</definedName>
    <definedName name="連續壁接頭止水凝結樁施工費∮35cm" localSheetId="0">[9]單價分析!#REF!</definedName>
    <definedName name="連續壁接頭止水凝結樁施工費∮35cm" localSheetId="1">[9]單價分析!#REF!</definedName>
    <definedName name="連續壁接頭止水凝結樁施工費∮35cm" localSheetId="3">[9]單價分析!#REF!</definedName>
    <definedName name="連續壁接頭止水凝結樁施工費∮35cm">[9]單價分析!#REF!</definedName>
    <definedName name="連續壁週長">[10]COST1_3!$D$12</definedName>
    <definedName name="都市計劃" localSheetId="2">!#REF!</definedName>
    <definedName name="都市計劃" localSheetId="0">!#REF!</definedName>
    <definedName name="都市計劃" localSheetId="1">!#REF!</definedName>
    <definedName name="都市計劃" localSheetId="3">!#REF!</definedName>
    <definedName name="都市計劃">!#REF!</definedName>
    <definedName name="勞工安全衛生費_0.3" localSheetId="2">!#REF!</definedName>
    <definedName name="勞工安全衛生費_0.3" localSheetId="0">!#REF!</definedName>
    <definedName name="勞工安全衛生費_0.3" localSheetId="1">!#REF!</definedName>
    <definedName name="勞工安全衛生費_0.3" localSheetId="3">!#REF!</definedName>
    <definedName name="勞工安全衛生費_0.3">!#REF!</definedName>
    <definedName name="勞安衛照片" localSheetId="2" hidden="1">{#N/A,#N/A,TRUE,"項次";#N/A,#N/A,TRUE,"月報封面";#N/A,#N/A,TRUE,"工地基本資料";#N/A,#N/A,TRUE,"全程營運控制表";#N/A,#N/A,TRUE,"雙週進度表";#N/A,#N/A,TRUE,"支出統計表";#N/A,#N/A,TRUE,"收入統計表";#N/A,#N/A,TRUE,"收支差異統計表 ";#N/A,#N/A,TRUE,"工率分析統計表"}</definedName>
    <definedName name="勞安衛照片" localSheetId="0" hidden="1">{#N/A,#N/A,TRUE,"項次";#N/A,#N/A,TRUE,"月報封面";#N/A,#N/A,TRUE,"工地基本資料";#N/A,#N/A,TRUE,"全程營運控制表";#N/A,#N/A,TRUE,"雙週進度表";#N/A,#N/A,TRUE,"支出統計表";#N/A,#N/A,TRUE,"收入統計表";#N/A,#N/A,TRUE,"收支差異統計表 ";#N/A,#N/A,TRUE,"工率分析統計表"}</definedName>
    <definedName name="勞安衛照片" localSheetId="1" hidden="1">{#N/A,#N/A,TRUE,"項次";#N/A,#N/A,TRUE,"月報封面";#N/A,#N/A,TRUE,"工地基本資料";#N/A,#N/A,TRUE,"全程營運控制表";#N/A,#N/A,TRUE,"雙週進度表";#N/A,#N/A,TRUE,"支出統計表";#N/A,#N/A,TRUE,"收入統計表";#N/A,#N/A,TRUE,"收支差異統計表 ";#N/A,#N/A,TRUE,"工率分析統計表"}</definedName>
    <definedName name="勞安衛照片" localSheetId="3" hidden="1">{#N/A,#N/A,TRUE,"項次";#N/A,#N/A,TRUE,"月報封面";#N/A,#N/A,TRUE,"工地基本資料";#N/A,#N/A,TRUE,"全程營運控制表";#N/A,#N/A,TRUE,"雙週進度表";#N/A,#N/A,TRUE,"支出統計表";#N/A,#N/A,TRUE,"收入統計表";#N/A,#N/A,TRUE,"收支差異統計表 ";#N/A,#N/A,TRUE,"工率分析統計表"}</definedName>
    <definedName name="勞安衛照片" hidden="1">{#N/A,#N/A,TRUE,"項次";#N/A,#N/A,TRUE,"月報封面";#N/A,#N/A,TRUE,"工地基本資料";#N/A,#N/A,TRUE,"全程營運控制表";#N/A,#N/A,TRUE,"雙週進度表";#N/A,#N/A,TRUE,"支出統計表";#N/A,#N/A,TRUE,"收入統計表";#N/A,#N/A,TRUE,"收支差異統計表 ";#N/A,#N/A,TRUE,"工率分析統計表"}</definedName>
    <definedName name="報">#N/A</definedName>
    <definedName name="普通模板工料">!#REF!</definedName>
    <definedName name="普模">!#REF!</definedName>
    <definedName name="景觀植栽工程">!#REF!</definedName>
    <definedName name="筏基內回填105kg_cm2劣質混凝土">!#REF!</definedName>
    <definedName name="筏基內回填土方">!#REF!</definedName>
    <definedName name="結構體工程">!#REF!</definedName>
    <definedName name="華中段">[77]土地!#REF!</definedName>
    <definedName name="評估處分難易度">'[65]9207物價指數'!$AC$500:$AC$503</definedName>
    <definedName name="買賣1" localSheetId="2">!#REF!</definedName>
    <definedName name="買賣1" localSheetId="0">!#REF!</definedName>
    <definedName name="買賣1" localSheetId="1">!#REF!</definedName>
    <definedName name="買賣1" localSheetId="3">!#REF!</definedName>
    <definedName name="買賣1">!#REF!</definedName>
    <definedName name="費用總表" localSheetId="2">[78]外15薪基84!#REF!</definedName>
    <definedName name="費用總表" localSheetId="0">[78]外15薪基84!#REF!</definedName>
    <definedName name="費用總表" localSheetId="1">[78]外15薪基84!#REF!</definedName>
    <definedName name="費用總表" localSheetId="3">[78]外15薪基84!#REF!</definedName>
    <definedName name="費用總表">[78]外15薪基84!#REF!</definedName>
    <definedName name="開工款比例">[62]開發內容!$C$33</definedName>
    <definedName name="開挖深度">[10]COST1_3!$D$10</definedName>
    <definedName name="債権譲渡日" localSheetId="2">!#REF!</definedName>
    <definedName name="債権譲渡日" localSheetId="0">!#REF!</definedName>
    <definedName name="債権譲渡日" localSheetId="1">!#REF!</definedName>
    <definedName name="債権譲渡日" localSheetId="3">!#REF!</definedName>
    <definedName name="債権譲渡日">!#REF!</definedName>
    <definedName name="傾卸8">[63]基本單價!$E$24</definedName>
    <definedName name="填方" localSheetId="2">!#REF!</definedName>
    <definedName name="填方" localSheetId="0">!#REF!</definedName>
    <definedName name="填方" localSheetId="1">!#REF!</definedName>
    <definedName name="填方" localSheetId="3">!#REF!</definedName>
    <definedName name="填方">!#REF!</definedName>
    <definedName name="搬遷補償費">[68]合法拆補!$C$3</definedName>
    <definedName name="新工作表" localSheetId="2">!#REF!</definedName>
    <definedName name="新工作表" localSheetId="0">!#REF!</definedName>
    <definedName name="新工作表" localSheetId="1">!#REF!</definedName>
    <definedName name="新工作表" localSheetId="3">!#REF!</definedName>
    <definedName name="新工作表">!#REF!</definedName>
    <definedName name="新工作表1" localSheetId="2">!#REF!</definedName>
    <definedName name="新工作表1" localSheetId="0">!#REF!</definedName>
    <definedName name="新工作表1" localSheetId="1">!#REF!</definedName>
    <definedName name="新工作表1" localSheetId="3">!#REF!</definedName>
    <definedName name="新工作表1">!#REF!</definedName>
    <definedName name="新工作表10">!#REF!</definedName>
    <definedName name="新工作表2">!#REF!</definedName>
    <definedName name="新工作表3">!#REF!</definedName>
    <definedName name="新工作表4">!#REF!</definedName>
    <definedName name="新工作表5">!#REF!</definedName>
    <definedName name="新工作表6">!#REF!</definedName>
    <definedName name="新工作表7">!#REF!</definedName>
    <definedName name="新工作表8">!#REF!</definedName>
    <definedName name="新工作表9">!#REF!</definedName>
    <definedName name="概算">[79]工程預算表!$A$1:$IV$7</definedName>
    <definedName name="溝46" localSheetId="2">[6]單價分析!#REF!</definedName>
    <definedName name="溝46" localSheetId="0">[6]單價分析!#REF!</definedName>
    <definedName name="溝46" localSheetId="1">[6]單價分析!#REF!</definedName>
    <definedName name="溝46" localSheetId="3">[6]單價分析!#REF!</definedName>
    <definedName name="溝46">[6]單價分析!#REF!</definedName>
    <definedName name="照片擋" localSheetId="2">!#REF!</definedName>
    <definedName name="照片擋" localSheetId="0">!#REF!</definedName>
    <definedName name="照片擋" localSheetId="1">!#REF!</definedName>
    <definedName name="照片擋" localSheetId="3">!#REF!</definedName>
    <definedName name="照片擋">!#REF!</definedName>
    <definedName name="碎石級配">[63]基本單價!$E$34</definedName>
    <definedName name="補助款" localSheetId="2">!#REF!</definedName>
    <definedName name="補助款" localSheetId="0">!#REF!</definedName>
    <definedName name="補助款" localSheetId="1">!#REF!</definedName>
    <definedName name="補助款" localSheetId="3">!#REF!</definedName>
    <definedName name="補助款">!#REF!</definedName>
    <definedName name="裝修量" localSheetId="2" hidden="1">#REF!</definedName>
    <definedName name="裝修量" localSheetId="0" hidden="1">#REF!</definedName>
    <definedName name="裝修量" localSheetId="1" hidden="1">#REF!</definedName>
    <definedName name="裝修量" localSheetId="3" hidden="1">#REF!</definedName>
    <definedName name="裝修量" hidden="1">#REF!</definedName>
    <definedName name="試算價格" localSheetId="2">[34]土地!#REF!</definedName>
    <definedName name="試算價格" localSheetId="0">[34]土地!#REF!</definedName>
    <definedName name="試算價格" localSheetId="1">[34]土地!#REF!</definedName>
    <definedName name="試算價格" localSheetId="3">[34]土地!#REF!</definedName>
    <definedName name="試算價格">[34]土地!#REF!</definedName>
    <definedName name="運什費" localSheetId="2">!#REF!</definedName>
    <definedName name="運什費" localSheetId="0">!#REF!</definedName>
    <definedName name="運什費" localSheetId="1">!#REF!</definedName>
    <definedName name="運什費" localSheetId="3">!#REF!</definedName>
    <definedName name="運什費">!#REF!</definedName>
    <definedName name="運雜費">!#REF!</definedName>
    <definedName name="違建面積">[32]獎勵容積!$B$58</definedName>
    <definedName name="違章戶權利價值" localSheetId="2">!#REF!</definedName>
    <definedName name="違章戶權利價值" localSheetId="0">!#REF!</definedName>
    <definedName name="違章戶權利價值" localSheetId="1">!#REF!</definedName>
    <definedName name="違章戶權利價值" localSheetId="3">!#REF!</definedName>
    <definedName name="違章戶權利價值">!#REF!</definedName>
    <definedName name="電線及端子另料" localSheetId="2">!#REF!</definedName>
    <definedName name="電線及端子另料" localSheetId="0">!#REF!</definedName>
    <definedName name="電線及端子另料" localSheetId="1">!#REF!</definedName>
    <definedName name="電線及端子另料" localSheetId="3">!#REF!</definedName>
    <definedName name="電線及端子另料">!#REF!</definedName>
    <definedName name="預算">[80]工程預算表!$IK$2575</definedName>
    <definedName name="預壘樁__L_18M___∮55cm" localSheetId="2">!#REF!</definedName>
    <definedName name="預壘樁__L_18M___∮55cm" localSheetId="0">!#REF!</definedName>
    <definedName name="預壘樁__L_18M___∮55cm" localSheetId="1">!#REF!</definedName>
    <definedName name="預壘樁__L_18M___∮55cm" localSheetId="3">!#REF!</definedName>
    <definedName name="預壘樁__L_18M___∮55cm">!#REF!</definedName>
    <definedName name="預壘樁__L_9M___∮30cm" localSheetId="2">!#REF!</definedName>
    <definedName name="預壘樁__L_9M___∮30cm" localSheetId="0">!#REF!</definedName>
    <definedName name="預壘樁__L_9M___∮30cm" localSheetId="1">!#REF!</definedName>
    <definedName name="預壘樁__L_9M___∮30cm" localSheetId="3">!#REF!</definedName>
    <definedName name="預壘樁__L_9M___∮30cm">!#REF!</definedName>
    <definedName name="鼓勵係數">!#REF!</definedName>
    <definedName name="圖">!#REF!</definedName>
    <definedName name="圖片1">!#REF!</definedName>
    <definedName name="廖偉光">!#REF!</definedName>
    <definedName name="徹">[29]土地!#REF!</definedName>
    <definedName name="構造方式">[10]COST1_3!$D$13</definedName>
    <definedName name="窩" localSheetId="2">!#REF!</definedName>
    <definedName name="窩" localSheetId="0">!#REF!</definedName>
    <definedName name="窩" localSheetId="1">!#REF!</definedName>
    <definedName name="窩" localSheetId="3">!#REF!</definedName>
    <definedName name="窩">!#REF!</definedName>
    <definedName name="管理基金" localSheetId="2">!#REF!</definedName>
    <definedName name="管理基金" localSheetId="0">!#REF!</definedName>
    <definedName name="管理基金" localSheetId="1">!#REF!</definedName>
    <definedName name="管理基金" localSheetId="3">!#REF!</definedName>
    <definedName name="管理基金">!#REF!</definedName>
    <definedName name="管理費用">!#REF!</definedName>
    <definedName name="銀貸利率">!#REF!</definedName>
    <definedName name="銅排及另料">!#REF!</definedName>
    <definedName name="廣告銷售費用">!#REF!</definedName>
    <definedName name="標準層樓高">[10]COST1_3!$D$14</definedName>
    <definedName name="複委名稱" localSheetId="2">!#REF!</definedName>
    <definedName name="複委名稱" localSheetId="0">!#REF!</definedName>
    <definedName name="複委名稱" localSheetId="1">!#REF!</definedName>
    <definedName name="複委名稱" localSheetId="3">!#REF!</definedName>
    <definedName name="複委名稱">!#REF!</definedName>
    <definedName name="豎井" localSheetId="2">[6]單價分析!#REF!</definedName>
    <definedName name="豎井" localSheetId="0">[6]單價分析!#REF!</definedName>
    <definedName name="豎井" localSheetId="1">[6]單價分析!#REF!</definedName>
    <definedName name="豎井" localSheetId="3">[6]單價分析!#REF!</definedName>
    <definedName name="豎井">[6]單價分析!#REF!</definedName>
    <definedName name="踢腳">!#REF!</definedName>
    <definedName name="鄰房托基凝結樁施工費∮60cm">[9]單價分析!#REF!</definedName>
    <definedName name="鄰房鑑定費">[9]單價分析!#REF!</definedName>
    <definedName name="銷售費用">[32]銷售假設!$C$22</definedName>
    <definedName name="鋁門窗" localSheetId="2">!#REF!</definedName>
    <definedName name="鋁門窗" localSheetId="0">!#REF!</definedName>
    <definedName name="鋁門窗" localSheetId="1">!#REF!</definedName>
    <definedName name="鋁門窗" localSheetId="3">!#REF!</definedName>
    <definedName name="鋁門窗">!#REF!</definedName>
    <definedName name="鋪點焊鋼絲網工料" localSheetId="2">!#REF!</definedName>
    <definedName name="鋪點焊鋼絲網工料" localSheetId="0">!#REF!</definedName>
    <definedName name="鋪點焊鋼絲網工料" localSheetId="1">!#REF!</definedName>
    <definedName name="鋪點焊鋼絲網工料" localSheetId="3">!#REF!</definedName>
    <definedName name="鋪點焊鋼絲網工料">!#REF!</definedName>
    <definedName name="擔保品座落縣市">'[65]9207物價指數'!$Y$500:$Y$523</definedName>
    <definedName name="擔保品種類代碼" localSheetId="2">[81]代碼檔!#REF!</definedName>
    <definedName name="擔保品種類代碼" localSheetId="0">[81]代碼檔!#REF!</definedName>
    <definedName name="擔保品種類代碼" localSheetId="1">[81]代碼檔!#REF!</definedName>
    <definedName name="擔保品種類代碼" localSheetId="3">[81]代碼檔!#REF!</definedName>
    <definedName name="擔保品種類代碼">[81]代碼檔!#REF!</definedName>
    <definedName name="擔品座落縣市">'[67]9207物價指數'!$Y$500:$Y$523</definedName>
    <definedName name="整地工程" localSheetId="2">!#REF!</definedName>
    <definedName name="整地工程" localSheetId="0">!#REF!</definedName>
    <definedName name="整地工程" localSheetId="1">!#REF!</definedName>
    <definedName name="整地工程" localSheetId="3">!#REF!</definedName>
    <definedName name="整地工程">!#REF!</definedName>
    <definedName name="機具挖方廢土方運棄" localSheetId="2">!#REF!</definedName>
    <definedName name="機具挖方廢土方運棄" localSheetId="0">!#REF!</definedName>
    <definedName name="機具挖方廢土方運棄" localSheetId="1">!#REF!</definedName>
    <definedName name="機具挖方廢土方運棄" localSheetId="3">!#REF!</definedName>
    <definedName name="機具挖方廢土方運棄">!#REF!</definedName>
    <definedName name="融資比例">[32]銷售假設!$F$39</definedName>
    <definedName name="融資利息金額" localSheetId="2">!#REF!</definedName>
    <definedName name="融資利息金額" localSheetId="0">!#REF!</definedName>
    <definedName name="融資利息金額" localSheetId="1">!#REF!</definedName>
    <definedName name="融資利息金額" localSheetId="3">!#REF!</definedName>
    <definedName name="融資利息金額">!#REF!</definedName>
    <definedName name="選單範圍1" localSheetId="2">CHOOSE(!#REF!,MA,MB,[36]!MC,MD,ME,MF,[36]!MG,MH,MI,MJ,MK,ML,MN,MR,MS,MZ)</definedName>
    <definedName name="選單範圍1" localSheetId="0">CHOOSE(!#REF!,MA,MB,[36]!MC,MD,ME,MF,[36]!MG,MH,MI,MJ,MK,ML,MN,MR,MS,MZ)</definedName>
    <definedName name="選單範圍1" localSheetId="1">CHOOSE(!#REF!,MA,MB,[36]!MC,MD,ME,MF,[36]!MG,MH,MI,MJ,MK,ML,MN,MR,MS,MZ)</definedName>
    <definedName name="選單範圍1" localSheetId="3">CHOOSE(!#REF!,MA,MB,[36]!MC,MD,ME,MF,[36]!MG,MH,MI,MJ,MK,ML,MN,MR,MS,MZ)</definedName>
    <definedName name="選單範圍1">CHOOSE(!#REF!,MA,MB,[36]!MC,MD,ME,MF,[36]!MG,MH,MI,MJ,MK,ML,MN,MR,MS,MZ)</definedName>
    <definedName name="選單範圍2" localSheetId="2">CHOOSE(!#REF!,MA,MB,[36]!MC,MD,ME,MF,[36]!MG,MH,MI,MJ,MK,ML,MN,MR,MS,MZ)</definedName>
    <definedName name="選單範圍2" localSheetId="0">CHOOSE(!#REF!,MA,MB,[36]!MC,MD,ME,MF,[36]!MG,MH,MI,MJ,MK,ML,MN,MR,MS,MZ)</definedName>
    <definedName name="選單範圍2" localSheetId="1">CHOOSE(!#REF!,MA,MB,[36]!MC,MD,ME,MF,[36]!MG,MH,MI,MJ,MK,ML,MN,MR,MS,MZ)</definedName>
    <definedName name="選單範圍2" localSheetId="3">CHOOSE(!#REF!,MA,MB,[36]!MC,MD,ME,MF,[36]!MG,MH,MI,MJ,MK,ML,MN,MR,MS,MZ)</definedName>
    <definedName name="選單範圍2">CHOOSE(!#REF!,MA,MB,[36]!MC,MD,ME,MF,[36]!MG,MH,MI,MJ,MK,ML,MN,MR,MS,MZ)</definedName>
    <definedName name="選單範圍3" localSheetId="2">CHOOSE(!#REF!,MA,MB,[36]!MC,MD,ME,MF,[36]!MG,MH,MI,MJ,MK,ML,MN,MR,MS,MZ)</definedName>
    <definedName name="選單範圍3" localSheetId="0">CHOOSE(!#REF!,MA,MB,[36]!MC,MD,ME,MF,[36]!MG,MH,MI,MJ,MK,ML,MN,MR,MS,MZ)</definedName>
    <definedName name="選單範圍3" localSheetId="1">CHOOSE(!#REF!,MA,MB,[36]!MC,MD,ME,MF,[36]!MG,MH,MI,MJ,MK,ML,MN,MR,MS,MZ)</definedName>
    <definedName name="選單範圍3" localSheetId="3">CHOOSE(!#REF!,MA,MB,[36]!MC,MD,ME,MF,[36]!MG,MH,MI,MJ,MK,ML,MN,MR,MS,MZ)</definedName>
    <definedName name="選單範圍3">CHOOSE(!#REF!,MA,MB,[36]!MC,MD,ME,MF,[36]!MG,MH,MI,MJ,MK,ML,MN,MR,MS,MZ)</definedName>
    <definedName name="選單範圍4" localSheetId="2">CHOOSE(!#REF!,MA,MB,[36]!MC,MD,ME,MF,[36]!MG,MH,MI,MJ,MK,ML,MN,MR,MS,MZ)</definedName>
    <definedName name="選單範圍4" localSheetId="0">CHOOSE(!#REF!,MA,MB,[36]!MC,MD,ME,MF,[36]!MG,MH,MI,MJ,MK,ML,MN,MR,MS,MZ)</definedName>
    <definedName name="選單範圍4" localSheetId="1">CHOOSE(!#REF!,MA,MB,[36]!MC,MD,ME,MF,[36]!MG,MH,MI,MJ,MK,ML,MN,MR,MS,MZ)</definedName>
    <definedName name="選單範圍4" localSheetId="3">CHOOSE(!#REF!,MA,MB,[36]!MC,MD,ME,MF,[36]!MG,MH,MI,MJ,MK,ML,MN,MR,MS,MZ)</definedName>
    <definedName name="選單範圍4">CHOOSE(!#REF!,MA,MB,[36]!MC,MD,ME,MF,[36]!MG,MH,MI,MJ,MK,ML,MN,MR,MS,MZ)</definedName>
    <definedName name="選單範圍5" localSheetId="2">CHOOSE(!#REF!,MA,MB,[36]!MC,MD,ME,MF,[36]!MG,MH,MI,MJ,MK,ML,MN,MR,MS,MZ)</definedName>
    <definedName name="選單範圍5" localSheetId="0">CHOOSE(!#REF!,MA,MB,[36]!MC,MD,ME,MF,[36]!MG,MH,MI,MJ,MK,ML,MN,MR,MS,MZ)</definedName>
    <definedName name="選單範圍5" localSheetId="1">CHOOSE(!#REF!,MA,MB,[36]!MC,MD,ME,MF,[36]!MG,MH,MI,MJ,MK,ML,MN,MR,MS,MZ)</definedName>
    <definedName name="選單範圍5" localSheetId="3">CHOOSE(!#REF!,MA,MB,[36]!MC,MD,ME,MF,[36]!MG,MH,MI,MJ,MK,ML,MN,MR,MS,MZ)</definedName>
    <definedName name="選單範圍5">CHOOSE(!#REF!,MA,MB,[36]!MC,MD,ME,MF,[36]!MG,MH,MI,MJ,MK,ML,MN,MR,MS,MZ)</definedName>
    <definedName name="選單範圍6" localSheetId="2">CHOOSE(!#REF!,MA,MB,[36]!MC,MD,ME,MF,[36]!MG,MH,MI,MJ,MK,ML,MN,MR,MS,MZ)</definedName>
    <definedName name="選單範圍6" localSheetId="0">CHOOSE(!#REF!,MA,MB,[36]!MC,MD,ME,MF,[36]!MG,MH,MI,MJ,MK,ML,MN,MR,MS,MZ)</definedName>
    <definedName name="選單範圍6" localSheetId="1">CHOOSE(!#REF!,MA,MB,[36]!MC,MD,ME,MF,[36]!MG,MH,MI,MJ,MK,ML,MN,MR,MS,MZ)</definedName>
    <definedName name="選單範圍6" localSheetId="3">CHOOSE(!#REF!,MA,MB,[36]!MC,MD,ME,MF,[36]!MG,MH,MI,MJ,MK,ML,MN,MR,MS,MZ)</definedName>
    <definedName name="選單範圍6">CHOOSE(!#REF!,MA,MB,[36]!MC,MD,ME,MF,[36]!MG,MH,MI,MJ,MK,ML,MN,MR,MS,MZ)</definedName>
    <definedName name="選單範圍7" localSheetId="2">CHOOSE(!#REF!,MA,MB,[36]!MC,MD,ME,MF,[36]!MG,MH,MI,MJ,MK,ML,MN,MR,MS,MZ)</definedName>
    <definedName name="選單範圍7" localSheetId="0">CHOOSE(!#REF!,MA,MB,[36]!MC,MD,ME,MF,[36]!MG,MH,MI,MJ,MK,ML,MN,MR,MS,MZ)</definedName>
    <definedName name="選單範圍7" localSheetId="1">CHOOSE(!#REF!,MA,MB,[36]!MC,MD,ME,MF,[36]!MG,MH,MI,MJ,MK,ML,MN,MR,MS,MZ)</definedName>
    <definedName name="選單範圍7" localSheetId="3">CHOOSE(!#REF!,MA,MB,[36]!MC,MD,ME,MF,[36]!MG,MH,MI,MJ,MK,ML,MN,MR,MS,MZ)</definedName>
    <definedName name="選單範圍7">CHOOSE(!#REF!,MA,MB,[36]!MC,MD,ME,MF,[36]!MG,MH,MI,MJ,MK,ML,MN,MR,MS,MZ)</definedName>
    <definedName name="選單範圍8" localSheetId="2">CHOOSE(!#REF!,MA,MB,[36]!MC,MD,ME,MF,[36]!MG,MH,MI,MJ,MK,ML,MN,MR,MS,MZ)</definedName>
    <definedName name="選單範圍8" localSheetId="0">CHOOSE(!#REF!,MA,MB,[36]!MC,MD,ME,MF,[36]!MG,MH,MI,MJ,MK,ML,MN,MR,MS,MZ)</definedName>
    <definedName name="選單範圍8" localSheetId="1">CHOOSE(!#REF!,MA,MB,[36]!MC,MD,ME,MF,[36]!MG,MH,MI,MJ,MK,ML,MN,MR,MS,MZ)</definedName>
    <definedName name="選單範圍8" localSheetId="3">CHOOSE(!#REF!,MA,MB,[36]!MC,MD,ME,MF,[36]!MG,MH,MI,MJ,MK,ML,MN,MR,MS,MZ)</definedName>
    <definedName name="選單範圍8">CHOOSE(!#REF!,MA,MB,[36]!MC,MD,ME,MF,[36]!MG,MH,MI,MJ,MK,ML,MN,MR,MS,MZ)</definedName>
    <definedName name="選單範圍9" localSheetId="2">CHOOSE(!#REF!,MA,MB,[36]!MC,MD,ME,MF,[36]!MG,MH,MI,MJ,MK,ML,MN,MR,MS,MZ)</definedName>
    <definedName name="選單範圍9" localSheetId="0">CHOOSE(!#REF!,MA,MB,[36]!MC,MD,ME,MF,[36]!MG,MH,MI,MJ,MK,ML,MN,MR,MS,MZ)</definedName>
    <definedName name="選單範圍9" localSheetId="1">CHOOSE(!#REF!,MA,MB,[36]!MC,MD,ME,MF,[36]!MG,MH,MI,MJ,MK,ML,MN,MR,MS,MZ)</definedName>
    <definedName name="選單範圍9" localSheetId="3">CHOOSE(!#REF!,MA,MB,[36]!MC,MD,ME,MF,[36]!MG,MH,MI,MJ,MK,ML,MN,MR,MS,MZ)</definedName>
    <definedName name="選單範圍9">CHOOSE(!#REF!,MA,MB,[36]!MC,MD,ME,MF,[36]!MG,MH,MI,MJ,MK,ML,MN,MR,MS,MZ)</definedName>
    <definedName name="鋼承板工程" localSheetId="2">!#REF!</definedName>
    <definedName name="鋼承板工程" localSheetId="0">!#REF!</definedName>
    <definedName name="鋼承板工程" localSheetId="1">!#REF!</definedName>
    <definedName name="鋼承板工程" localSheetId="3">!#REF!</definedName>
    <definedName name="鋼承板工程">!#REF!</definedName>
    <definedName name="鋼板椿_L_13m" localSheetId="2">!#REF!</definedName>
    <definedName name="鋼板椿_L_13m" localSheetId="0">!#REF!</definedName>
    <definedName name="鋼板椿_L_13m" localSheetId="1">!#REF!</definedName>
    <definedName name="鋼板椿_L_13m" localSheetId="3">!#REF!</definedName>
    <definedName name="鋼板椿_L_13m">!#REF!</definedName>
    <definedName name="鋼板椿_L_16m">!#REF!</definedName>
    <definedName name="鋼板椿_L_18m">!#REF!</definedName>
    <definedName name="鋼板椿_L_6m">!#REF!</definedName>
    <definedName name="鋼板椿_L_9m">!#REF!</definedName>
    <definedName name="鋼軌椿_L_10m_______37kg_m">!#REF!</definedName>
    <definedName name="鋼軌椿_L_12m_______40kg_m">!#REF!</definedName>
    <definedName name="鋼軌椿_L_14m_______50kg_m">!#REF!</definedName>
    <definedName name="鋼軌椿_L_6m_______37kg_m">!#REF!</definedName>
    <definedName name="鋼軌椿_L_8m_______37kg_m">!#REF!</definedName>
    <definedName name="鋼骨鋼筋續接器32mm∮及組裝">!#REF!</definedName>
    <definedName name="鋼筋">[63]基本單價!$E$29</definedName>
    <definedName name="鋼筋加工及彎紮Fy_2800kg_cm2" localSheetId="2">!#REF!</definedName>
    <definedName name="鋼筋加工及彎紮Fy_2800kg_cm2" localSheetId="0">!#REF!</definedName>
    <definedName name="鋼筋加工及彎紮Fy_2800kg_cm2" localSheetId="1">!#REF!</definedName>
    <definedName name="鋼筋加工及彎紮Fy_2800kg_cm2" localSheetId="3">!#REF!</definedName>
    <definedName name="鋼筋加工及彎紮Fy_2800kg_cm2">!#REF!</definedName>
    <definedName name="鋼筋加工及彎紮Fy_4200kg_cm2" localSheetId="2">!#REF!</definedName>
    <definedName name="鋼筋加工及彎紮Fy_4200kg_cm2" localSheetId="0">!#REF!</definedName>
    <definedName name="鋼筋加工及彎紮Fy_4200kg_cm2" localSheetId="1">!#REF!</definedName>
    <definedName name="鋼筋加工及彎紮Fy_4200kg_cm2" localSheetId="3">!#REF!</definedName>
    <definedName name="鋼筋加工及彎紮Fy_4200kg_cm2">!#REF!</definedName>
    <definedName name="鋼筋續接器19mm∮及組裝">!#REF!</definedName>
    <definedName name="鋼筋續接器22mm∮及組裝">!#REF!</definedName>
    <definedName name="鋼筋續接器25mm∮及組裝">!#REF!</definedName>
    <definedName name="鋼筋續接器32mm∮及組裝">!#REF!</definedName>
    <definedName name="鋼構工程">!#REF!</definedName>
    <definedName name="鋼構防火被覆工程">!#REF!</definedName>
    <definedName name="鋼管排架及組拆_三層">!#REF!</definedName>
    <definedName name="鋼管排架及組拆_兩層">!#REF!</definedName>
    <definedName name="鋼管鷹架及組拆">!#REF!</definedName>
    <definedName name="鋼管鷹架及組拆_落地架">!#REF!</definedName>
    <definedName name="檔">!#REF!</definedName>
    <definedName name="營建成本">[62]開發內容!$F$42</definedName>
    <definedName name="營建成本單價">[32]獎勵容積!$B$39</definedName>
    <definedName name="營業加值稅" localSheetId="2">!#REF!</definedName>
    <definedName name="營業加值稅" localSheetId="0">!#REF!</definedName>
    <definedName name="營業加值稅" localSheetId="1">!#REF!</definedName>
    <definedName name="營業加值稅" localSheetId="3">!#REF!</definedName>
    <definedName name="營業加值稅">!#REF!</definedName>
    <definedName name="牆面工程" localSheetId="2">!#REF!</definedName>
    <definedName name="牆面工程" localSheetId="0">!#REF!</definedName>
    <definedName name="牆面工程" localSheetId="1">!#REF!</definedName>
    <definedName name="牆面工程" localSheetId="3">!#REF!</definedName>
    <definedName name="牆面工程">!#REF!</definedName>
    <definedName name="總">[52]單價分析!#REF!</definedName>
    <definedName name="總成本">!#REF!</definedName>
    <definedName name="總表">[82]摘要!$H$6</definedName>
    <definedName name="總開發成本" localSheetId="2">!#REF!</definedName>
    <definedName name="總開發成本" localSheetId="0">!#REF!</definedName>
    <definedName name="總開發成本" localSheetId="1">!#REF!</definedName>
    <definedName name="總開發成本" localSheetId="3">!#REF!</definedName>
    <definedName name="總開發成本">!#REF!</definedName>
    <definedName name="總銷售金額">[62]開發內容!$F$37</definedName>
    <definedName name="總營建成本" localSheetId="2">!#REF!</definedName>
    <definedName name="總營建成本" localSheetId="0">!#REF!</definedName>
    <definedName name="總營建成本" localSheetId="1">!#REF!</definedName>
    <definedName name="總營建成本" localSheetId="3">!#REF!</definedName>
    <definedName name="總營建成本">!#REF!</definedName>
    <definedName name="總營建面積">[32]設計假設!$C$11</definedName>
    <definedName name="購屋貸款比例">[73]開發內容假設!$C$41</definedName>
    <definedName name="舊違章建築戶拆除費">[68]拆除計畫!$C$6</definedName>
    <definedName name="豐田段" localSheetId="2">[31]土地增值稅!#REF!</definedName>
    <definedName name="豐田段" localSheetId="0">[31]土地增值稅!#REF!</definedName>
    <definedName name="豐田段" localSheetId="1">[31]土地增值稅!#REF!</definedName>
    <definedName name="豐田段" localSheetId="3">[31]土地增值稅!#REF!</definedName>
    <definedName name="豐田段">[31]土地增值稅!#REF!</definedName>
    <definedName name="雜項另料" localSheetId="2">!#REF!</definedName>
    <definedName name="雜項另料" localSheetId="0">!#REF!</definedName>
    <definedName name="雜項另料" localSheetId="1">!#REF!</definedName>
    <definedName name="雜項另料" localSheetId="3">!#REF!</definedName>
    <definedName name="雜項另料">!#REF!</definedName>
    <definedName name="별도합산">!#REF!</definedName>
    <definedName name="분리과세">!#REF!</definedName>
    <definedName name="護坡舖鋼絲網噴漿處理">!#REF!</definedName>
    <definedName name="護欄">[6]單價分析!#REF!</definedName>
    <definedName name="鐵件雜項工程">!#REF!</definedName>
    <definedName name="鐵門">!#REF!</definedName>
    <definedName name="鐵捲門">!#REF!</definedName>
    <definedName name="鐵絲">[63]基本單價!$E$43</definedName>
    <definedName name="權利變換費用" localSheetId="2">!#REF!</definedName>
    <definedName name="權利變換費用" localSheetId="0">!#REF!</definedName>
    <definedName name="權利變換費用" localSheetId="1">!#REF!</definedName>
    <definedName name="權利變換費用" localSheetId="3">!#REF!</definedName>
    <definedName name="權利變換費用">!#REF!</definedName>
    <definedName name="灑8">[63]基本單價!$E$23</definedName>
    <definedName name="鑑價日" localSheetId="2">[64]輸入!#REF!</definedName>
    <definedName name="鑑價日" localSheetId="0">[64]輸入!#REF!</definedName>
    <definedName name="鑑價日" localSheetId="1">[64]輸入!#REF!</definedName>
    <definedName name="鑑價日" localSheetId="3">[64]輸入!#REF!</definedName>
    <definedName name="鑑價日">[64]輸入!#REF!</definedName>
    <definedName name="세금종류" localSheetId="2">!#REF!</definedName>
    <definedName name="세금종류" localSheetId="0">!#REF!</definedName>
    <definedName name="세금종류" localSheetId="1">!#REF!</definedName>
    <definedName name="세금종류" localSheetId="3">!#REF!</definedName>
    <definedName name="세금종류">!#REF!</definedName>
    <definedName name="觀測系統">!#REF!</definedName>
    <definedName name="종합합산">!#REF!</definedName>
    <definedName name="환율">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3" i="61" l="1"/>
  <c r="E3" i="61"/>
  <c r="A4" i="61"/>
  <c r="E4" i="61"/>
  <c r="A5" i="61"/>
  <c r="E5" i="61"/>
  <c r="A6" i="61"/>
  <c r="E6" i="61"/>
  <c r="A7" i="61"/>
  <c r="E7" i="61"/>
  <c r="A8" i="61"/>
  <c r="E8" i="61"/>
  <c r="A9" i="61"/>
  <c r="E9" i="61"/>
  <c r="A10" i="61"/>
  <c r="E10" i="61"/>
  <c r="A11" i="61"/>
  <c r="E11" i="61"/>
  <c r="A12" i="61"/>
  <c r="E12" i="61"/>
  <c r="A13" i="61"/>
  <c r="E13" i="61"/>
  <c r="A14" i="61"/>
  <c r="E14" i="61"/>
  <c r="A15" i="61"/>
  <c r="E15" i="61"/>
  <c r="A16" i="61"/>
  <c r="E16" i="61"/>
  <c r="A17" i="61"/>
  <c r="E17" i="61"/>
  <c r="F17" i="61"/>
  <c r="A18" i="61"/>
  <c r="E18" i="61"/>
  <c r="A19" i="61"/>
  <c r="E19" i="61"/>
  <c r="A20" i="61"/>
  <c r="E20" i="61"/>
  <c r="A21" i="61"/>
  <c r="E21" i="61"/>
  <c r="A22" i="61"/>
  <c r="E22" i="61"/>
  <c r="A23" i="61"/>
  <c r="E23" i="61"/>
  <c r="A24" i="61"/>
  <c r="E24" i="61"/>
  <c r="A25" i="61"/>
  <c r="E25" i="61"/>
  <c r="A26" i="61"/>
  <c r="E26" i="61"/>
  <c r="A27" i="61"/>
  <c r="E27" i="61"/>
  <c r="A28" i="61"/>
  <c r="E28" i="61"/>
  <c r="A29" i="61"/>
  <c r="E29" i="61"/>
  <c r="A30" i="61"/>
  <c r="E30" i="61"/>
  <c r="A31" i="61"/>
  <c r="E31" i="61"/>
  <c r="A32" i="61"/>
  <c r="E32" i="61"/>
  <c r="A33" i="61"/>
  <c r="E33" i="61"/>
  <c r="A34" i="61"/>
  <c r="E34" i="61"/>
  <c r="A35" i="61"/>
  <c r="E35" i="61"/>
  <c r="A36" i="61"/>
  <c r="E36" i="61"/>
  <c r="A37" i="61"/>
  <c r="E37" i="61"/>
  <c r="A38" i="61"/>
  <c r="E38" i="61"/>
  <c r="A39" i="61"/>
  <c r="E39" i="61"/>
  <c r="A40" i="61"/>
  <c r="E40" i="61"/>
  <c r="A41" i="61"/>
  <c r="E41" i="61"/>
  <c r="A42" i="61"/>
  <c r="E42" i="61"/>
  <c r="A43" i="61"/>
  <c r="E43" i="61"/>
  <c r="A44" i="61"/>
  <c r="E44" i="61"/>
  <c r="A45" i="61"/>
  <c r="E45" i="61"/>
  <c r="A46" i="61"/>
  <c r="E46" i="61"/>
  <c r="A47" i="61"/>
  <c r="E47" i="61"/>
  <c r="A48" i="61"/>
  <c r="E48" i="61"/>
  <c r="A49" i="61"/>
  <c r="E49" i="61"/>
  <c r="A50" i="61"/>
  <c r="E50" i="61"/>
  <c r="A51" i="61"/>
  <c r="E51" i="61"/>
  <c r="A52" i="61"/>
  <c r="E52" i="61"/>
  <c r="A53" i="61"/>
  <c r="E53" i="61"/>
  <c r="A54" i="61"/>
  <c r="E54" i="61"/>
  <c r="A55" i="61"/>
  <c r="E55" i="61"/>
  <c r="A56" i="61"/>
  <c r="E56" i="61"/>
  <c r="A57" i="61"/>
  <c r="E57" i="61"/>
  <c r="A58" i="61"/>
  <c r="E58" i="61"/>
  <c r="A59" i="61"/>
  <c r="E59" i="61"/>
  <c r="A60" i="61"/>
  <c r="E60" i="61"/>
  <c r="A61" i="61"/>
  <c r="E61" i="61"/>
  <c r="A62" i="61"/>
  <c r="E62" i="61"/>
  <c r="A63" i="61"/>
  <c r="E63" i="61"/>
  <c r="A64" i="61"/>
  <c r="E64" i="61"/>
  <c r="A65" i="61"/>
  <c r="E65" i="61"/>
  <c r="A66" i="61"/>
  <c r="E66" i="61"/>
  <c r="A67" i="61"/>
  <c r="E67" i="61"/>
  <c r="A68" i="61"/>
  <c r="E68" i="61"/>
  <c r="A69" i="61"/>
  <c r="E69" i="61"/>
  <c r="A70" i="61"/>
  <c r="E70" i="61"/>
  <c r="A71" i="61"/>
  <c r="E71" i="61"/>
  <c r="A72" i="61"/>
  <c r="E72" i="61"/>
  <c r="A73" i="61"/>
  <c r="E73" i="61"/>
  <c r="A74" i="61"/>
  <c r="E74" i="61"/>
  <c r="A75" i="61"/>
  <c r="E75" i="61"/>
  <c r="A76" i="61"/>
  <c r="E76" i="61"/>
  <c r="A77" i="61"/>
  <c r="E77" i="61"/>
  <c r="A78" i="61"/>
  <c r="E78" i="61"/>
  <c r="A79" i="61"/>
  <c r="E79" i="61"/>
  <c r="A80" i="61"/>
  <c r="E80" i="61"/>
  <c r="A81" i="61"/>
  <c r="E81" i="61"/>
  <c r="A82" i="61"/>
  <c r="E82" i="61"/>
  <c r="A83" i="61"/>
  <c r="E83" i="61"/>
  <c r="A84" i="61"/>
  <c r="E84" i="61"/>
  <c r="A85" i="61"/>
  <c r="E85" i="61"/>
  <c r="A86" i="61"/>
  <c r="E86" i="61"/>
  <c r="A87" i="61"/>
  <c r="E87" i="61"/>
  <c r="A88" i="61"/>
  <c r="E88" i="61"/>
  <c r="I88" i="61"/>
  <c r="A89" i="61"/>
  <c r="E89" i="61"/>
  <c r="A90" i="61"/>
  <c r="E90" i="61"/>
  <c r="A91" i="61"/>
  <c r="E91" i="61"/>
  <c r="A92" i="61"/>
  <c r="E92" i="61"/>
  <c r="A93" i="61"/>
  <c r="E93" i="61"/>
  <c r="A94" i="61"/>
  <c r="E94" i="61"/>
  <c r="A95" i="61"/>
  <c r="E95" i="61"/>
  <c r="A96" i="61"/>
  <c r="E96" i="61"/>
  <c r="A97" i="61"/>
  <c r="E97" i="61"/>
  <c r="A98" i="61"/>
  <c r="E98" i="61"/>
  <c r="A99" i="61"/>
  <c r="E99" i="61"/>
  <c r="A100" i="61"/>
  <c r="E100" i="61"/>
  <c r="A101" i="61"/>
  <c r="E101" i="61"/>
  <c r="A102" i="61"/>
  <c r="E102" i="61"/>
  <c r="A103" i="61"/>
  <c r="E103" i="61"/>
  <c r="A104" i="61"/>
  <c r="E104" i="61"/>
  <c r="A105" i="61"/>
  <c r="E105" i="61"/>
  <c r="A106" i="61"/>
  <c r="E106" i="61"/>
  <c r="A107" i="61"/>
  <c r="E107" i="61"/>
  <c r="A108" i="61"/>
  <c r="E108" i="61"/>
  <c r="A109" i="61"/>
  <c r="E109" i="61"/>
  <c r="A110" i="61"/>
  <c r="E110" i="61"/>
  <c r="A111" i="61"/>
  <c r="E111" i="61"/>
  <c r="A112" i="61"/>
  <c r="E112" i="61"/>
  <c r="A113" i="61"/>
  <c r="E113" i="61"/>
  <c r="A114" i="61"/>
  <c r="E114" i="61"/>
  <c r="A115" i="61"/>
  <c r="E115" i="61"/>
  <c r="A116" i="61"/>
  <c r="E116" i="61"/>
  <c r="A117" i="61"/>
  <c r="E117" i="61"/>
  <c r="A118" i="61"/>
  <c r="E118" i="61"/>
  <c r="A119" i="61"/>
  <c r="E119" i="61"/>
  <c r="A120" i="61"/>
  <c r="E120" i="61"/>
  <c r="A121" i="61"/>
  <c r="E121" i="61"/>
  <c r="A122" i="61"/>
  <c r="E122" i="61"/>
  <c r="A123" i="61"/>
  <c r="E123" i="61"/>
  <c r="A124" i="61"/>
  <c r="E124" i="61"/>
  <c r="A125" i="61"/>
  <c r="E125" i="61"/>
  <c r="A126" i="61"/>
  <c r="E126" i="61"/>
  <c r="A127" i="61"/>
  <c r="E127" i="61"/>
  <c r="A128" i="61"/>
  <c r="E128" i="61"/>
  <c r="A129" i="61"/>
  <c r="E129" i="61"/>
  <c r="A130" i="61"/>
  <c r="E130" i="61"/>
  <c r="A131" i="61"/>
  <c r="E131" i="61"/>
  <c r="A132" i="61"/>
  <c r="E132" i="61"/>
  <c r="A133" i="61"/>
  <c r="E133" i="61"/>
  <c r="A134" i="61"/>
  <c r="E134" i="61"/>
  <c r="A135" i="61"/>
  <c r="E135" i="61"/>
  <c r="A136" i="61"/>
  <c r="E136" i="61"/>
  <c r="A137" i="61"/>
  <c r="E137" i="61"/>
  <c r="A138" i="61"/>
  <c r="E138" i="61"/>
  <c r="A139" i="61"/>
  <c r="E139" i="61"/>
  <c r="A140" i="61"/>
  <c r="E140" i="61"/>
  <c r="A141" i="61"/>
  <c r="E141" i="61"/>
  <c r="A142" i="61"/>
  <c r="E142" i="61"/>
  <c r="A143" i="61"/>
  <c r="E143" i="61"/>
  <c r="A144" i="61"/>
  <c r="E144" i="61"/>
  <c r="A145" i="61"/>
  <c r="E145" i="61"/>
  <c r="A146" i="61"/>
  <c r="E146" i="61"/>
  <c r="A147" i="61"/>
  <c r="E147" i="61"/>
  <c r="A148" i="61"/>
  <c r="E148" i="61"/>
  <c r="A149" i="61"/>
  <c r="E149" i="61"/>
  <c r="A150" i="61"/>
  <c r="E150" i="61"/>
  <c r="A151" i="61"/>
  <c r="E151" i="61"/>
  <c r="A152" i="61"/>
  <c r="E152" i="61"/>
  <c r="I152" i="61"/>
  <c r="A153" i="61"/>
  <c r="E153" i="61"/>
  <c r="A154" i="61"/>
  <c r="E154" i="61"/>
  <c r="A155" i="61"/>
  <c r="E155" i="61"/>
  <c r="A156" i="61"/>
  <c r="E156" i="61"/>
  <c r="A157" i="61"/>
  <c r="E157" i="61"/>
  <c r="A158" i="61"/>
  <c r="E158" i="61"/>
  <c r="A159" i="61"/>
  <c r="E159" i="61"/>
  <c r="A160" i="61"/>
  <c r="E160" i="61"/>
  <c r="A161" i="61"/>
  <c r="E161" i="61"/>
  <c r="A162" i="61"/>
  <c r="E162" i="61"/>
  <c r="A163" i="61"/>
  <c r="E163" i="61"/>
  <c r="A164" i="61"/>
  <c r="E164" i="61"/>
  <c r="A165" i="61"/>
  <c r="E165" i="61"/>
  <c r="A166" i="61"/>
  <c r="E166" i="61"/>
  <c r="A167" i="61"/>
  <c r="E167" i="61"/>
  <c r="A168" i="61"/>
  <c r="E168" i="61"/>
  <c r="A169" i="61"/>
  <c r="E169" i="61"/>
  <c r="A170" i="61"/>
  <c r="E170" i="61"/>
  <c r="A171" i="61"/>
  <c r="E171" i="61"/>
  <c r="A172" i="61"/>
  <c r="E172" i="61"/>
  <c r="A173" i="61"/>
  <c r="E173" i="61"/>
  <c r="A174" i="61"/>
  <c r="E174" i="61"/>
  <c r="A175" i="61"/>
  <c r="E175" i="61"/>
  <c r="A176" i="61"/>
  <c r="E176" i="61"/>
  <c r="A177" i="61"/>
  <c r="E177" i="61"/>
  <c r="I177" i="61"/>
  <c r="A178" i="61"/>
  <c r="E178" i="61"/>
  <c r="A179" i="61"/>
  <c r="E179" i="61"/>
  <c r="A180" i="61"/>
  <c r="E180" i="61"/>
  <c r="A181" i="61"/>
  <c r="E181" i="61"/>
  <c r="A182" i="61"/>
  <c r="E182" i="61"/>
  <c r="A183" i="61"/>
  <c r="E183" i="61"/>
  <c r="A184" i="61"/>
  <c r="E184" i="61"/>
  <c r="A185" i="61"/>
  <c r="E185" i="61"/>
  <c r="A186" i="61"/>
  <c r="E186" i="61"/>
  <c r="A187" i="61"/>
  <c r="E187" i="61"/>
  <c r="A188" i="61"/>
  <c r="E188" i="61"/>
  <c r="A189" i="61"/>
  <c r="E189" i="61"/>
  <c r="A190" i="61"/>
  <c r="E190" i="61"/>
  <c r="A191" i="61"/>
  <c r="E191" i="61"/>
  <c r="A192" i="61"/>
  <c r="E192" i="61"/>
  <c r="A193" i="61"/>
  <c r="E193" i="61"/>
  <c r="A194" i="61"/>
  <c r="E194" i="61"/>
  <c r="A195" i="61"/>
  <c r="E195" i="61"/>
  <c r="B5" i="60"/>
  <c r="B6" i="60"/>
  <c r="B7" i="60"/>
  <c r="B8" i="60"/>
  <c r="B9" i="60"/>
  <c r="B10" i="60"/>
  <c r="C10" i="60"/>
  <c r="B11" i="60"/>
  <c r="B12" i="60"/>
  <c r="B13" i="60"/>
  <c r="B14" i="60"/>
  <c r="B15" i="60"/>
  <c r="B16" i="60"/>
  <c r="B17" i="60"/>
  <c r="B18" i="60"/>
  <c r="B19" i="60"/>
  <c r="B20" i="60"/>
  <c r="B21" i="60"/>
  <c r="B22" i="60"/>
  <c r="B23" i="60"/>
  <c r="B24" i="60"/>
  <c r="B25" i="60"/>
  <c r="B26" i="60"/>
  <c r="B27" i="60"/>
  <c r="B28" i="60"/>
  <c r="B29" i="60"/>
  <c r="B30" i="60"/>
  <c r="B31" i="60"/>
  <c r="B32" i="60"/>
  <c r="B33" i="60"/>
  <c r="B34" i="60"/>
  <c r="B35" i="60"/>
  <c r="B36" i="60"/>
  <c r="B37" i="60"/>
  <c r="B38" i="60"/>
  <c r="B39" i="60"/>
  <c r="B40" i="60"/>
  <c r="B41" i="60"/>
  <c r="B42" i="60"/>
  <c r="B43" i="60"/>
  <c r="B44" i="60"/>
  <c r="B45" i="60"/>
  <c r="B46" i="60"/>
  <c r="B47" i="60"/>
  <c r="B48" i="60"/>
  <c r="B49" i="60"/>
  <c r="B50" i="60"/>
  <c r="B51" i="60"/>
  <c r="B52" i="60"/>
  <c r="B53" i="60"/>
  <c r="B54" i="60"/>
  <c r="B55" i="60"/>
  <c r="B56" i="60"/>
  <c r="B57" i="60"/>
  <c r="B58" i="60"/>
  <c r="B59" i="60"/>
  <c r="B60" i="60"/>
  <c r="B61" i="60"/>
  <c r="B62" i="60"/>
  <c r="B63" i="60"/>
  <c r="B64" i="60"/>
  <c r="B65" i="60"/>
  <c r="B66" i="60"/>
  <c r="B67" i="60"/>
  <c r="B68" i="60"/>
  <c r="B69" i="60"/>
  <c r="B70" i="60"/>
  <c r="B71" i="60"/>
  <c r="B72" i="60"/>
  <c r="B73" i="60"/>
  <c r="B74" i="60"/>
  <c r="B75" i="60"/>
  <c r="B76" i="60"/>
  <c r="B77" i="60"/>
  <c r="B78" i="60"/>
  <c r="B79" i="60"/>
  <c r="B80" i="60"/>
  <c r="B81" i="60"/>
  <c r="B82" i="60"/>
  <c r="B83" i="60"/>
  <c r="B84" i="60"/>
  <c r="B85" i="60"/>
  <c r="B86" i="60"/>
  <c r="B87" i="60"/>
  <c r="B88" i="60"/>
  <c r="B89" i="60"/>
  <c r="B90" i="60"/>
  <c r="B91" i="60"/>
  <c r="B92" i="60"/>
  <c r="B93" i="60"/>
  <c r="B94" i="60"/>
  <c r="B95" i="60"/>
  <c r="B96" i="60"/>
  <c r="B97" i="60"/>
  <c r="B98" i="60"/>
  <c r="B99" i="60"/>
  <c r="B100" i="60"/>
  <c r="B101" i="60"/>
  <c r="B102" i="60"/>
  <c r="B103" i="60"/>
  <c r="B104" i="60"/>
  <c r="B105" i="60"/>
  <c r="B106" i="60"/>
  <c r="B107" i="60"/>
  <c r="B108" i="60"/>
  <c r="B109" i="60"/>
  <c r="B110" i="60"/>
  <c r="B111" i="60"/>
  <c r="B112" i="60"/>
  <c r="B113" i="60"/>
  <c r="B114" i="60"/>
  <c r="B115" i="60"/>
  <c r="B116" i="60"/>
  <c r="B117" i="60"/>
  <c r="B118" i="60"/>
  <c r="B119" i="60"/>
  <c r="B120" i="60"/>
  <c r="B121" i="60"/>
  <c r="B122" i="60"/>
  <c r="B123" i="60"/>
  <c r="B124" i="60"/>
  <c r="B125" i="60"/>
  <c r="B126" i="60"/>
  <c r="B127" i="60"/>
  <c r="B128" i="60"/>
  <c r="B129" i="60"/>
  <c r="B130" i="60"/>
  <c r="B131" i="60"/>
  <c r="B132" i="60"/>
  <c r="B133" i="60"/>
  <c r="B134" i="60"/>
  <c r="B135" i="60"/>
  <c r="B136" i="60"/>
  <c r="B137" i="60"/>
  <c r="B138" i="60"/>
  <c r="B139" i="60"/>
  <c r="B140" i="60"/>
  <c r="B141" i="60"/>
  <c r="B142" i="60"/>
  <c r="B143" i="60"/>
  <c r="B144" i="60"/>
  <c r="B145" i="60"/>
  <c r="B146" i="60"/>
  <c r="B147" i="60"/>
  <c r="B148" i="60"/>
  <c r="B149" i="60"/>
  <c r="B150" i="60"/>
  <c r="B151" i="60"/>
  <c r="B152" i="60"/>
  <c r="B153" i="60"/>
  <c r="B154" i="60"/>
  <c r="B155" i="60"/>
  <c r="B156" i="60"/>
  <c r="B157" i="60"/>
  <c r="B158" i="60"/>
  <c r="B159" i="60"/>
  <c r="B160" i="60"/>
  <c r="B161" i="60"/>
  <c r="B162" i="60"/>
  <c r="B163" i="60"/>
  <c r="B164" i="60"/>
  <c r="B165" i="60"/>
  <c r="B166" i="60"/>
  <c r="B167" i="60"/>
  <c r="B168" i="60"/>
  <c r="B169" i="60"/>
  <c r="B170" i="60"/>
  <c r="B171" i="60"/>
  <c r="B172" i="60"/>
  <c r="B173" i="60"/>
  <c r="B174" i="60"/>
  <c r="B175" i="60"/>
  <c r="B176" i="60"/>
  <c r="B177" i="60"/>
  <c r="B178" i="60"/>
  <c r="B179" i="60"/>
  <c r="B180" i="60"/>
  <c r="B181" i="60"/>
  <c r="B182" i="60"/>
  <c r="B183" i="60"/>
  <c r="B184" i="60"/>
  <c r="B185" i="60"/>
  <c r="B186" i="60"/>
  <c r="B187" i="60"/>
  <c r="B188" i="60"/>
  <c r="B189" i="60"/>
  <c r="B190" i="60"/>
  <c r="B191" i="60"/>
  <c r="B192" i="60"/>
  <c r="B193" i="60"/>
  <c r="B194" i="60"/>
  <c r="B195" i="60"/>
  <c r="B196" i="60"/>
  <c r="B197" i="60"/>
  <c r="B198" i="60"/>
  <c r="C198" i="60"/>
  <c r="D198" i="60"/>
  <c r="B199" i="60"/>
  <c r="C199" i="60"/>
  <c r="D199" i="60"/>
  <c r="E199" i="60"/>
  <c r="F199" i="60"/>
  <c r="H199" i="60"/>
  <c r="I199" i="60"/>
  <c r="B200" i="60"/>
  <c r="C200" i="60"/>
  <c r="D200" i="60"/>
  <c r="E200" i="60"/>
  <c r="F200" i="60"/>
  <c r="H200" i="60"/>
  <c r="I200" i="60"/>
  <c r="B201" i="60"/>
  <c r="C201" i="60"/>
  <c r="D201" i="60"/>
  <c r="E201" i="60"/>
  <c r="F201" i="60"/>
  <c r="H201" i="60"/>
  <c r="I201" i="60"/>
  <c r="B202" i="60"/>
  <c r="C202" i="60"/>
  <c r="D202" i="60"/>
  <c r="E202" i="60"/>
  <c r="F202" i="60"/>
  <c r="H202" i="60"/>
  <c r="I202" i="60"/>
  <c r="B203" i="60"/>
  <c r="C203" i="60"/>
  <c r="D203" i="60"/>
  <c r="E203" i="60"/>
  <c r="F203" i="60"/>
  <c r="H203" i="60"/>
  <c r="I203" i="60"/>
  <c r="B204" i="60"/>
  <c r="C204" i="60"/>
  <c r="D204" i="60"/>
  <c r="E204" i="60"/>
  <c r="F204" i="60"/>
  <c r="H204" i="60"/>
  <c r="I204" i="60"/>
  <c r="F2" i="58"/>
  <c r="F2" i="57"/>
  <c r="G2" i="57"/>
  <c r="Z2" i="57"/>
  <c r="F3" i="57"/>
  <c r="G3" i="57"/>
  <c r="X3" i="57"/>
  <c r="Z3" i="57"/>
  <c r="F4" i="57"/>
  <c r="G4" i="57"/>
  <c r="Z4" i="57"/>
  <c r="F5" i="57"/>
  <c r="G5" i="57"/>
  <c r="Z5" i="57"/>
  <c r="F6" i="57"/>
  <c r="G6" i="57"/>
  <c r="Z6" i="57"/>
  <c r="F7" i="57"/>
  <c r="G7" i="57"/>
  <c r="Z7" i="57"/>
  <c r="F8" i="57"/>
  <c r="G8" i="57"/>
  <c r="X8" i="57"/>
  <c r="Z8" i="57"/>
  <c r="F9" i="57"/>
  <c r="G9" i="57"/>
  <c r="Z9" i="57"/>
  <c r="F10" i="57"/>
  <c r="G10" i="57"/>
  <c r="Z10" i="57"/>
  <c r="F11" i="57"/>
  <c r="G11" i="57"/>
  <c r="Z11" i="57"/>
  <c r="F12" i="57"/>
  <c r="G12" i="57"/>
  <c r="Z12" i="57"/>
  <c r="F13" i="57"/>
  <c r="G13" i="57"/>
  <c r="Z13" i="57"/>
  <c r="F14" i="57"/>
  <c r="G14" i="57"/>
  <c r="Y14" i="57"/>
  <c r="Z14" i="57"/>
  <c r="F15" i="57"/>
  <c r="G15" i="57"/>
  <c r="Z15" i="57"/>
  <c r="F16" i="57"/>
  <c r="G16" i="57"/>
  <c r="Z16" i="57"/>
  <c r="F17" i="57"/>
  <c r="G17" i="57"/>
  <c r="Z17" i="57"/>
  <c r="F18" i="57"/>
  <c r="G18" i="57"/>
  <c r="T18" i="57"/>
  <c r="X18" i="57"/>
  <c r="Z18" i="57"/>
  <c r="F19" i="57"/>
  <c r="G19" i="57"/>
  <c r="Z19" i="57"/>
  <c r="F20" i="57"/>
  <c r="G20" i="57"/>
  <c r="Z20" i="57"/>
  <c r="F21" i="57"/>
  <c r="G21" i="57"/>
  <c r="Z21" i="57"/>
  <c r="F22" i="57"/>
  <c r="G22" i="57"/>
  <c r="Z22" i="57"/>
  <c r="F23" i="57"/>
  <c r="G23" i="57"/>
  <c r="Z23" i="57"/>
  <c r="F24" i="57"/>
  <c r="G24" i="57"/>
  <c r="Z24" i="57"/>
  <c r="F25" i="57"/>
  <c r="G25" i="57"/>
  <c r="Z25" i="57"/>
  <c r="F26" i="57"/>
  <c r="G26" i="57"/>
  <c r="Z26" i="57"/>
  <c r="F27" i="57"/>
  <c r="G27" i="57"/>
  <c r="Z27" i="57"/>
  <c r="F28" i="57"/>
  <c r="G28" i="57"/>
  <c r="T28" i="57"/>
  <c r="Z28" i="57"/>
  <c r="F29" i="57"/>
  <c r="G29" i="57"/>
  <c r="Z29" i="57"/>
  <c r="F30" i="57"/>
  <c r="G30" i="57"/>
  <c r="Z30" i="57"/>
  <c r="F31" i="57"/>
  <c r="G31" i="57"/>
  <c r="Z31" i="57"/>
  <c r="F32" i="57"/>
  <c r="G32" i="57"/>
  <c r="Z32" i="57"/>
  <c r="F33" i="57"/>
  <c r="G33" i="57"/>
  <c r="Z33" i="57"/>
  <c r="F34" i="57"/>
  <c r="G34" i="57"/>
  <c r="Z34" i="57"/>
  <c r="F35" i="57"/>
  <c r="G35" i="57"/>
  <c r="Z35" i="57"/>
  <c r="F36" i="57"/>
  <c r="G36" i="57"/>
  <c r="Z36" i="57"/>
  <c r="F37" i="57"/>
  <c r="G37" i="57"/>
  <c r="Z37" i="57"/>
  <c r="F38" i="57"/>
  <c r="G38" i="57"/>
  <c r="Z38" i="57"/>
  <c r="F39" i="57"/>
  <c r="G39" i="57"/>
  <c r="Z39" i="57"/>
  <c r="F40" i="57"/>
  <c r="G40" i="57"/>
  <c r="T40" i="57"/>
  <c r="Z40" i="57"/>
  <c r="F41" i="57"/>
  <c r="G41" i="57"/>
  <c r="Z41" i="57"/>
  <c r="F42" i="57"/>
  <c r="G42" i="57"/>
  <c r="Z42" i="57"/>
  <c r="F43" i="57"/>
  <c r="G43" i="57"/>
  <c r="Z43" i="57"/>
  <c r="F44" i="57"/>
  <c r="G44" i="57"/>
  <c r="Z44" i="57"/>
  <c r="F45" i="57"/>
  <c r="G45" i="57"/>
  <c r="Z45" i="57"/>
  <c r="F46" i="57"/>
  <c r="G46" i="57"/>
  <c r="Z46" i="57"/>
  <c r="F47" i="57"/>
  <c r="G47" i="57"/>
  <c r="Z47" i="57"/>
  <c r="F48" i="57"/>
  <c r="G48" i="57"/>
  <c r="Z48" i="57"/>
  <c r="F49" i="57"/>
  <c r="G49" i="57"/>
  <c r="Z49" i="57"/>
  <c r="F50" i="57"/>
  <c r="G50" i="57"/>
  <c r="Z50" i="57"/>
  <c r="F51" i="57"/>
  <c r="G51" i="57"/>
  <c r="Z51" i="57"/>
  <c r="F52" i="57"/>
  <c r="G52" i="57"/>
  <c r="Z52" i="57"/>
  <c r="F53" i="57"/>
  <c r="G53" i="57"/>
  <c r="Z53" i="57"/>
  <c r="F54" i="57"/>
  <c r="G54" i="57"/>
  <c r="Z54" i="57"/>
  <c r="F55" i="57"/>
  <c r="G55" i="57"/>
  <c r="T55" i="57"/>
  <c r="Z55" i="57"/>
  <c r="F56" i="57"/>
  <c r="G56" i="57"/>
  <c r="Z56" i="57"/>
  <c r="F57" i="57"/>
  <c r="G57" i="57"/>
  <c r="Z57" i="57"/>
  <c r="F58" i="57"/>
  <c r="G58" i="57"/>
  <c r="Z58" i="57"/>
  <c r="F59" i="57"/>
  <c r="G59" i="57"/>
  <c r="Z59" i="57"/>
  <c r="F60" i="57"/>
  <c r="G60" i="57"/>
  <c r="Z60" i="57"/>
  <c r="F61" i="57"/>
  <c r="G61" i="57"/>
  <c r="Z61" i="57"/>
  <c r="F62" i="57"/>
  <c r="G62" i="57"/>
  <c r="Z62" i="57"/>
  <c r="F63" i="57"/>
  <c r="G63" i="57"/>
  <c r="Z63" i="57"/>
  <c r="F64" i="57"/>
  <c r="G64" i="57"/>
  <c r="Z64" i="57"/>
  <c r="F65" i="57"/>
  <c r="G65" i="57"/>
  <c r="Z65" i="57"/>
  <c r="F66" i="57"/>
  <c r="G66" i="57"/>
  <c r="Z66" i="57"/>
  <c r="F67" i="57"/>
  <c r="G67" i="57"/>
  <c r="Z67" i="57"/>
  <c r="F68" i="57"/>
  <c r="G68" i="57"/>
  <c r="Z68" i="57"/>
  <c r="F69" i="57"/>
  <c r="G69" i="57"/>
  <c r="Z69" i="57"/>
  <c r="F70" i="57"/>
  <c r="G70" i="57"/>
  <c r="Z70" i="57"/>
  <c r="F71" i="57"/>
  <c r="G71" i="57"/>
  <c r="Z71" i="57"/>
  <c r="F72" i="57"/>
  <c r="G72" i="57"/>
  <c r="Z72" i="57"/>
  <c r="F73" i="57"/>
  <c r="G73" i="57"/>
  <c r="T73" i="57"/>
  <c r="Z73" i="57"/>
  <c r="F74" i="57"/>
  <c r="G74" i="57"/>
  <c r="Z74" i="57"/>
  <c r="F75" i="57"/>
  <c r="G75" i="57"/>
  <c r="Z75" i="57"/>
  <c r="F76" i="57"/>
  <c r="G76" i="57"/>
  <c r="Z76" i="57"/>
  <c r="F77" i="57"/>
  <c r="G77" i="57"/>
  <c r="Z77" i="57"/>
  <c r="F78" i="57"/>
  <c r="G78" i="57"/>
  <c r="Z78" i="57"/>
  <c r="F79" i="57"/>
  <c r="G79" i="57"/>
  <c r="Z79" i="57"/>
  <c r="F80" i="57"/>
  <c r="G80" i="57"/>
  <c r="Z80" i="57"/>
  <c r="F81" i="57"/>
  <c r="G81" i="57"/>
  <c r="Z81" i="57"/>
  <c r="F82" i="57"/>
  <c r="G82" i="57"/>
  <c r="Z82" i="57"/>
  <c r="F83" i="57"/>
  <c r="G83" i="57"/>
  <c r="Z83" i="57"/>
  <c r="F84" i="57"/>
  <c r="G84" i="57"/>
  <c r="Z84" i="57"/>
  <c r="F85" i="57"/>
  <c r="G85" i="57"/>
  <c r="Z85" i="57"/>
  <c r="F86" i="57"/>
  <c r="G86" i="57"/>
  <c r="Z86" i="57"/>
  <c r="F87" i="57"/>
  <c r="G87" i="57"/>
  <c r="Z87" i="57"/>
  <c r="F88" i="57"/>
  <c r="G88" i="57"/>
  <c r="T88" i="57"/>
  <c r="Z88" i="57"/>
  <c r="F89" i="57"/>
  <c r="G89" i="57"/>
  <c r="Z89" i="57"/>
  <c r="F90" i="57"/>
  <c r="G90" i="57"/>
  <c r="Z90" i="57"/>
  <c r="F91" i="57"/>
  <c r="G91" i="57"/>
  <c r="Z91" i="57"/>
  <c r="F92" i="57"/>
  <c r="G92" i="57"/>
  <c r="Z92" i="57"/>
  <c r="F93" i="57"/>
  <c r="G93" i="57"/>
  <c r="Z93" i="57"/>
  <c r="F94" i="57"/>
  <c r="G94" i="57"/>
  <c r="Z94" i="57"/>
  <c r="F95" i="57"/>
  <c r="G95" i="57"/>
  <c r="Z95" i="57"/>
  <c r="F96" i="57"/>
  <c r="G96" i="57"/>
  <c r="Z96" i="57"/>
  <c r="F97" i="57"/>
  <c r="G97" i="57"/>
  <c r="Z97" i="57"/>
  <c r="F98" i="57"/>
  <c r="G98" i="57"/>
  <c r="Z98" i="57"/>
  <c r="F99" i="57"/>
  <c r="G99" i="57"/>
  <c r="Z99" i="57"/>
  <c r="F100" i="57"/>
  <c r="G100" i="57"/>
  <c r="Z100" i="57"/>
  <c r="F101" i="57"/>
  <c r="G101" i="57"/>
  <c r="Z101" i="57"/>
  <c r="F102" i="57"/>
  <c r="G102" i="57"/>
  <c r="Z102" i="57"/>
  <c r="F103" i="57"/>
  <c r="G103" i="57"/>
  <c r="Z103" i="57"/>
  <c r="F104" i="57"/>
  <c r="G104" i="57"/>
  <c r="Z104" i="57"/>
  <c r="F105" i="57"/>
  <c r="G105" i="57"/>
  <c r="Z105" i="57"/>
  <c r="F106" i="57"/>
  <c r="G106" i="57"/>
  <c r="Z106" i="57"/>
  <c r="F107" i="57"/>
  <c r="G107" i="57"/>
  <c r="Z107" i="57"/>
  <c r="F108" i="57"/>
  <c r="G108" i="57"/>
  <c r="Z108" i="57"/>
  <c r="F109" i="57"/>
  <c r="G109" i="57"/>
  <c r="Z109" i="57"/>
  <c r="F110" i="57"/>
  <c r="G110" i="57"/>
  <c r="Z110" i="57"/>
  <c r="F111" i="57"/>
  <c r="G111" i="57"/>
  <c r="Z111" i="57"/>
  <c r="F112" i="57"/>
  <c r="G112" i="57"/>
  <c r="Z112" i="57"/>
  <c r="F113" i="57"/>
  <c r="G113" i="57"/>
  <c r="Z113" i="57"/>
  <c r="F114" i="57"/>
  <c r="G114" i="57"/>
  <c r="Z114" i="57"/>
  <c r="F115" i="57"/>
  <c r="G115" i="57"/>
  <c r="Z115" i="57"/>
  <c r="F116" i="57"/>
  <c r="G116" i="57"/>
  <c r="Z116" i="57"/>
  <c r="F117" i="57"/>
  <c r="G117" i="57"/>
  <c r="Z117" i="57"/>
  <c r="F118" i="57"/>
  <c r="G118" i="57"/>
  <c r="Z118" i="57"/>
  <c r="F119" i="57"/>
  <c r="G119" i="57"/>
  <c r="T119" i="57"/>
  <c r="Z119" i="57"/>
  <c r="F120" i="57"/>
  <c r="G120" i="57"/>
  <c r="Z120" i="57"/>
  <c r="F121" i="57"/>
  <c r="G121" i="57"/>
  <c r="Z121" i="57"/>
  <c r="F122" i="57"/>
  <c r="G122" i="57"/>
  <c r="Z122" i="57"/>
  <c r="F123" i="57"/>
  <c r="G123" i="57"/>
  <c r="Z123" i="57"/>
  <c r="F124" i="57"/>
  <c r="G124" i="57"/>
  <c r="Z124" i="57"/>
  <c r="F125" i="57"/>
  <c r="G125" i="57"/>
  <c r="Z125" i="57"/>
  <c r="F126" i="57"/>
  <c r="G126" i="57"/>
  <c r="Z126" i="57"/>
  <c r="F127" i="57"/>
  <c r="G127" i="57"/>
  <c r="Z127" i="57"/>
  <c r="F128" i="57"/>
  <c r="G128" i="57"/>
  <c r="Z128" i="57"/>
  <c r="F129" i="57"/>
  <c r="G129" i="57"/>
  <c r="T129" i="57"/>
  <c r="Z129" i="57"/>
  <c r="F130" i="57"/>
  <c r="G130" i="57"/>
  <c r="Z130" i="57"/>
  <c r="F131" i="57"/>
  <c r="G131" i="57"/>
  <c r="Z131" i="57"/>
  <c r="F132" i="57"/>
  <c r="G132" i="57"/>
  <c r="Z132" i="57"/>
  <c r="F133" i="57"/>
  <c r="G133" i="57"/>
  <c r="Z133" i="57"/>
  <c r="F134" i="57"/>
  <c r="G134" i="57"/>
  <c r="Z134" i="57"/>
  <c r="F135" i="57"/>
  <c r="G135" i="57"/>
  <c r="Z135" i="57"/>
  <c r="F136" i="57"/>
  <c r="G136" i="57"/>
  <c r="Z136" i="57"/>
  <c r="F137" i="57"/>
  <c r="G137" i="57"/>
  <c r="Z137" i="57"/>
  <c r="F138" i="57"/>
  <c r="G138" i="57"/>
  <c r="Z138" i="57"/>
  <c r="F139" i="57"/>
  <c r="G139" i="57"/>
  <c r="Z139" i="57"/>
  <c r="F140" i="57"/>
  <c r="G140" i="57"/>
  <c r="Z140" i="57"/>
  <c r="F141" i="57"/>
  <c r="G141" i="57"/>
  <c r="Z141" i="57"/>
  <c r="F142" i="57"/>
  <c r="G142" i="57"/>
  <c r="Z142" i="57"/>
  <c r="F143" i="57"/>
  <c r="G143" i="57"/>
  <c r="Z143" i="57"/>
  <c r="F144" i="57"/>
  <c r="G144" i="57"/>
  <c r="Z144" i="57"/>
  <c r="F145" i="57"/>
  <c r="G145" i="57"/>
  <c r="Z145" i="57"/>
  <c r="F146" i="57"/>
  <c r="G146" i="57"/>
  <c r="Z146" i="57"/>
  <c r="F147" i="57"/>
  <c r="G147" i="57"/>
  <c r="Z147" i="57"/>
  <c r="F148" i="57"/>
  <c r="G148" i="57"/>
  <c r="Z148" i="57"/>
  <c r="F149" i="57"/>
  <c r="G149" i="57"/>
  <c r="Z149" i="57"/>
  <c r="F150" i="57"/>
  <c r="G150" i="57"/>
  <c r="Z150" i="57"/>
  <c r="F151" i="57"/>
  <c r="G151" i="57"/>
  <c r="Z151" i="57"/>
  <c r="F152" i="57"/>
  <c r="G152" i="57"/>
  <c r="Z152" i="57"/>
  <c r="F153" i="57"/>
  <c r="G153" i="57"/>
  <c r="Z153" i="57"/>
  <c r="F154" i="57"/>
  <c r="G154" i="57"/>
  <c r="Z154" i="57"/>
  <c r="F155" i="57"/>
  <c r="G155" i="57"/>
  <c r="Z155" i="57"/>
  <c r="F156" i="57"/>
  <c r="G156" i="57"/>
  <c r="Z156" i="57"/>
  <c r="F157" i="57"/>
  <c r="G157" i="57"/>
  <c r="Z157" i="57"/>
  <c r="F158" i="57"/>
  <c r="G158" i="57"/>
  <c r="Z158" i="57"/>
  <c r="F159" i="57"/>
  <c r="G159" i="57"/>
  <c r="Z159" i="57"/>
  <c r="F160" i="57"/>
  <c r="G160" i="57"/>
  <c r="T160" i="57"/>
  <c r="Z160" i="57"/>
  <c r="F161" i="57"/>
  <c r="G161" i="57"/>
  <c r="Z161" i="57"/>
  <c r="F162" i="57"/>
  <c r="G162" i="57"/>
  <c r="Z162" i="57"/>
  <c r="F163" i="57"/>
  <c r="G163" i="57"/>
  <c r="Z163" i="57"/>
  <c r="F164" i="57"/>
  <c r="G164" i="57"/>
  <c r="Z164" i="57"/>
  <c r="F165" i="57"/>
  <c r="G165" i="57"/>
  <c r="Z165" i="57"/>
  <c r="F166" i="57"/>
  <c r="G166" i="57"/>
  <c r="Z166" i="57"/>
  <c r="F167" i="57"/>
  <c r="G167" i="57"/>
  <c r="Z167" i="57"/>
  <c r="F168" i="57"/>
  <c r="G168" i="57"/>
  <c r="Z168" i="57"/>
  <c r="F169" i="57"/>
  <c r="G169" i="57"/>
  <c r="Z169" i="57"/>
  <c r="F170" i="57"/>
  <c r="G170" i="57"/>
  <c r="Z170" i="57"/>
  <c r="F171" i="57"/>
  <c r="G171" i="57"/>
  <c r="Z171" i="57"/>
  <c r="F172" i="57"/>
  <c r="G172" i="57"/>
  <c r="Z172" i="57"/>
  <c r="F173" i="57"/>
  <c r="G173" i="57"/>
  <c r="Z173" i="57"/>
  <c r="F174" i="57"/>
  <c r="G174" i="57"/>
  <c r="Z174" i="57"/>
  <c r="F175" i="57"/>
  <c r="G175" i="57"/>
  <c r="T175" i="57"/>
  <c r="Z175" i="57"/>
  <c r="F176" i="57"/>
  <c r="G176" i="57"/>
  <c r="Z176" i="57"/>
  <c r="F177" i="57"/>
  <c r="G177" i="57"/>
  <c r="Z177" i="57"/>
  <c r="F178" i="57"/>
  <c r="G178" i="57"/>
  <c r="Z178" i="57"/>
  <c r="F179" i="57"/>
  <c r="G179" i="57"/>
  <c r="Z179" i="57"/>
  <c r="F180" i="57"/>
  <c r="G180" i="57"/>
  <c r="T180" i="57"/>
  <c r="Z180" i="57"/>
  <c r="F181" i="57"/>
  <c r="G181" i="57"/>
  <c r="Z181" i="57"/>
  <c r="F182" i="57"/>
  <c r="G182" i="57"/>
  <c r="Z182" i="57"/>
  <c r="F183" i="57"/>
  <c r="G183" i="57"/>
  <c r="Z183" i="57"/>
  <c r="F184" i="57"/>
  <c r="G184" i="57"/>
  <c r="Z184" i="57"/>
  <c r="F185" i="57"/>
  <c r="G185" i="57"/>
  <c r="Z185" i="57"/>
  <c r="F186" i="57"/>
  <c r="G186" i="57"/>
  <c r="Z186" i="57"/>
  <c r="F187" i="57"/>
  <c r="G187" i="57"/>
  <c r="Z187" i="57"/>
  <c r="F188" i="57"/>
  <c r="G188" i="57"/>
  <c r="Z188" i="57"/>
  <c r="F189" i="57"/>
  <c r="G189" i="57"/>
  <c r="Z189" i="57"/>
  <c r="F190" i="57"/>
  <c r="G190" i="57"/>
  <c r="Z190" i="57"/>
  <c r="F191" i="57"/>
  <c r="G191" i="57"/>
  <c r="Z191" i="57"/>
  <c r="F192" i="57"/>
  <c r="G192" i="57"/>
  <c r="Z192" i="57"/>
  <c r="F193" i="57"/>
  <c r="G193" i="57"/>
  <c r="Z193" i="57"/>
  <c r="F194" i="57"/>
  <c r="G194" i="57"/>
  <c r="Z194" i="57"/>
  <c r="F195" i="57"/>
  <c r="G195" i="57"/>
  <c r="X195" i="57"/>
  <c r="Y195" i="57"/>
  <c r="Z195" i="57"/>
  <c r="F196" i="57"/>
  <c r="G196" i="57"/>
  <c r="S196" i="57"/>
  <c r="X196" i="57"/>
  <c r="Y196" i="57"/>
  <c r="Z196" i="57"/>
  <c r="AB196" i="57"/>
  <c r="F197" i="57"/>
  <c r="G197" i="57"/>
  <c r="S197" i="57"/>
  <c r="X197" i="57"/>
  <c r="Y197" i="57"/>
  <c r="Z197" i="57"/>
  <c r="AB197" i="57"/>
  <c r="F198" i="57"/>
  <c r="G198" i="57"/>
  <c r="S198" i="57"/>
  <c r="X198" i="57"/>
  <c r="Y198" i="57"/>
  <c r="Z198" i="57"/>
  <c r="AB198" i="57"/>
  <c r="F199" i="57"/>
  <c r="G199" i="57"/>
  <c r="S199" i="57"/>
  <c r="X199" i="57"/>
  <c r="Y199" i="57"/>
  <c r="Z199" i="57"/>
  <c r="AB199" i="57"/>
  <c r="F200" i="57"/>
  <c r="G200" i="57"/>
  <c r="S200" i="57"/>
  <c r="X200" i="57"/>
  <c r="Y200" i="57"/>
  <c r="Z200" i="57"/>
  <c r="AB200" i="57"/>
  <c r="F2" i="56"/>
  <c r="F3" i="56"/>
  <c r="F4" i="56"/>
  <c r="F5" i="56"/>
  <c r="F6" i="56"/>
  <c r="F7" i="56"/>
  <c r="F8" i="56"/>
  <c r="F9" i="56"/>
  <c r="F10" i="56"/>
  <c r="F11" i="56"/>
  <c r="F12" i="56"/>
  <c r="F13" i="56"/>
  <c r="F14" i="56"/>
  <c r="F15" i="56"/>
  <c r="F16" i="56"/>
  <c r="F17" i="56"/>
  <c r="F18" i="56"/>
  <c r="F19" i="56"/>
  <c r="F20" i="56"/>
  <c r="F21" i="56"/>
  <c r="F22" i="56"/>
  <c r="F23" i="56"/>
  <c r="S23" i="56"/>
  <c r="F24" i="56"/>
  <c r="F25" i="56"/>
  <c r="F26" i="56"/>
  <c r="F27" i="56"/>
  <c r="F28" i="56"/>
  <c r="F29" i="56"/>
  <c r="F30" i="56"/>
  <c r="F31" i="56"/>
  <c r="F32" i="56"/>
  <c r="F33" i="56"/>
  <c r="F34" i="56"/>
  <c r="S34" i="56"/>
  <c r="F35" i="56"/>
  <c r="S35" i="56"/>
  <c r="F36" i="56"/>
  <c r="F37" i="56"/>
  <c r="F38" i="56"/>
  <c r="F39" i="56"/>
  <c r="F40" i="56"/>
  <c r="F41" i="56"/>
  <c r="F42" i="56"/>
  <c r="F43" i="56"/>
  <c r="F44" i="56"/>
  <c r="F45" i="56"/>
  <c r="F46" i="56"/>
  <c r="F47" i="56"/>
  <c r="S47" i="56"/>
  <c r="F48" i="56"/>
  <c r="F49" i="56"/>
  <c r="F50" i="56"/>
  <c r="F51" i="56"/>
  <c r="F52" i="56"/>
  <c r="F53" i="56"/>
  <c r="F54" i="56"/>
  <c r="F55" i="56"/>
  <c r="F56" i="56"/>
  <c r="F57" i="56"/>
  <c r="F58" i="56"/>
  <c r="F59" i="56"/>
  <c r="F60" i="56"/>
  <c r="F61" i="56"/>
  <c r="F62" i="56"/>
  <c r="F63" i="56"/>
  <c r="S63" i="56"/>
  <c r="F64" i="56"/>
  <c r="F65" i="56"/>
  <c r="F66" i="56"/>
  <c r="F67" i="56"/>
  <c r="F68" i="56"/>
  <c r="F69" i="56"/>
  <c r="F70" i="56"/>
  <c r="F71" i="56"/>
  <c r="F72" i="56"/>
  <c r="F73" i="56"/>
  <c r="F74" i="56"/>
  <c r="F75" i="56"/>
  <c r="F76" i="56"/>
  <c r="F77" i="56"/>
  <c r="F78" i="56"/>
  <c r="F79" i="56"/>
  <c r="F80" i="56"/>
  <c r="F81" i="56"/>
  <c r="F82" i="56"/>
  <c r="F83" i="56"/>
  <c r="F84" i="56"/>
  <c r="F85" i="56"/>
  <c r="F86" i="56"/>
  <c r="F87" i="56"/>
  <c r="F88" i="56"/>
  <c r="F89" i="56"/>
  <c r="F90" i="56"/>
  <c r="F91" i="56"/>
  <c r="F92" i="56"/>
  <c r="S92" i="56"/>
  <c r="F93" i="56"/>
  <c r="F94" i="56"/>
  <c r="F95" i="56"/>
  <c r="F96" i="56"/>
  <c r="F97" i="56"/>
  <c r="F98" i="56"/>
  <c r="R98" i="56"/>
  <c r="F99" i="56"/>
  <c r="R99" i="56"/>
  <c r="F100" i="56"/>
  <c r="F101" i="56"/>
  <c r="F102" i="56"/>
  <c r="R102" i="56"/>
  <c r="F103" i="56"/>
  <c r="R103" i="56"/>
  <c r="F104" i="56"/>
  <c r="F105" i="56"/>
  <c r="S105" i="56"/>
  <c r="F106" i="56"/>
  <c r="F107" i="56"/>
  <c r="F108" i="56"/>
  <c r="R108" i="56"/>
  <c r="F109" i="56"/>
  <c r="R109" i="56"/>
  <c r="F110" i="56"/>
  <c r="F111" i="56"/>
  <c r="F112" i="56"/>
  <c r="F113" i="56"/>
  <c r="F114" i="56"/>
  <c r="F115" i="56"/>
  <c r="R115" i="56"/>
  <c r="F116" i="56"/>
  <c r="R116" i="56"/>
  <c r="F117" i="56"/>
  <c r="R117" i="56"/>
  <c r="F118" i="56"/>
  <c r="R118" i="56"/>
  <c r="F119" i="56"/>
  <c r="R119" i="56"/>
  <c r="F120" i="56"/>
  <c r="R120" i="56"/>
  <c r="F121" i="56"/>
  <c r="R121" i="56"/>
  <c r="F122" i="56"/>
  <c r="R122" i="56"/>
  <c r="F123" i="56"/>
  <c r="R123" i="56"/>
  <c r="F124" i="56"/>
  <c r="R124" i="56"/>
  <c r="F125" i="56"/>
  <c r="R125" i="56"/>
  <c r="F126" i="56"/>
  <c r="R126" i="56"/>
  <c r="F127" i="56"/>
  <c r="R127" i="56"/>
  <c r="F128" i="56"/>
  <c r="R128" i="56"/>
  <c r="F129" i="56"/>
  <c r="R129" i="56"/>
  <c r="F130" i="56"/>
  <c r="R130" i="56"/>
  <c r="F131" i="56"/>
  <c r="R131" i="56"/>
  <c r="F132" i="56"/>
  <c r="R132" i="56"/>
  <c r="F133" i="56"/>
  <c r="R133" i="56"/>
  <c r="F134" i="56"/>
  <c r="R134" i="56"/>
  <c r="F135" i="56"/>
  <c r="R135" i="56"/>
  <c r="F136" i="56"/>
  <c r="R136" i="56"/>
  <c r="F137" i="56"/>
  <c r="R137" i="56"/>
  <c r="F138" i="56"/>
  <c r="R138" i="56"/>
  <c r="F139" i="56"/>
  <c r="R139" i="56"/>
  <c r="F140" i="56"/>
  <c r="R140" i="56"/>
  <c r="F141" i="56"/>
  <c r="R141" i="56"/>
  <c r="F142" i="56"/>
  <c r="R142" i="56"/>
  <c r="F143" i="56"/>
  <c r="R143" i="56"/>
  <c r="F144" i="56"/>
  <c r="R144" i="56"/>
  <c r="F145" i="56"/>
  <c r="R145" i="56"/>
  <c r="F146" i="56"/>
  <c r="R146" i="56"/>
  <c r="S146" i="56"/>
  <c r="F147" i="56"/>
  <c r="R147" i="56"/>
  <c r="F148" i="56"/>
  <c r="R148" i="56"/>
  <c r="F149" i="56"/>
  <c r="R149" i="56"/>
  <c r="F150" i="56"/>
  <c r="R150" i="56"/>
  <c r="F151" i="56"/>
  <c r="R151" i="56"/>
  <c r="F152" i="56"/>
  <c r="R152" i="56"/>
  <c r="F153" i="56"/>
  <c r="R153" i="56"/>
  <c r="S153" i="56"/>
  <c r="F154" i="56"/>
  <c r="R154" i="56"/>
  <c r="S154" i="56"/>
  <c r="F155" i="56"/>
  <c r="R155" i="56"/>
  <c r="F156" i="56"/>
  <c r="R156" i="56"/>
  <c r="F157" i="56"/>
  <c r="R157" i="56"/>
  <c r="F158" i="56"/>
  <c r="R158" i="56"/>
  <c r="F159" i="56"/>
  <c r="R159" i="56"/>
  <c r="F160" i="56"/>
  <c r="R160" i="56"/>
  <c r="F161" i="56"/>
  <c r="R161" i="56"/>
  <c r="F162" i="56"/>
  <c r="R162" i="56"/>
  <c r="S162" i="56"/>
  <c r="F163" i="56"/>
  <c r="R163" i="56"/>
  <c r="F164" i="56"/>
  <c r="R164" i="56"/>
  <c r="F165" i="56"/>
  <c r="R165" i="56"/>
  <c r="F166" i="56"/>
  <c r="R166" i="56"/>
  <c r="F167" i="56"/>
  <c r="R167" i="56"/>
  <c r="F168" i="56"/>
  <c r="R168" i="56"/>
  <c r="F169" i="56"/>
  <c r="R169" i="56"/>
  <c r="F170" i="56"/>
  <c r="R170" i="56"/>
  <c r="F171" i="56"/>
  <c r="R171" i="56"/>
  <c r="S171" i="56"/>
  <c r="F172" i="56"/>
  <c r="R172" i="56"/>
  <c r="F173" i="56"/>
  <c r="R173" i="56"/>
  <c r="F174" i="56"/>
  <c r="R174" i="56"/>
  <c r="F175" i="56"/>
  <c r="R175" i="56"/>
  <c r="F176" i="56"/>
  <c r="R176" i="56"/>
  <c r="F177" i="56"/>
  <c r="R177" i="56"/>
  <c r="F178" i="56"/>
  <c r="R178" i="56"/>
  <c r="F179" i="56"/>
  <c r="R179" i="56"/>
  <c r="F180" i="56"/>
  <c r="R180" i="56"/>
  <c r="F181" i="56"/>
  <c r="R181" i="56"/>
  <c r="F182" i="56"/>
  <c r="R182" i="56"/>
  <c r="F183" i="56"/>
  <c r="R183" i="56"/>
  <c r="F184" i="56"/>
  <c r="R184" i="56"/>
  <c r="F185" i="56"/>
  <c r="R185" i="56"/>
  <c r="F186" i="56"/>
  <c r="R186" i="56"/>
  <c r="F187" i="56"/>
  <c r="R187" i="56"/>
  <c r="F188" i="56"/>
  <c r="R188" i="56"/>
  <c r="F189" i="56"/>
  <c r="R189" i="56"/>
  <c r="F190" i="56"/>
  <c r="R190" i="56"/>
  <c r="F191" i="56"/>
  <c r="R191" i="56"/>
  <c r="F192" i="56"/>
  <c r="R192" i="56"/>
  <c r="F193" i="56"/>
  <c r="R193" i="56"/>
  <c r="F194" i="56"/>
  <c r="R194" i="56"/>
  <c r="F195" i="56"/>
  <c r="R195" i="56"/>
  <c r="F196" i="56"/>
  <c r="R196" i="56"/>
  <c r="F197" i="56"/>
  <c r="R197" i="56"/>
  <c r="F198" i="56"/>
  <c r="R198" i="56"/>
  <c r="F199" i="56"/>
  <c r="R199" i="56"/>
  <c r="F200" i="56"/>
  <c r="R200" i="56"/>
  <c r="F2" i="55"/>
  <c r="G2" i="55"/>
  <c r="Z2" i="55"/>
  <c r="F3" i="55"/>
  <c r="G3" i="55"/>
  <c r="Z3" i="55"/>
  <c r="F4" i="55"/>
  <c r="G4" i="55"/>
  <c r="Z4" i="55"/>
  <c r="F5" i="55"/>
  <c r="G5" i="55"/>
  <c r="T5" i="55"/>
  <c r="Z5" i="55"/>
  <c r="F6" i="55"/>
  <c r="G6" i="55"/>
  <c r="Z6" i="55"/>
  <c r="F7" i="55"/>
  <c r="G7" i="55"/>
  <c r="X7" i="55"/>
  <c r="Z7" i="55"/>
  <c r="F8" i="55"/>
  <c r="G8" i="55"/>
  <c r="Z8" i="55"/>
  <c r="F9" i="55"/>
  <c r="G9" i="55"/>
  <c r="Z9" i="55"/>
  <c r="F10" i="55"/>
  <c r="G10" i="55"/>
  <c r="Z10" i="55"/>
  <c r="F11" i="55"/>
  <c r="G11" i="55"/>
  <c r="Z11" i="55"/>
  <c r="F12" i="55"/>
  <c r="G12" i="55"/>
  <c r="Z12" i="55"/>
  <c r="F13" i="55"/>
  <c r="G13" i="55"/>
  <c r="Z13" i="55"/>
  <c r="F14" i="55"/>
  <c r="G14" i="55"/>
  <c r="Z14" i="55"/>
  <c r="F15" i="55"/>
  <c r="G15" i="55"/>
  <c r="T15" i="55"/>
  <c r="Z15" i="55"/>
  <c r="F16" i="55"/>
  <c r="G16" i="55"/>
  <c r="Z16" i="55"/>
  <c r="F17" i="55"/>
  <c r="G17" i="55"/>
  <c r="Z17" i="55"/>
  <c r="F18" i="55"/>
  <c r="G18" i="55"/>
  <c r="X18" i="55"/>
  <c r="Y18" i="55"/>
  <c r="Z18" i="55"/>
  <c r="F19" i="55"/>
  <c r="G19" i="55"/>
  <c r="T19" i="55"/>
  <c r="Z19" i="55"/>
  <c r="F20" i="55"/>
  <c r="G20" i="55"/>
  <c r="Z20" i="55"/>
  <c r="F21" i="55"/>
  <c r="G21" i="55"/>
  <c r="Z21" i="55"/>
  <c r="F22" i="55"/>
  <c r="G22" i="55"/>
  <c r="Z22" i="55"/>
  <c r="F23" i="55"/>
  <c r="G23" i="55"/>
  <c r="Z23" i="55"/>
  <c r="F24" i="55"/>
  <c r="G24" i="55"/>
  <c r="Z24" i="55"/>
  <c r="F25" i="55"/>
  <c r="G25" i="55"/>
  <c r="Z25" i="55"/>
  <c r="F26" i="55"/>
  <c r="G26" i="55"/>
  <c r="Z26" i="55"/>
  <c r="F27" i="55"/>
  <c r="G27" i="55"/>
  <c r="Z27" i="55"/>
  <c r="F28" i="55"/>
  <c r="G28" i="55"/>
  <c r="Z28" i="55"/>
  <c r="F29" i="55"/>
  <c r="G29" i="55"/>
  <c r="Z29" i="55"/>
  <c r="F30" i="55"/>
  <c r="G30" i="55"/>
  <c r="Z30" i="55"/>
  <c r="F31" i="55"/>
  <c r="G31" i="55"/>
  <c r="Z31" i="55"/>
  <c r="F32" i="55"/>
  <c r="G32" i="55"/>
  <c r="Z32" i="55"/>
  <c r="F33" i="55"/>
  <c r="G33" i="55"/>
  <c r="Z33" i="55"/>
  <c r="F34" i="55"/>
  <c r="G34" i="55"/>
  <c r="Z34" i="55"/>
  <c r="F35" i="55"/>
  <c r="G35" i="55"/>
  <c r="Z35" i="55"/>
  <c r="F36" i="55"/>
  <c r="G36" i="55"/>
  <c r="Z36" i="55"/>
  <c r="F37" i="55"/>
  <c r="G37" i="55"/>
  <c r="Z37" i="55"/>
  <c r="F38" i="55"/>
  <c r="G38" i="55"/>
  <c r="Z38" i="55"/>
  <c r="F39" i="55"/>
  <c r="G39" i="55"/>
  <c r="T39" i="55"/>
  <c r="Z39" i="55"/>
  <c r="F40" i="55"/>
  <c r="G40" i="55"/>
  <c r="Z40" i="55"/>
  <c r="F41" i="55"/>
  <c r="G41" i="55"/>
  <c r="Z41" i="55"/>
  <c r="F42" i="55"/>
  <c r="G42" i="55"/>
  <c r="Z42" i="55"/>
  <c r="F43" i="55"/>
  <c r="G43" i="55"/>
  <c r="Z43" i="55"/>
  <c r="F44" i="55"/>
  <c r="G44" i="55"/>
  <c r="Z44" i="55"/>
  <c r="F45" i="55"/>
  <c r="G45" i="55"/>
  <c r="Z45" i="55"/>
  <c r="F46" i="55"/>
  <c r="G46" i="55"/>
  <c r="Z46" i="55"/>
  <c r="F47" i="55"/>
  <c r="G47" i="55"/>
  <c r="Z47" i="55"/>
  <c r="F48" i="55"/>
  <c r="G48" i="55"/>
  <c r="Z48" i="55"/>
  <c r="F49" i="55"/>
  <c r="G49" i="55"/>
  <c r="Z49" i="55"/>
  <c r="F50" i="55"/>
  <c r="G50" i="55"/>
  <c r="Z50" i="55"/>
  <c r="F51" i="55"/>
  <c r="G51" i="55"/>
  <c r="Z51" i="55"/>
  <c r="F52" i="55"/>
  <c r="G52" i="55"/>
  <c r="Z52" i="55"/>
  <c r="F53" i="55"/>
  <c r="G53" i="55"/>
  <c r="Z53" i="55"/>
  <c r="F54" i="55"/>
  <c r="G54" i="55"/>
  <c r="Z54" i="55"/>
  <c r="F55" i="55"/>
  <c r="G55" i="55"/>
  <c r="Z55" i="55"/>
  <c r="F56" i="55"/>
  <c r="G56" i="55"/>
  <c r="Z56" i="55"/>
  <c r="F57" i="55"/>
  <c r="G57" i="55"/>
  <c r="Z57" i="55"/>
  <c r="F58" i="55"/>
  <c r="G58" i="55"/>
  <c r="Z58" i="55"/>
  <c r="F59" i="55"/>
  <c r="G59" i="55"/>
  <c r="Z59" i="55"/>
  <c r="F60" i="55"/>
  <c r="G60" i="55"/>
  <c r="Z60" i="55"/>
  <c r="F61" i="55"/>
  <c r="G61" i="55"/>
  <c r="Z61" i="55"/>
  <c r="F62" i="55"/>
  <c r="G62" i="55"/>
  <c r="Z62" i="55"/>
  <c r="F63" i="55"/>
  <c r="G63" i="55"/>
  <c r="Z63" i="55"/>
  <c r="F64" i="55"/>
  <c r="G64" i="55"/>
  <c r="Z64" i="55"/>
  <c r="F65" i="55"/>
  <c r="G65" i="55"/>
  <c r="Z65" i="55"/>
  <c r="F66" i="55"/>
  <c r="G66" i="55"/>
  <c r="Z66" i="55"/>
  <c r="F67" i="55"/>
  <c r="G67" i="55"/>
  <c r="Z67" i="55"/>
  <c r="F68" i="55"/>
  <c r="G68" i="55"/>
  <c r="Z68" i="55"/>
  <c r="F69" i="55"/>
  <c r="G69" i="55"/>
  <c r="Z69" i="55"/>
  <c r="F70" i="55"/>
  <c r="G70" i="55"/>
  <c r="Z70" i="55"/>
  <c r="F71" i="55"/>
  <c r="G71" i="55"/>
  <c r="Z71" i="55"/>
  <c r="F72" i="55"/>
  <c r="G72" i="55"/>
  <c r="Z72" i="55"/>
  <c r="F73" i="55"/>
  <c r="G73" i="55"/>
  <c r="Z73" i="55"/>
  <c r="F74" i="55"/>
  <c r="G74" i="55"/>
  <c r="Z74" i="55"/>
  <c r="F75" i="55"/>
  <c r="G75" i="55"/>
  <c r="Z75" i="55"/>
  <c r="F76" i="55"/>
  <c r="G76" i="55"/>
  <c r="Z76" i="55"/>
  <c r="F77" i="55"/>
  <c r="G77" i="55"/>
  <c r="Z77" i="55"/>
  <c r="F78" i="55"/>
  <c r="G78" i="55"/>
  <c r="Z78" i="55"/>
  <c r="F79" i="55"/>
  <c r="G79" i="55"/>
  <c r="Z79" i="55"/>
  <c r="F80" i="55"/>
  <c r="G80" i="55"/>
  <c r="Z80" i="55"/>
  <c r="F81" i="55"/>
  <c r="G81" i="55"/>
  <c r="Z81" i="55"/>
  <c r="F82" i="55"/>
  <c r="G82" i="55"/>
  <c r="Z82" i="55"/>
  <c r="F83" i="55"/>
  <c r="G83" i="55"/>
  <c r="Z83" i="55"/>
  <c r="F84" i="55"/>
  <c r="G84" i="55"/>
  <c r="Z84" i="55"/>
  <c r="F85" i="55"/>
  <c r="G85" i="55"/>
  <c r="Z85" i="55"/>
  <c r="F86" i="55"/>
  <c r="G86" i="55"/>
  <c r="Z86" i="55"/>
  <c r="F87" i="55"/>
  <c r="G87" i="55"/>
  <c r="Z87" i="55"/>
  <c r="F88" i="55"/>
  <c r="G88" i="55"/>
  <c r="Z88" i="55"/>
  <c r="F89" i="55"/>
  <c r="G89" i="55"/>
  <c r="Z89" i="55"/>
  <c r="F90" i="55"/>
  <c r="G90" i="55"/>
  <c r="Z90" i="55"/>
  <c r="F91" i="55"/>
  <c r="G91" i="55"/>
  <c r="Z91" i="55"/>
  <c r="F92" i="55"/>
  <c r="G92" i="55"/>
  <c r="Z92" i="55"/>
  <c r="F93" i="55"/>
  <c r="G93" i="55"/>
  <c r="Z93" i="55"/>
  <c r="F94" i="55"/>
  <c r="G94" i="55"/>
  <c r="Z94" i="55"/>
  <c r="F95" i="55"/>
  <c r="G95" i="55"/>
  <c r="Z95" i="55"/>
  <c r="F96" i="55"/>
  <c r="G96" i="55"/>
  <c r="Z96" i="55"/>
  <c r="F97" i="55"/>
  <c r="G97" i="55"/>
  <c r="Z97" i="55"/>
  <c r="F98" i="55"/>
  <c r="G98" i="55"/>
  <c r="Z98" i="55"/>
  <c r="F99" i="55"/>
  <c r="G99" i="55"/>
  <c r="Z99" i="55"/>
  <c r="F100" i="55"/>
  <c r="G100" i="55"/>
  <c r="Z100" i="55"/>
  <c r="F101" i="55"/>
  <c r="G101" i="55"/>
  <c r="Z101" i="55"/>
  <c r="F102" i="55"/>
  <c r="G102" i="55"/>
  <c r="T102" i="55"/>
  <c r="Z102" i="55"/>
  <c r="F103" i="55"/>
  <c r="G103" i="55"/>
  <c r="Z103" i="55"/>
  <c r="F104" i="55"/>
  <c r="G104" i="55"/>
  <c r="Z104" i="55"/>
  <c r="F105" i="55"/>
  <c r="G105" i="55"/>
  <c r="Z105" i="55"/>
  <c r="F106" i="55"/>
  <c r="G106" i="55"/>
  <c r="Z106" i="55"/>
  <c r="F107" i="55"/>
  <c r="G107" i="55"/>
  <c r="Z107" i="55"/>
  <c r="F108" i="55"/>
  <c r="G108" i="55"/>
  <c r="Z108" i="55"/>
  <c r="F109" i="55"/>
  <c r="G109" i="55"/>
  <c r="Z109" i="55"/>
  <c r="F110" i="55"/>
  <c r="G110" i="55"/>
  <c r="Z110" i="55"/>
  <c r="F111" i="55"/>
  <c r="G111" i="55"/>
  <c r="Z111" i="55"/>
  <c r="F112" i="55"/>
  <c r="G112" i="55"/>
  <c r="Z112" i="55"/>
  <c r="F113" i="55"/>
  <c r="G113" i="55"/>
  <c r="Z113" i="55"/>
  <c r="F114" i="55"/>
  <c r="G114" i="55"/>
  <c r="Z114" i="55"/>
  <c r="F115" i="55"/>
  <c r="G115" i="55"/>
  <c r="T115" i="55"/>
  <c r="Z115" i="55"/>
  <c r="F116" i="55"/>
  <c r="G116" i="55"/>
  <c r="Z116" i="55"/>
  <c r="F117" i="55"/>
  <c r="G117" i="55"/>
  <c r="Z117" i="55"/>
  <c r="F118" i="55"/>
  <c r="G118" i="55"/>
  <c r="Z118" i="55"/>
  <c r="F119" i="55"/>
  <c r="G119" i="55"/>
  <c r="Z119" i="55"/>
  <c r="F120" i="55"/>
  <c r="G120" i="55"/>
  <c r="Z120" i="55"/>
  <c r="F121" i="55"/>
  <c r="G121" i="55"/>
  <c r="T121" i="55"/>
  <c r="Z121" i="55"/>
  <c r="F122" i="55"/>
  <c r="G122" i="55"/>
  <c r="Z122" i="55"/>
  <c r="F123" i="55"/>
  <c r="G123" i="55"/>
  <c r="Z123" i="55"/>
  <c r="F124" i="55"/>
  <c r="G124" i="55"/>
  <c r="Z124" i="55"/>
  <c r="F125" i="55"/>
  <c r="G125" i="55"/>
  <c r="Z125" i="55"/>
  <c r="F126" i="55"/>
  <c r="G126" i="55"/>
  <c r="Z126" i="55"/>
  <c r="F127" i="55"/>
  <c r="G127" i="55"/>
  <c r="Z127" i="55"/>
  <c r="F128" i="55"/>
  <c r="G128" i="55"/>
  <c r="Z128" i="55"/>
  <c r="F129" i="55"/>
  <c r="G129" i="55"/>
  <c r="Z129" i="55"/>
  <c r="F130" i="55"/>
  <c r="G130" i="55"/>
  <c r="Z130" i="55"/>
  <c r="F131" i="55"/>
  <c r="G131" i="55"/>
  <c r="Z131" i="55"/>
  <c r="F132" i="55"/>
  <c r="G132" i="55"/>
  <c r="Z132" i="55"/>
  <c r="F133" i="55"/>
  <c r="G133" i="55"/>
  <c r="Z133" i="55"/>
  <c r="F134" i="55"/>
  <c r="G134" i="55"/>
  <c r="Z134" i="55"/>
  <c r="F135" i="55"/>
  <c r="G135" i="55"/>
  <c r="Z135" i="55"/>
  <c r="F136" i="55"/>
  <c r="G136" i="55"/>
  <c r="Z136" i="55"/>
  <c r="F137" i="55"/>
  <c r="G137" i="55"/>
  <c r="Z137" i="55"/>
  <c r="F138" i="55"/>
  <c r="G138" i="55"/>
  <c r="Z138" i="55"/>
  <c r="F139" i="55"/>
  <c r="G139" i="55"/>
  <c r="Z139" i="55"/>
  <c r="F140" i="55"/>
  <c r="G140" i="55"/>
  <c r="Z140" i="55"/>
  <c r="F141" i="55"/>
  <c r="G141" i="55"/>
  <c r="Z141" i="55"/>
  <c r="F142" i="55"/>
  <c r="G142" i="55"/>
  <c r="Z142" i="55"/>
  <c r="F143" i="55"/>
  <c r="G143" i="55"/>
  <c r="Z143" i="55"/>
  <c r="F144" i="55"/>
  <c r="G144" i="55"/>
  <c r="T144" i="55"/>
  <c r="Z144" i="55"/>
  <c r="F145" i="55"/>
  <c r="G145" i="55"/>
  <c r="Z145" i="55"/>
  <c r="F146" i="55"/>
  <c r="G146" i="55"/>
  <c r="Z146" i="55"/>
  <c r="F147" i="55"/>
  <c r="G147" i="55"/>
  <c r="Z147" i="55"/>
  <c r="F148" i="55"/>
  <c r="G148" i="55"/>
  <c r="Z148" i="55"/>
  <c r="F149" i="55"/>
  <c r="G149" i="55"/>
  <c r="Z149" i="55"/>
  <c r="F150" i="55"/>
  <c r="G150" i="55"/>
  <c r="Z150" i="55"/>
  <c r="F151" i="55"/>
  <c r="G151" i="55"/>
  <c r="Z151" i="55"/>
  <c r="F152" i="55"/>
  <c r="G152" i="55"/>
  <c r="Z152" i="55"/>
  <c r="F153" i="55"/>
  <c r="G153" i="55"/>
  <c r="Z153" i="55"/>
  <c r="F154" i="55"/>
  <c r="G154" i="55"/>
  <c r="Z154" i="55"/>
  <c r="F155" i="55"/>
  <c r="G155" i="55"/>
  <c r="Z155" i="55"/>
  <c r="F156" i="55"/>
  <c r="G156" i="55"/>
  <c r="Z156" i="55"/>
  <c r="F157" i="55"/>
  <c r="G157" i="55"/>
  <c r="Z157" i="55"/>
  <c r="F158" i="55"/>
  <c r="G158" i="55"/>
  <c r="Z158" i="55"/>
  <c r="F159" i="55"/>
  <c r="G159" i="55"/>
  <c r="Z159" i="55"/>
  <c r="F160" i="55"/>
  <c r="G160" i="55"/>
  <c r="Z160" i="55"/>
  <c r="F161" i="55"/>
  <c r="G161" i="55"/>
  <c r="Z161" i="55"/>
  <c r="F162" i="55"/>
  <c r="G162" i="55"/>
  <c r="Z162" i="55"/>
  <c r="F163" i="55"/>
  <c r="G163" i="55"/>
  <c r="Z163" i="55"/>
  <c r="F164" i="55"/>
  <c r="G164" i="55"/>
  <c r="Z164" i="55"/>
  <c r="F165" i="55"/>
  <c r="G165" i="55"/>
  <c r="T165" i="55"/>
  <c r="Z165" i="55"/>
  <c r="F166" i="55"/>
  <c r="G166" i="55"/>
  <c r="Z166" i="55"/>
  <c r="F167" i="55"/>
  <c r="G167" i="55"/>
  <c r="Z167" i="55"/>
  <c r="F168" i="55"/>
  <c r="G168" i="55"/>
  <c r="Z168" i="55"/>
  <c r="F169" i="55"/>
  <c r="G169" i="55"/>
  <c r="Z169" i="55"/>
  <c r="F170" i="55"/>
  <c r="G170" i="55"/>
  <c r="Z170" i="55"/>
  <c r="F171" i="55"/>
  <c r="G171" i="55"/>
  <c r="Z171" i="55"/>
  <c r="F172" i="55"/>
  <c r="G172" i="55"/>
  <c r="Z172" i="55"/>
  <c r="F173" i="55"/>
  <c r="G173" i="55"/>
  <c r="Z173" i="55"/>
  <c r="F174" i="55"/>
  <c r="G174" i="55"/>
  <c r="Z174" i="55"/>
  <c r="F175" i="55"/>
  <c r="G175" i="55"/>
  <c r="Z175" i="55"/>
  <c r="F176" i="55"/>
  <c r="G176" i="55"/>
  <c r="Z176" i="55"/>
  <c r="F177" i="55"/>
  <c r="G177" i="55"/>
  <c r="Z177" i="55"/>
  <c r="F178" i="55"/>
  <c r="G178" i="55"/>
  <c r="Z178" i="55"/>
  <c r="F179" i="55"/>
  <c r="G179" i="55"/>
  <c r="Z179" i="55"/>
  <c r="F180" i="55"/>
  <c r="G180" i="55"/>
  <c r="Z180" i="55"/>
  <c r="F181" i="55"/>
  <c r="G181" i="55"/>
  <c r="Z181" i="55"/>
  <c r="F182" i="55"/>
  <c r="G182" i="55"/>
  <c r="Z182" i="55"/>
  <c r="F183" i="55"/>
  <c r="G183" i="55"/>
  <c r="Z183" i="55"/>
  <c r="F184" i="55"/>
  <c r="G184" i="55"/>
  <c r="Z184" i="55"/>
  <c r="F185" i="55"/>
  <c r="G185" i="55"/>
  <c r="Z185" i="55"/>
  <c r="F186" i="55"/>
  <c r="G186" i="55"/>
  <c r="Z186" i="55"/>
  <c r="F187" i="55"/>
  <c r="G187" i="55"/>
  <c r="T187" i="55"/>
  <c r="Z187" i="55"/>
  <c r="F188" i="55"/>
  <c r="G188" i="55"/>
  <c r="Z188" i="55"/>
  <c r="F189" i="55"/>
  <c r="G189" i="55"/>
  <c r="Z189" i="55"/>
  <c r="F190" i="55"/>
  <c r="G190" i="55"/>
  <c r="Z190" i="55"/>
  <c r="F191" i="55"/>
  <c r="G191" i="55"/>
  <c r="Z191" i="55"/>
  <c r="F192" i="55"/>
  <c r="G192" i="55"/>
  <c r="Z192" i="55"/>
  <c r="F193" i="55"/>
  <c r="G193" i="55"/>
  <c r="Z193" i="55"/>
  <c r="F194" i="55"/>
  <c r="G194" i="55"/>
  <c r="Z194" i="55"/>
  <c r="F195" i="55"/>
  <c r="G195" i="55"/>
  <c r="X195" i="55"/>
  <c r="Y195" i="55"/>
  <c r="Z195" i="55"/>
  <c r="F196" i="55"/>
  <c r="G196" i="55"/>
  <c r="S196" i="55"/>
  <c r="X196" i="55"/>
  <c r="Y196" i="55"/>
  <c r="Z196" i="55"/>
  <c r="AB196" i="55"/>
  <c r="F197" i="55"/>
  <c r="G197" i="55"/>
  <c r="S197" i="55"/>
  <c r="X197" i="55"/>
  <c r="Y197" i="55"/>
  <c r="Z197" i="55"/>
  <c r="AB197" i="55"/>
  <c r="F198" i="55"/>
  <c r="G198" i="55"/>
  <c r="S198" i="55"/>
  <c r="X198" i="55"/>
  <c r="Y198" i="55"/>
  <c r="Z198" i="55"/>
  <c r="AB198" i="55"/>
  <c r="F199" i="55"/>
  <c r="G199" i="55"/>
  <c r="S199" i="55"/>
  <c r="T199" i="55"/>
  <c r="X199" i="55"/>
  <c r="Y199" i="55"/>
  <c r="Z199" i="55"/>
  <c r="AB199" i="55"/>
  <c r="F200" i="55"/>
  <c r="G200" i="55"/>
  <c r="S200" i="55"/>
  <c r="X200" i="55"/>
  <c r="Y200" i="55"/>
  <c r="Z200" i="55"/>
  <c r="AB200" i="55"/>
  <c r="V1" i="54"/>
  <c r="P6" i="54"/>
  <c r="I75" i="61" s="1"/>
  <c r="H8" i="54"/>
  <c r="L8" i="54" s="1"/>
  <c r="R8" i="54"/>
  <c r="S8" i="54"/>
  <c r="Y2" i="55" s="1"/>
  <c r="H9" i="54"/>
  <c r="L9" i="54"/>
  <c r="R9" i="54"/>
  <c r="X3" i="55" s="1"/>
  <c r="S9" i="54"/>
  <c r="G4" i="61" s="1"/>
  <c r="H10" i="54"/>
  <c r="L10" i="54"/>
  <c r="R10" i="54"/>
  <c r="S10" i="54"/>
  <c r="X10" i="54"/>
  <c r="H11" i="54"/>
  <c r="L11" i="54" s="1"/>
  <c r="R11" i="54"/>
  <c r="X5" i="57" s="1"/>
  <c r="S11" i="54"/>
  <c r="H12" i="54"/>
  <c r="L12" i="54"/>
  <c r="R12" i="54"/>
  <c r="X12" i="54" s="1"/>
  <c r="S12" i="54"/>
  <c r="H13" i="54"/>
  <c r="L13" i="54"/>
  <c r="R13" i="54"/>
  <c r="X13" i="54" s="1"/>
  <c r="AB7" i="55" s="1"/>
  <c r="S13" i="54"/>
  <c r="Y7" i="55" s="1"/>
  <c r="H14" i="54"/>
  <c r="L14" i="54"/>
  <c r="R14" i="54"/>
  <c r="S14" i="54"/>
  <c r="X14" i="54"/>
  <c r="H15" i="54"/>
  <c r="L15" i="54" s="1"/>
  <c r="R15" i="54"/>
  <c r="X15" i="54" s="1"/>
  <c r="S15" i="54"/>
  <c r="G10" i="61" s="1"/>
  <c r="H16" i="54"/>
  <c r="L16" i="54"/>
  <c r="R16" i="54"/>
  <c r="S16" i="54"/>
  <c r="H17" i="54"/>
  <c r="L17" i="54" s="1"/>
  <c r="R17" i="54"/>
  <c r="S17" i="54"/>
  <c r="X17" i="54"/>
  <c r="AB11" i="55" s="1"/>
  <c r="H18" i="54"/>
  <c r="L18" i="54"/>
  <c r="R18" i="54"/>
  <c r="S18" i="54"/>
  <c r="X18" i="54"/>
  <c r="AB12" i="55" s="1"/>
  <c r="H19" i="54"/>
  <c r="L19" i="54"/>
  <c r="R19" i="54"/>
  <c r="S19" i="54"/>
  <c r="X19" i="54"/>
  <c r="AB13" i="57" s="1"/>
  <c r="H20" i="54"/>
  <c r="L20" i="54"/>
  <c r="R20" i="54"/>
  <c r="S20" i="54"/>
  <c r="D17" i="60" s="1"/>
  <c r="H21" i="54"/>
  <c r="L21" i="54"/>
  <c r="R21" i="54"/>
  <c r="S21" i="54"/>
  <c r="H22" i="54"/>
  <c r="L22" i="54"/>
  <c r="R22" i="54"/>
  <c r="C19" i="60" s="1"/>
  <c r="S22" i="54"/>
  <c r="H23" i="54"/>
  <c r="L23" i="54"/>
  <c r="R23" i="54"/>
  <c r="X23" i="54" s="1"/>
  <c r="S23" i="54"/>
  <c r="H24" i="54"/>
  <c r="L24" i="54"/>
  <c r="R24" i="54"/>
  <c r="X24" i="54" s="1"/>
  <c r="S24" i="54"/>
  <c r="D21" i="60" s="1"/>
  <c r="H25" i="54"/>
  <c r="L25" i="54" s="1"/>
  <c r="R25" i="54"/>
  <c r="S25" i="54"/>
  <c r="AB12" i="57" l="1"/>
  <c r="AB13" i="55"/>
  <c r="AB9" i="57"/>
  <c r="AB9" i="55"/>
  <c r="X11" i="54"/>
  <c r="D6" i="60"/>
  <c r="X16" i="55"/>
  <c r="X5" i="55"/>
  <c r="X9" i="54"/>
  <c r="X22" i="54"/>
  <c r="AB16" i="55" s="1"/>
  <c r="Y14" i="55"/>
  <c r="Y9" i="57"/>
  <c r="D12" i="60"/>
  <c r="Y3" i="55"/>
  <c r="Y9" i="55"/>
  <c r="Y3" i="57"/>
  <c r="AB17" i="55"/>
  <c r="AB17" i="57"/>
  <c r="D20" i="60"/>
  <c r="G18" i="61"/>
  <c r="Y17" i="57"/>
  <c r="Y17" i="55"/>
  <c r="T166" i="55"/>
  <c r="T135" i="55"/>
  <c r="T10" i="55"/>
  <c r="S118" i="56"/>
  <c r="S106" i="56"/>
  <c r="I74" i="61"/>
  <c r="I57" i="61"/>
  <c r="T67" i="55"/>
  <c r="S74" i="56"/>
  <c r="AB7" i="57"/>
  <c r="I71" i="61"/>
  <c r="S196" i="56"/>
  <c r="S161" i="56"/>
  <c r="T164" i="57"/>
  <c r="T123" i="57"/>
  <c r="T98" i="57"/>
  <c r="T49" i="57"/>
  <c r="D19" i="60"/>
  <c r="G17" i="61"/>
  <c r="Y16" i="57"/>
  <c r="Y16" i="55"/>
  <c r="Y10" i="57"/>
  <c r="Y10" i="55"/>
  <c r="D13" i="60"/>
  <c r="G11" i="61"/>
  <c r="F5" i="61"/>
  <c r="C7" i="60"/>
  <c r="X4" i="57"/>
  <c r="X4" i="55"/>
  <c r="T156" i="55"/>
  <c r="T124" i="55"/>
  <c r="T100" i="55"/>
  <c r="T90" i="55"/>
  <c r="S178" i="56"/>
  <c r="S152" i="56"/>
  <c r="S73" i="56"/>
  <c r="T190" i="57"/>
  <c r="T138" i="57"/>
  <c r="AB11" i="57"/>
  <c r="I114" i="61"/>
  <c r="T181" i="55"/>
  <c r="T132" i="55"/>
  <c r="T42" i="55"/>
  <c r="S71" i="56"/>
  <c r="S56" i="56"/>
  <c r="T127" i="57"/>
  <c r="T53" i="57"/>
  <c r="T37" i="57"/>
  <c r="T26" i="57"/>
  <c r="I14" i="61"/>
  <c r="AB8" i="55"/>
  <c r="AB8" i="57"/>
  <c r="F3" i="61"/>
  <c r="X2" i="57"/>
  <c r="X2" i="55"/>
  <c r="C5" i="60"/>
  <c r="X8" i="54"/>
  <c r="AB6" i="55"/>
  <c r="AB6" i="57"/>
  <c r="T80" i="55"/>
  <c r="S186" i="56"/>
  <c r="T92" i="57"/>
  <c r="T159" i="55"/>
  <c r="T104" i="55"/>
  <c r="T94" i="55"/>
  <c r="T70" i="55"/>
  <c r="T46" i="55"/>
  <c r="S13" i="56"/>
  <c r="T107" i="57"/>
  <c r="I5" i="61"/>
  <c r="C17" i="60"/>
  <c r="F15" i="61"/>
  <c r="X14" i="55"/>
  <c r="X14" i="57"/>
  <c r="X20" i="54"/>
  <c r="G20" i="61"/>
  <c r="D22" i="60"/>
  <c r="Y19" i="55"/>
  <c r="Y19" i="57"/>
  <c r="F20" i="61"/>
  <c r="C22" i="60"/>
  <c r="X19" i="57"/>
  <c r="X19" i="55"/>
  <c r="G8" i="61"/>
  <c r="Y7" i="57"/>
  <c r="D10" i="60"/>
  <c r="S185" i="56"/>
  <c r="S176" i="56"/>
  <c r="T176" i="55"/>
  <c r="T136" i="55"/>
  <c r="T127" i="55"/>
  <c r="S193" i="56"/>
  <c r="S69" i="56"/>
  <c r="D5" i="60"/>
  <c r="G3" i="61"/>
  <c r="Y2" i="57"/>
  <c r="T149" i="57"/>
  <c r="F16" i="61"/>
  <c r="C18" i="60"/>
  <c r="X15" i="57"/>
  <c r="X15" i="55"/>
  <c r="X21" i="54"/>
  <c r="G13" i="61"/>
  <c r="Y12" i="57"/>
  <c r="Y12" i="55"/>
  <c r="D15" i="60"/>
  <c r="T36" i="55"/>
  <c r="T26" i="55"/>
  <c r="T11" i="55"/>
  <c r="S82" i="56"/>
  <c r="S40" i="56"/>
  <c r="D14" i="60"/>
  <c r="Y11" i="55"/>
  <c r="Y11" i="57"/>
  <c r="G12" i="61"/>
  <c r="S33" i="56"/>
  <c r="S175" i="56"/>
  <c r="S25" i="56"/>
  <c r="T177" i="57"/>
  <c r="T167" i="57"/>
  <c r="T111" i="57"/>
  <c r="T101" i="57"/>
  <c r="T79" i="57"/>
  <c r="I9" i="61"/>
  <c r="I19" i="61"/>
  <c r="I29" i="61"/>
  <c r="I39" i="61"/>
  <c r="I49" i="61"/>
  <c r="I59" i="61"/>
  <c r="I69" i="61"/>
  <c r="I79" i="61"/>
  <c r="I89" i="61"/>
  <c r="I99" i="61"/>
  <c r="I109" i="61"/>
  <c r="I119" i="61"/>
  <c r="I129" i="61"/>
  <c r="I139" i="61"/>
  <c r="I149" i="61"/>
  <c r="I159" i="61"/>
  <c r="I169" i="61"/>
  <c r="I179" i="61"/>
  <c r="I189" i="61"/>
  <c r="I6" i="61"/>
  <c r="I16" i="61"/>
  <c r="I26" i="61"/>
  <c r="I36" i="61"/>
  <c r="I46" i="61"/>
  <c r="I56" i="61"/>
  <c r="I66" i="61"/>
  <c r="I76" i="61"/>
  <c r="I86" i="61"/>
  <c r="I96" i="61"/>
  <c r="I106" i="61"/>
  <c r="I116" i="61"/>
  <c r="I126" i="61"/>
  <c r="I136" i="61"/>
  <c r="I146" i="61"/>
  <c r="I156" i="61"/>
  <c r="I166" i="61"/>
  <c r="I176" i="61"/>
  <c r="I186" i="61"/>
  <c r="I7" i="61"/>
  <c r="I17" i="61"/>
  <c r="I27" i="61"/>
  <c r="I37" i="61"/>
  <c r="I47" i="61"/>
  <c r="I33" i="61"/>
  <c r="I93" i="61"/>
  <c r="I104" i="61"/>
  <c r="I115" i="61"/>
  <c r="I193" i="61"/>
  <c r="I23" i="61"/>
  <c r="I43" i="61"/>
  <c r="I73" i="61"/>
  <c r="I84" i="61"/>
  <c r="I95" i="61"/>
  <c r="I11" i="61"/>
  <c r="I15" i="61"/>
  <c r="I28" i="61"/>
  <c r="I41" i="61"/>
  <c r="I45" i="61"/>
  <c r="I65" i="61"/>
  <c r="I133" i="61"/>
  <c r="I137" i="61"/>
  <c r="I160" i="61"/>
  <c r="I20" i="61"/>
  <c r="I90" i="61"/>
  <c r="I94" i="61"/>
  <c r="I175" i="61"/>
  <c r="I8" i="61"/>
  <c r="I12" i="61"/>
  <c r="I103" i="61"/>
  <c r="I111" i="61"/>
  <c r="I134" i="61"/>
  <c r="I138" i="61"/>
  <c r="I157" i="61"/>
  <c r="I172" i="61"/>
  <c r="I191" i="61"/>
  <c r="I62" i="61"/>
  <c r="I165" i="61"/>
  <c r="I190" i="61"/>
  <c r="T8" i="57"/>
  <c r="T21" i="57"/>
  <c r="T29" i="57"/>
  <c r="T47" i="57"/>
  <c r="T70" i="57"/>
  <c r="I13" i="61"/>
  <c r="I67" i="61"/>
  <c r="I170" i="61"/>
  <c r="I174" i="61"/>
  <c r="I195" i="61"/>
  <c r="I78" i="61"/>
  <c r="I102" i="61"/>
  <c r="I107" i="61"/>
  <c r="I130" i="61"/>
  <c r="I143" i="61"/>
  <c r="I183" i="61"/>
  <c r="T4" i="57"/>
  <c r="T15" i="57"/>
  <c r="T34" i="57"/>
  <c r="T42" i="57"/>
  <c r="T63" i="57"/>
  <c r="T71" i="57"/>
  <c r="I38" i="61"/>
  <c r="I52" i="61"/>
  <c r="I117" i="61"/>
  <c r="I135" i="61"/>
  <c r="I48" i="61"/>
  <c r="I131" i="61"/>
  <c r="I140" i="61"/>
  <c r="I144" i="61"/>
  <c r="I153" i="61"/>
  <c r="I162" i="61"/>
  <c r="I184" i="61"/>
  <c r="T24" i="57"/>
  <c r="T48" i="57"/>
  <c r="T77" i="57"/>
  <c r="T100" i="57"/>
  <c r="I30" i="61"/>
  <c r="I58" i="61"/>
  <c r="I85" i="61"/>
  <c r="I123" i="61"/>
  <c r="I132" i="61"/>
  <c r="I150" i="61"/>
  <c r="I154" i="61"/>
  <c r="I163" i="61"/>
  <c r="I81" i="61"/>
  <c r="I148" i="61"/>
  <c r="I194" i="61"/>
  <c r="T7" i="57"/>
  <c r="T30" i="57"/>
  <c r="T33" i="57"/>
  <c r="T61" i="57"/>
  <c r="T83" i="57"/>
  <c r="T96" i="57"/>
  <c r="T104" i="57"/>
  <c r="T122" i="57"/>
  <c r="T145" i="57"/>
  <c r="T163" i="57"/>
  <c r="T186" i="57"/>
  <c r="S3" i="56"/>
  <c r="S10" i="56"/>
  <c r="S30" i="56"/>
  <c r="S50" i="56"/>
  <c r="S70" i="56"/>
  <c r="S90" i="56"/>
  <c r="S110" i="56"/>
  <c r="S130" i="56"/>
  <c r="S150" i="56"/>
  <c r="S170" i="56"/>
  <c r="S190" i="56"/>
  <c r="I92" i="61"/>
  <c r="I113" i="61"/>
  <c r="I118" i="61"/>
  <c r="S2" i="58"/>
  <c r="T16" i="57"/>
  <c r="T75" i="57"/>
  <c r="T91" i="57"/>
  <c r="T99" i="57"/>
  <c r="T112" i="57"/>
  <c r="T135" i="57"/>
  <c r="T153" i="57"/>
  <c r="T176" i="57"/>
  <c r="T194" i="57"/>
  <c r="T199" i="57"/>
  <c r="S24" i="56"/>
  <c r="S44" i="56"/>
  <c r="S64" i="56"/>
  <c r="S84" i="56"/>
  <c r="S104" i="56"/>
  <c r="S124" i="56"/>
  <c r="S144" i="56"/>
  <c r="S164" i="56"/>
  <c r="S184" i="56"/>
  <c r="T3" i="55"/>
  <c r="T8" i="55"/>
  <c r="T13" i="55"/>
  <c r="T18" i="55"/>
  <c r="T23" i="55"/>
  <c r="T28" i="55"/>
  <c r="T33" i="55"/>
  <c r="T38" i="55"/>
  <c r="T43" i="55"/>
  <c r="T48" i="55"/>
  <c r="T53" i="55"/>
  <c r="T58" i="55"/>
  <c r="T63" i="55"/>
  <c r="T68" i="55"/>
  <c r="T73" i="55"/>
  <c r="T78" i="55"/>
  <c r="T83" i="55"/>
  <c r="T88" i="55"/>
  <c r="T93" i="55"/>
  <c r="T98" i="55"/>
  <c r="T103" i="55"/>
  <c r="T108" i="55"/>
  <c r="T113" i="55"/>
  <c r="T118" i="55"/>
  <c r="T123" i="55"/>
  <c r="T128" i="55"/>
  <c r="T133" i="55"/>
  <c r="T138" i="55"/>
  <c r="T143" i="55"/>
  <c r="T148" i="55"/>
  <c r="T153" i="55"/>
  <c r="I4" i="61"/>
  <c r="I21" i="61"/>
  <c r="I31" i="61"/>
  <c r="I82" i="61"/>
  <c r="I185" i="61"/>
  <c r="T22" i="57"/>
  <c r="T59" i="57"/>
  <c r="T86" i="57"/>
  <c r="T102" i="57"/>
  <c r="I55" i="61"/>
  <c r="T32" i="57"/>
  <c r="T84" i="57"/>
  <c r="T110" i="57"/>
  <c r="T140" i="57"/>
  <c r="T151" i="57"/>
  <c r="T162" i="57"/>
  <c r="T181" i="57"/>
  <c r="S7" i="56"/>
  <c r="S93" i="56"/>
  <c r="S100" i="56"/>
  <c r="S107" i="56"/>
  <c r="S121" i="56"/>
  <c r="S128" i="56"/>
  <c r="S135" i="56"/>
  <c r="S183" i="56"/>
  <c r="S197" i="56"/>
  <c r="T57" i="55"/>
  <c r="T65" i="55"/>
  <c r="T76" i="55"/>
  <c r="T84" i="55"/>
  <c r="T162" i="55"/>
  <c r="T185" i="55"/>
  <c r="S177" i="56"/>
  <c r="S191" i="56"/>
  <c r="T6" i="55"/>
  <c r="T14" i="55"/>
  <c r="T87" i="55"/>
  <c r="T95" i="55"/>
  <c r="I61" i="61"/>
  <c r="I77" i="61"/>
  <c r="I83" i="61"/>
  <c r="I100" i="61"/>
  <c r="I122" i="61"/>
  <c r="I161" i="61"/>
  <c r="I188" i="61"/>
  <c r="T10" i="57"/>
  <c r="T57" i="57"/>
  <c r="T60" i="57"/>
  <c r="T72" i="57"/>
  <c r="T78" i="57"/>
  <c r="T81" i="57"/>
  <c r="T87" i="57"/>
  <c r="T113" i="57"/>
  <c r="T121" i="57"/>
  <c r="T132" i="57"/>
  <c r="T143" i="57"/>
  <c r="T173" i="57"/>
  <c r="T184" i="57"/>
  <c r="T200" i="57"/>
  <c r="S36" i="56"/>
  <c r="S43" i="56"/>
  <c r="S72" i="56"/>
  <c r="S79" i="56"/>
  <c r="S86" i="56"/>
  <c r="S142" i="56"/>
  <c r="S149" i="56"/>
  <c r="S156" i="56"/>
  <c r="T22" i="55"/>
  <c r="T30" i="55"/>
  <c r="T41" i="55"/>
  <c r="T49" i="55"/>
  <c r="T122" i="55"/>
  <c r="T130" i="55"/>
  <c r="T141" i="55"/>
  <c r="T149" i="55"/>
  <c r="T157" i="55"/>
  <c r="T180" i="55"/>
  <c r="S163" i="56"/>
  <c r="T106" i="55"/>
  <c r="I3" i="61"/>
  <c r="I51" i="61"/>
  <c r="I72" i="61"/>
  <c r="I128" i="61"/>
  <c r="T51" i="57"/>
  <c r="T54" i="57"/>
  <c r="T66" i="57"/>
  <c r="T69" i="57"/>
  <c r="T90" i="57"/>
  <c r="T124" i="57"/>
  <c r="T154" i="57"/>
  <c r="T165" i="57"/>
  <c r="T187" i="57"/>
  <c r="T195" i="57"/>
  <c r="S15" i="56"/>
  <c r="S22" i="56"/>
  <c r="S29" i="56"/>
  <c r="S51" i="56"/>
  <c r="S58" i="56"/>
  <c r="S65" i="56"/>
  <c r="S115" i="56"/>
  <c r="T114" i="55"/>
  <c r="I22" i="61"/>
  <c r="I145" i="61"/>
  <c r="I155" i="61"/>
  <c r="I167" i="61"/>
  <c r="T93" i="57"/>
  <c r="T116" i="57"/>
  <c r="T146" i="57"/>
  <c r="T157" i="57"/>
  <c r="S8" i="56"/>
  <c r="S37" i="56"/>
  <c r="S94" i="56"/>
  <c r="S101" i="56"/>
  <c r="S108" i="56"/>
  <c r="S122" i="56"/>
  <c r="S129" i="56"/>
  <c r="S136" i="56"/>
  <c r="S198" i="56"/>
  <c r="T52" i="55"/>
  <c r="T60" i="55"/>
  <c r="T71" i="55"/>
  <c r="T79" i="55"/>
  <c r="T152" i="55"/>
  <c r="T170" i="55"/>
  <c r="T188" i="55"/>
  <c r="I10" i="61"/>
  <c r="I34" i="61"/>
  <c r="I63" i="61"/>
  <c r="I101" i="61"/>
  <c r="T11" i="57"/>
  <c r="T130" i="57"/>
  <c r="T171" i="57"/>
  <c r="T182" i="57"/>
  <c r="T198" i="57"/>
  <c r="S9" i="56"/>
  <c r="S31" i="56"/>
  <c r="S38" i="56"/>
  <c r="S45" i="56"/>
  <c r="S95" i="56"/>
  <c r="S102" i="56"/>
  <c r="S109" i="56"/>
  <c r="S123" i="56"/>
  <c r="S137" i="56"/>
  <c r="S151" i="56"/>
  <c r="S199" i="56"/>
  <c r="T47" i="55"/>
  <c r="T55" i="55"/>
  <c r="T66" i="55"/>
  <c r="T74" i="55"/>
  <c r="T147" i="55"/>
  <c r="T155" i="55"/>
  <c r="T173" i="55"/>
  <c r="T191" i="55"/>
  <c r="T196" i="55"/>
  <c r="I120" i="61"/>
  <c r="I125" i="61"/>
  <c r="T25" i="57"/>
  <c r="T43" i="57"/>
  <c r="T46" i="57"/>
  <c r="T68" i="57"/>
  <c r="T82" i="57"/>
  <c r="T115" i="57"/>
  <c r="T118" i="57"/>
  <c r="T137" i="57"/>
  <c r="S26" i="56"/>
  <c r="S60" i="56"/>
  <c r="S85" i="56"/>
  <c r="S112" i="56"/>
  <c r="S119" i="56"/>
  <c r="S127" i="56"/>
  <c r="S165" i="56"/>
  <c r="S172" i="56"/>
  <c r="S179" i="56"/>
  <c r="T2" i="55"/>
  <c r="T44" i="55"/>
  <c r="T91" i="55"/>
  <c r="T175" i="55"/>
  <c r="I91" i="61"/>
  <c r="I98" i="61"/>
  <c r="I124" i="61"/>
  <c r="I182" i="61"/>
  <c r="T50" i="57"/>
  <c r="T89" i="57"/>
  <c r="T134" i="57"/>
  <c r="T147" i="57"/>
  <c r="T166" i="57"/>
  <c r="T169" i="57"/>
  <c r="S11" i="56"/>
  <c r="S68" i="56"/>
  <c r="S77" i="56"/>
  <c r="S143" i="56"/>
  <c r="S158" i="56"/>
  <c r="S194" i="56"/>
  <c r="I32" i="61"/>
  <c r="I53" i="61"/>
  <c r="I112" i="61"/>
  <c r="I164" i="61"/>
  <c r="T5" i="57"/>
  <c r="T58" i="57"/>
  <c r="T65" i="57"/>
  <c r="T125" i="57"/>
  <c r="T131" i="57"/>
  <c r="T179" i="57"/>
  <c r="T189" i="57"/>
  <c r="T192" i="57"/>
  <c r="S2" i="56"/>
  <c r="S27" i="56"/>
  <c r="S61" i="56"/>
  <c r="S87" i="56"/>
  <c r="S96" i="56"/>
  <c r="S113" i="56"/>
  <c r="S120" i="56"/>
  <c r="S166" i="56"/>
  <c r="S173" i="56"/>
  <c r="S180" i="56"/>
  <c r="T51" i="55"/>
  <c r="T85" i="55"/>
  <c r="I40" i="61"/>
  <c r="I60" i="61"/>
  <c r="I158" i="61"/>
  <c r="T12" i="57"/>
  <c r="T19" i="57"/>
  <c r="T109" i="57"/>
  <c r="S20" i="56"/>
  <c r="S46" i="56"/>
  <c r="S54" i="56"/>
  <c r="S88" i="56"/>
  <c r="S97" i="56"/>
  <c r="S188" i="56"/>
  <c r="T9" i="55"/>
  <c r="T164" i="55"/>
  <c r="I54" i="61"/>
  <c r="I80" i="61"/>
  <c r="I171" i="61"/>
  <c r="T2" i="57"/>
  <c r="T62" i="57"/>
  <c r="T106" i="57"/>
  <c r="S28" i="56"/>
  <c r="I50" i="61"/>
  <c r="I180" i="61"/>
  <c r="I192" i="61"/>
  <c r="T17" i="57"/>
  <c r="T45" i="57"/>
  <c r="T56" i="57"/>
  <c r="T117" i="57"/>
  <c r="I25" i="61"/>
  <c r="I142" i="61"/>
  <c r="T80" i="57"/>
  <c r="T97" i="57"/>
  <c r="T168" i="57"/>
  <c r="S19" i="56"/>
  <c r="S39" i="56"/>
  <c r="S66" i="56"/>
  <c r="S116" i="56"/>
  <c r="S148" i="56"/>
  <c r="S187" i="56"/>
  <c r="S195" i="56"/>
  <c r="T37" i="55"/>
  <c r="T161" i="55"/>
  <c r="T167" i="55"/>
  <c r="T197" i="55"/>
  <c r="T3" i="57"/>
  <c r="T23" i="57"/>
  <c r="T76" i="57"/>
  <c r="T85" i="57"/>
  <c r="T120" i="57"/>
  <c r="T172" i="57"/>
  <c r="S48" i="56"/>
  <c r="S57" i="56"/>
  <c r="S76" i="56"/>
  <c r="S125" i="56"/>
  <c r="S133" i="56"/>
  <c r="T112" i="55"/>
  <c r="T139" i="55"/>
  <c r="I18" i="61"/>
  <c r="I178" i="61"/>
  <c r="T27" i="57"/>
  <c r="T31" i="57"/>
  <c r="T150" i="57"/>
  <c r="S98" i="56"/>
  <c r="S141" i="56"/>
  <c r="T17" i="55"/>
  <c r="T27" i="55"/>
  <c r="T34" i="55"/>
  <c r="T105" i="55"/>
  <c r="T129" i="55"/>
  <c r="T186" i="55"/>
  <c r="T36" i="57"/>
  <c r="T52" i="57"/>
  <c r="T105" i="57"/>
  <c r="T128" i="57"/>
  <c r="T158" i="57"/>
  <c r="S12" i="56"/>
  <c r="S49" i="56"/>
  <c r="S78" i="56"/>
  <c r="S126" i="56"/>
  <c r="S134" i="56"/>
  <c r="S181" i="56"/>
  <c r="T7" i="55"/>
  <c r="T31" i="55"/>
  <c r="T45" i="55"/>
  <c r="T99" i="55"/>
  <c r="T109" i="55"/>
  <c r="T126" i="55"/>
  <c r="T168" i="55"/>
  <c r="T171" i="55"/>
  <c r="T183" i="55"/>
  <c r="T189" i="55"/>
  <c r="T192" i="55"/>
  <c r="T200" i="55"/>
  <c r="I42" i="61"/>
  <c r="I64" i="61"/>
  <c r="T44" i="57"/>
  <c r="T94" i="57"/>
  <c r="T136" i="57"/>
  <c r="T188" i="57"/>
  <c r="S21" i="56"/>
  <c r="S59" i="56"/>
  <c r="S89" i="56"/>
  <c r="S99" i="56"/>
  <c r="S189" i="56"/>
  <c r="T21" i="55"/>
  <c r="T56" i="55"/>
  <c r="T59" i="55"/>
  <c r="T62" i="55"/>
  <c r="T72" i="55"/>
  <c r="T82" i="55"/>
  <c r="T92" i="55"/>
  <c r="T96" i="55"/>
  <c r="T116" i="55"/>
  <c r="T119" i="55"/>
  <c r="T174" i="55"/>
  <c r="T177" i="55"/>
  <c r="T195" i="55"/>
  <c r="I173" i="61"/>
  <c r="T41" i="57"/>
  <c r="T114" i="57"/>
  <c r="T144" i="57"/>
  <c r="T155" i="57"/>
  <c r="T174" i="57"/>
  <c r="S159" i="56"/>
  <c r="S167" i="56"/>
  <c r="T35" i="55"/>
  <c r="T86" i="55"/>
  <c r="T140" i="55"/>
  <c r="T198" i="55"/>
  <c r="I181" i="61"/>
  <c r="T74" i="57"/>
  <c r="T95" i="57"/>
  <c r="T152" i="57"/>
  <c r="T159" i="57"/>
  <c r="T170" i="57"/>
  <c r="T193" i="57"/>
  <c r="T196" i="57"/>
  <c r="S5" i="56"/>
  <c r="S53" i="56"/>
  <c r="S62" i="56"/>
  <c r="S145" i="56"/>
  <c r="S160" i="56"/>
  <c r="S168" i="56"/>
  <c r="T107" i="55"/>
  <c r="T110" i="55"/>
  <c r="T117" i="55"/>
  <c r="T131" i="55"/>
  <c r="T178" i="55"/>
  <c r="T184" i="55"/>
  <c r="T190" i="55"/>
  <c r="T193" i="55"/>
  <c r="T156" i="57"/>
  <c r="T191" i="57"/>
  <c r="S75" i="56"/>
  <c r="T12" i="55"/>
  <c r="T16" i="55"/>
  <c r="T20" i="55"/>
  <c r="T24" i="55"/>
  <c r="T32" i="55"/>
  <c r="T61" i="55"/>
  <c r="T145" i="55"/>
  <c r="S32" i="56"/>
  <c r="I35" i="61"/>
  <c r="I108" i="61"/>
  <c r="T38" i="57"/>
  <c r="T148" i="57"/>
  <c r="S4" i="56"/>
  <c r="S16" i="56"/>
  <c r="S41" i="56"/>
  <c r="S111" i="56"/>
  <c r="S147" i="56"/>
  <c r="S155" i="56"/>
  <c r="T182" i="55"/>
  <c r="S80" i="56"/>
  <c r="I44" i="61"/>
  <c r="T6" i="57"/>
  <c r="T108" i="57"/>
  <c r="S139" i="56"/>
  <c r="T4" i="55"/>
  <c r="T125" i="55"/>
  <c r="T137" i="55"/>
  <c r="T160" i="55"/>
  <c r="S114" i="56"/>
  <c r="I141" i="61"/>
  <c r="I147" i="61"/>
  <c r="I187" i="61"/>
  <c r="T126" i="57"/>
  <c r="T139" i="57"/>
  <c r="T178" i="57"/>
  <c r="S17" i="56"/>
  <c r="S42" i="56"/>
  <c r="S131" i="56"/>
  <c r="T69" i="55"/>
  <c r="T77" i="55"/>
  <c r="T89" i="55"/>
  <c r="T101" i="55"/>
  <c r="T39" i="57"/>
  <c r="S18" i="56"/>
  <c r="S67" i="56"/>
  <c r="S103" i="56"/>
  <c r="S132" i="56"/>
  <c r="S157" i="56"/>
  <c r="T29" i="55"/>
  <c r="I70" i="61"/>
  <c r="T161" i="57"/>
  <c r="T183" i="57"/>
  <c r="T25" i="55"/>
  <c r="T50" i="55"/>
  <c r="T54" i="55"/>
  <c r="T97" i="55"/>
  <c r="T134" i="55"/>
  <c r="T194" i="55"/>
  <c r="T20" i="57"/>
  <c r="T67" i="57"/>
  <c r="S6" i="56"/>
  <c r="S55" i="56"/>
  <c r="S91" i="56"/>
  <c r="S140" i="56"/>
  <c r="S174" i="56"/>
  <c r="S182" i="56"/>
  <c r="T81" i="55"/>
  <c r="T142" i="55"/>
  <c r="T146" i="55"/>
  <c r="T179" i="55"/>
  <c r="I105" i="61"/>
  <c r="T64" i="57"/>
  <c r="T185" i="57"/>
  <c r="S83" i="56"/>
  <c r="S117" i="56"/>
  <c r="S169" i="56"/>
  <c r="T75" i="55"/>
  <c r="T111" i="55"/>
  <c r="T120" i="55"/>
  <c r="I24" i="61"/>
  <c r="I97" i="61"/>
  <c r="I121" i="61"/>
  <c r="I151" i="61"/>
  <c r="T13" i="57"/>
  <c r="I168" i="61"/>
  <c r="T169" i="55"/>
  <c r="AB18" i="57"/>
  <c r="AB18" i="55"/>
  <c r="T151" i="55"/>
  <c r="S14" i="56"/>
  <c r="D9" i="60"/>
  <c r="G7" i="61"/>
  <c r="Y6" i="57"/>
  <c r="C9" i="60"/>
  <c r="X6" i="55"/>
  <c r="X6" i="57"/>
  <c r="F7" i="61"/>
  <c r="T150" i="55"/>
  <c r="C12" i="60"/>
  <c r="F10" i="61"/>
  <c r="X9" i="55"/>
  <c r="T154" i="55"/>
  <c r="Y6" i="55"/>
  <c r="S192" i="56"/>
  <c r="S81" i="56"/>
  <c r="S52" i="56"/>
  <c r="T141" i="57"/>
  <c r="T14" i="57"/>
  <c r="X9" i="57"/>
  <c r="I127" i="61"/>
  <c r="I110" i="61"/>
  <c r="X17" i="57"/>
  <c r="F18" i="61"/>
  <c r="X17" i="55"/>
  <c r="C20" i="60"/>
  <c r="AB4" i="57"/>
  <c r="AB4" i="55"/>
  <c r="F11" i="61"/>
  <c r="C13" i="60"/>
  <c r="X10" i="57"/>
  <c r="X16" i="54"/>
  <c r="X10" i="55"/>
  <c r="T133" i="57"/>
  <c r="T103" i="57"/>
  <c r="I87" i="61"/>
  <c r="T172" i="55"/>
  <c r="T163" i="55"/>
  <c r="T197" i="57"/>
  <c r="T142" i="57"/>
  <c r="I68" i="61"/>
  <c r="T158" i="55"/>
  <c r="T64" i="55"/>
  <c r="T40" i="55"/>
  <c r="S200" i="56"/>
  <c r="S138" i="56"/>
  <c r="T35" i="57"/>
  <c r="T9" i="57"/>
  <c r="X12" i="57"/>
  <c r="F13" i="61"/>
  <c r="C15" i="60"/>
  <c r="X12" i="55"/>
  <c r="D7" i="60"/>
  <c r="Y4" i="57"/>
  <c r="G5" i="61"/>
  <c r="F12" i="61"/>
  <c r="C14" i="60"/>
  <c r="X11" i="55"/>
  <c r="X11" i="57"/>
  <c r="Y4" i="55"/>
  <c r="G19" i="61"/>
  <c r="Y18" i="57"/>
  <c r="G14" i="61"/>
  <c r="Y13" i="57"/>
  <c r="D16" i="60"/>
  <c r="Y13" i="55"/>
  <c r="G9" i="61"/>
  <c r="D11" i="60"/>
  <c r="Y8" i="55"/>
  <c r="Y8" i="57"/>
  <c r="C16" i="60"/>
  <c r="F14" i="61"/>
  <c r="X13" i="57"/>
  <c r="X13" i="55"/>
  <c r="C11" i="60"/>
  <c r="F9" i="61"/>
  <c r="X8" i="55"/>
  <c r="G16" i="61"/>
  <c r="D18" i="60"/>
  <c r="Y15" i="55"/>
  <c r="Y15" i="57"/>
  <c r="G6" i="61"/>
  <c r="D8" i="60"/>
  <c r="Y5" i="57"/>
  <c r="Y5" i="55"/>
  <c r="C21" i="60"/>
  <c r="F19" i="61"/>
  <c r="X7" i="57"/>
  <c r="F8" i="61"/>
  <c r="F6" i="61"/>
  <c r="C8" i="60"/>
  <c r="G15" i="61"/>
  <c r="F4" i="61"/>
  <c r="C6" i="60"/>
  <c r="X16" i="57"/>
  <c r="X25" i="54"/>
  <c r="H26" i="54"/>
  <c r="L26" i="54"/>
  <c r="R26" i="54"/>
  <c r="S26" i="54"/>
  <c r="AB3" i="57" l="1"/>
  <c r="AB3" i="55"/>
  <c r="AB5" i="55"/>
  <c r="AB5" i="57"/>
  <c r="AB16" i="57"/>
  <c r="AB15" i="55"/>
  <c r="AB15" i="57"/>
  <c r="AB19" i="57"/>
  <c r="AB19" i="55"/>
  <c r="AB10" i="57"/>
  <c r="AB10" i="55"/>
  <c r="G21" i="61"/>
  <c r="Y20" i="55"/>
  <c r="Y20" i="57"/>
  <c r="D23" i="60"/>
  <c r="AB14" i="55"/>
  <c r="AB14" i="57"/>
  <c r="AB2" i="57"/>
  <c r="AB2" i="55"/>
  <c r="F21" i="61"/>
  <c r="C23" i="60"/>
  <c r="X20" i="57"/>
  <c r="X20" i="55"/>
  <c r="X26" i="54"/>
  <c r="H27" i="54"/>
  <c r="L27" i="54"/>
  <c r="R27" i="54"/>
  <c r="S27" i="54"/>
  <c r="F22" i="61" l="1"/>
  <c r="C24" i="60"/>
  <c r="X21" i="55"/>
  <c r="X21" i="57"/>
  <c r="D24" i="60"/>
  <c r="Y21" i="57"/>
  <c r="G22" i="61"/>
  <c r="Y21" i="55"/>
  <c r="AB20" i="55"/>
  <c r="AB20" i="57"/>
  <c r="X27" i="54"/>
  <c r="H28" i="54"/>
  <c r="L28" i="54" s="1"/>
  <c r="R28" i="54"/>
  <c r="S28" i="54"/>
  <c r="AB21" i="57" l="1"/>
  <c r="AB21" i="55"/>
  <c r="D25" i="60"/>
  <c r="G23" i="61"/>
  <c r="Y22" i="55"/>
  <c r="Y22" i="57"/>
  <c r="X22" i="57"/>
  <c r="X22" i="55"/>
  <c r="C25" i="60"/>
  <c r="F23" i="61"/>
  <c r="X28" i="54"/>
  <c r="H29" i="54"/>
  <c r="L29" i="54" s="1"/>
  <c r="R29" i="54"/>
  <c r="S29" i="54"/>
  <c r="G24" i="61" l="1"/>
  <c r="Y23" i="57"/>
  <c r="D26" i="60"/>
  <c r="Y23" i="55"/>
  <c r="AB22" i="57"/>
  <c r="AB22" i="55"/>
  <c r="C26" i="60"/>
  <c r="F24" i="61"/>
  <c r="X23" i="57"/>
  <c r="X23" i="55"/>
  <c r="X29" i="54"/>
  <c r="H30" i="54"/>
  <c r="L30" i="54"/>
  <c r="R30" i="54"/>
  <c r="S30" i="54"/>
  <c r="C27" i="60" l="1"/>
  <c r="F25" i="61"/>
  <c r="X24" i="55"/>
  <c r="X24" i="57"/>
  <c r="G25" i="61"/>
  <c r="D27" i="60"/>
  <c r="Y24" i="55"/>
  <c r="Y24" i="57"/>
  <c r="AB23" i="57"/>
  <c r="AB23" i="55"/>
  <c r="X30" i="54"/>
  <c r="H31" i="54"/>
  <c r="L31" i="54"/>
  <c r="R31" i="54"/>
  <c r="S31" i="54"/>
  <c r="AB24" i="55" l="1"/>
  <c r="AB24" i="57"/>
  <c r="F26" i="61"/>
  <c r="C28" i="60"/>
  <c r="X25" i="57"/>
  <c r="X25" i="55"/>
  <c r="G26" i="61"/>
  <c r="D28" i="60"/>
  <c r="Y25" i="55"/>
  <c r="Y25" i="57"/>
  <c r="X31" i="54"/>
  <c r="H32" i="54"/>
  <c r="L32" i="54" s="1"/>
  <c r="R32" i="54"/>
  <c r="S32" i="54"/>
  <c r="X26" i="57" l="1"/>
  <c r="C29" i="60"/>
  <c r="F27" i="61"/>
  <c r="X26" i="55"/>
  <c r="Y26" i="57"/>
  <c r="D29" i="60"/>
  <c r="G27" i="61"/>
  <c r="Y26" i="55"/>
  <c r="AB25" i="55"/>
  <c r="AB25" i="57"/>
  <c r="X32" i="54"/>
  <c r="H33" i="54"/>
  <c r="L33" i="54"/>
  <c r="R33" i="54"/>
  <c r="S33" i="54"/>
  <c r="AB26" i="55" l="1"/>
  <c r="AB26" i="57"/>
  <c r="Y27" i="57"/>
  <c r="Y27" i="55"/>
  <c r="D30" i="60"/>
  <c r="G28" i="61"/>
  <c r="X27" i="57"/>
  <c r="C30" i="60"/>
  <c r="F28" i="61"/>
  <c r="X27" i="55"/>
  <c r="X33" i="54"/>
  <c r="H34" i="54"/>
  <c r="L34" i="54"/>
  <c r="R34" i="54"/>
  <c r="S34" i="54"/>
  <c r="D31" i="60" l="1"/>
  <c r="G29" i="61"/>
  <c r="Y28" i="55"/>
  <c r="Y28" i="57"/>
  <c r="C31" i="60"/>
  <c r="X28" i="55"/>
  <c r="F29" i="61"/>
  <c r="X28" i="57"/>
  <c r="AB27" i="57"/>
  <c r="AB27" i="55"/>
  <c r="X34" i="54"/>
  <c r="H35" i="54"/>
  <c r="L35" i="54" s="1"/>
  <c r="R35" i="54"/>
  <c r="S35" i="54"/>
  <c r="D32" i="60" l="1"/>
  <c r="Y29" i="57"/>
  <c r="G30" i="61"/>
  <c r="Y29" i="55"/>
  <c r="F30" i="61"/>
  <c r="C32" i="60"/>
  <c r="X29" i="57"/>
  <c r="X29" i="55"/>
  <c r="AB28" i="57"/>
  <c r="AB28" i="55"/>
  <c r="X35" i="54"/>
  <c r="H36" i="54"/>
  <c r="L36" i="54" s="1"/>
  <c r="R36" i="54"/>
  <c r="S36" i="54"/>
  <c r="AB29" i="57" l="1"/>
  <c r="AB29" i="55"/>
  <c r="G31" i="61"/>
  <c r="D33" i="60"/>
  <c r="Y30" i="55"/>
  <c r="Y30" i="57"/>
  <c r="X30" i="55"/>
  <c r="C33" i="60"/>
  <c r="F31" i="61"/>
  <c r="X30" i="57"/>
  <c r="X36" i="54"/>
  <c r="H37" i="54"/>
  <c r="L37" i="54"/>
  <c r="R37" i="54"/>
  <c r="S37" i="54"/>
  <c r="AB30" i="55" l="1"/>
  <c r="AB30" i="57"/>
  <c r="D34" i="60"/>
  <c r="G32" i="61"/>
  <c r="Y31" i="57"/>
  <c r="Y31" i="55"/>
  <c r="F32" i="61"/>
  <c r="C34" i="60"/>
  <c r="X31" i="55"/>
  <c r="X31" i="57"/>
  <c r="X37" i="54"/>
  <c r="H38" i="54"/>
  <c r="L38" i="54" s="1"/>
  <c r="R38" i="54"/>
  <c r="S38" i="54"/>
  <c r="AB31" i="57" l="1"/>
  <c r="AB31" i="55"/>
  <c r="G33" i="61"/>
  <c r="Y32" i="57"/>
  <c r="D35" i="60"/>
  <c r="Y32" i="55"/>
  <c r="F33" i="61"/>
  <c r="C35" i="60"/>
  <c r="X32" i="57"/>
  <c r="X32" i="55"/>
  <c r="X38" i="54"/>
  <c r="H39" i="54"/>
  <c r="L39" i="54" s="1"/>
  <c r="R39" i="54"/>
  <c r="S39" i="54"/>
  <c r="F34" i="61" l="1"/>
  <c r="X33" i="55"/>
  <c r="C36" i="60"/>
  <c r="X33" i="57"/>
  <c r="G34" i="61"/>
  <c r="D36" i="60"/>
  <c r="Y33" i="57"/>
  <c r="Y33" i="55"/>
  <c r="AB32" i="57"/>
  <c r="AB32" i="55"/>
  <c r="X39" i="54"/>
  <c r="H40" i="54"/>
  <c r="L40" i="54"/>
  <c r="R40" i="54"/>
  <c r="S40" i="54"/>
  <c r="Y34" i="55" l="1"/>
  <c r="D37" i="60"/>
  <c r="G35" i="61"/>
  <c r="Y34" i="57"/>
  <c r="C37" i="60"/>
  <c r="F35" i="61"/>
  <c r="X34" i="57"/>
  <c r="X34" i="55"/>
  <c r="AB33" i="57"/>
  <c r="AB33" i="55"/>
  <c r="X40" i="54"/>
  <c r="H41" i="54"/>
  <c r="L41" i="54"/>
  <c r="R41" i="54"/>
  <c r="S41" i="54"/>
  <c r="F36" i="61" l="1"/>
  <c r="C38" i="60"/>
  <c r="X35" i="57"/>
  <c r="X35" i="55"/>
  <c r="AB34" i="55"/>
  <c r="AB34" i="57"/>
  <c r="G36" i="61"/>
  <c r="Y35" i="55"/>
  <c r="D38" i="60"/>
  <c r="Y35" i="57"/>
  <c r="X41" i="54"/>
  <c r="H42" i="54"/>
  <c r="L42" i="54" s="1"/>
  <c r="R42" i="54"/>
  <c r="S42" i="54"/>
  <c r="C39" i="60" l="1"/>
  <c r="X36" i="57"/>
  <c r="F37" i="61"/>
  <c r="X36" i="55"/>
  <c r="G37" i="61"/>
  <c r="D39" i="60"/>
  <c r="Y36" i="55"/>
  <c r="Y36" i="57"/>
  <c r="AB35" i="55"/>
  <c r="AB35" i="57"/>
  <c r="X42" i="54"/>
  <c r="H43" i="54"/>
  <c r="L43" i="54" s="1"/>
  <c r="R43" i="54"/>
  <c r="S43" i="54"/>
  <c r="AB36" i="57" l="1"/>
  <c r="AB36" i="55"/>
  <c r="G38" i="61"/>
  <c r="D40" i="60"/>
  <c r="Y37" i="55"/>
  <c r="Y37" i="57"/>
  <c r="C40" i="60"/>
  <c r="X37" i="57"/>
  <c r="X37" i="55"/>
  <c r="F38" i="61"/>
  <c r="X43" i="54"/>
  <c r="H44" i="54"/>
  <c r="L44" i="54" s="1"/>
  <c r="R44" i="54"/>
  <c r="S44" i="54"/>
  <c r="D41" i="60" l="1"/>
  <c r="G39" i="61"/>
  <c r="Y38" i="55"/>
  <c r="Y38" i="57"/>
  <c r="F39" i="61"/>
  <c r="C41" i="60"/>
  <c r="X38" i="55"/>
  <c r="X38" i="57"/>
  <c r="AB37" i="57"/>
  <c r="AB37" i="55"/>
  <c r="X44" i="54"/>
  <c r="H45" i="54"/>
  <c r="L45" i="54"/>
  <c r="R45" i="54"/>
  <c r="S45" i="54"/>
  <c r="AB38" i="57" l="1"/>
  <c r="AB38" i="55"/>
  <c r="Y39" i="57"/>
  <c r="G40" i="61"/>
  <c r="D42" i="60"/>
  <c r="Y39" i="55"/>
  <c r="C42" i="60"/>
  <c r="F40" i="61"/>
  <c r="X39" i="57"/>
  <c r="X39" i="55"/>
  <c r="X45" i="54"/>
  <c r="H46" i="54"/>
  <c r="L46" i="54"/>
  <c r="R46" i="54"/>
  <c r="S46" i="54"/>
  <c r="C43" i="60" l="1"/>
  <c r="X40" i="57"/>
  <c r="F41" i="61"/>
  <c r="X40" i="55"/>
  <c r="AB39" i="57"/>
  <c r="AB39" i="55"/>
  <c r="Y40" i="55"/>
  <c r="Y40" i="57"/>
  <c r="G41" i="61"/>
  <c r="D43" i="60"/>
  <c r="X46" i="54"/>
  <c r="H47" i="54"/>
  <c r="L47" i="54"/>
  <c r="R47" i="54"/>
  <c r="S47" i="54"/>
  <c r="AB40" i="55" l="1"/>
  <c r="AB40" i="57"/>
  <c r="G42" i="61"/>
  <c r="Y41" i="55"/>
  <c r="D44" i="60"/>
  <c r="Y41" i="57"/>
  <c r="F42" i="61"/>
  <c r="X41" i="55"/>
  <c r="X41" i="57"/>
  <c r="C44" i="60"/>
  <c r="X47" i="54"/>
  <c r="H48" i="54"/>
  <c r="L48" i="54"/>
  <c r="R48" i="54"/>
  <c r="S48" i="54"/>
  <c r="D45" i="60" l="1"/>
  <c r="G43" i="61"/>
  <c r="Y42" i="55"/>
  <c r="Y42" i="57"/>
  <c r="F43" i="61"/>
  <c r="X42" i="57"/>
  <c r="C45" i="60"/>
  <c r="X42" i="55"/>
  <c r="AB41" i="57"/>
  <c r="AB41" i="55"/>
  <c r="X48" i="54"/>
  <c r="H49" i="54"/>
  <c r="L49" i="54"/>
  <c r="R49" i="54"/>
  <c r="S49" i="54"/>
  <c r="AB42" i="57" l="1"/>
  <c r="AB42" i="55"/>
  <c r="G44" i="61"/>
  <c r="D46" i="60"/>
  <c r="Y43" i="57"/>
  <c r="Y43" i="55"/>
  <c r="F44" i="61"/>
  <c r="C46" i="60"/>
  <c r="X43" i="57"/>
  <c r="X43" i="55"/>
  <c r="X49" i="54"/>
  <c r="H50" i="54"/>
  <c r="L50" i="54"/>
  <c r="R50" i="54"/>
  <c r="S50" i="54"/>
  <c r="G45" i="61" l="1"/>
  <c r="D47" i="60"/>
  <c r="Y44" i="55"/>
  <c r="Y44" i="57"/>
  <c r="F45" i="61"/>
  <c r="X44" i="57"/>
  <c r="C47" i="60"/>
  <c r="X44" i="55"/>
  <c r="AB43" i="55"/>
  <c r="AB43" i="57"/>
  <c r="X50" i="54"/>
  <c r="H51" i="54"/>
  <c r="L51" i="54" s="1"/>
  <c r="R51" i="54"/>
  <c r="S51" i="54"/>
  <c r="F46" i="61" l="1"/>
  <c r="C48" i="60"/>
  <c r="X45" i="55"/>
  <c r="X45" i="57"/>
  <c r="G46" i="61"/>
  <c r="D48" i="60"/>
  <c r="Y45" i="57"/>
  <c r="Y45" i="55"/>
  <c r="AB44" i="57"/>
  <c r="AB44" i="55"/>
  <c r="X51" i="54"/>
  <c r="H52" i="54"/>
  <c r="L52" i="54" s="1"/>
  <c r="R52" i="54"/>
  <c r="S52" i="54"/>
  <c r="G47" i="61" l="1"/>
  <c r="Y46" i="55"/>
  <c r="D49" i="60"/>
  <c r="Y46" i="57"/>
  <c r="AB45" i="55"/>
  <c r="AB45" i="57"/>
  <c r="C49" i="60"/>
  <c r="F47" i="61"/>
  <c r="X46" i="57"/>
  <c r="X46" i="55"/>
  <c r="X52" i="54"/>
  <c r="H53" i="54"/>
  <c r="L53" i="54"/>
  <c r="R53" i="54"/>
  <c r="S53" i="54"/>
  <c r="AB46" i="55" l="1"/>
  <c r="AB46" i="57"/>
  <c r="Y47" i="57"/>
  <c r="G48" i="61"/>
  <c r="Y47" i="55"/>
  <c r="D50" i="60"/>
  <c r="X47" i="57"/>
  <c r="F48" i="61"/>
  <c r="C50" i="60"/>
  <c r="X47" i="55"/>
  <c r="X53" i="54"/>
  <c r="H54" i="54"/>
  <c r="L54" i="54"/>
  <c r="R54" i="54"/>
  <c r="S54" i="54"/>
  <c r="D51" i="60" l="1"/>
  <c r="Y48" i="57"/>
  <c r="G49" i="61"/>
  <c r="Y48" i="55"/>
  <c r="AB47" i="57"/>
  <c r="AB47" i="55"/>
  <c r="C51" i="60"/>
  <c r="F49" i="61"/>
  <c r="X48" i="57"/>
  <c r="X48" i="55"/>
  <c r="X54" i="54"/>
  <c r="H55" i="54"/>
  <c r="L55" i="54"/>
  <c r="R55" i="54"/>
  <c r="S55" i="54"/>
  <c r="AB48" i="55" l="1"/>
  <c r="AB48" i="57"/>
  <c r="F50" i="61"/>
  <c r="C52" i="60"/>
  <c r="X49" i="55"/>
  <c r="X49" i="57"/>
  <c r="D52" i="60"/>
  <c r="Y49" i="55"/>
  <c r="G50" i="61"/>
  <c r="Y49" i="57"/>
  <c r="X55" i="54"/>
  <c r="H56" i="54"/>
  <c r="L56" i="54"/>
  <c r="R56" i="54"/>
  <c r="S56" i="54"/>
  <c r="D53" i="60" l="1"/>
  <c r="Y50" i="55"/>
  <c r="G51" i="61"/>
  <c r="Y50" i="57"/>
  <c r="AB49" i="57"/>
  <c r="AB49" i="55"/>
  <c r="X50" i="57"/>
  <c r="F51" i="61"/>
  <c r="X50" i="55"/>
  <c r="C53" i="60"/>
  <c r="X56" i="54"/>
  <c r="H57" i="54"/>
  <c r="L57" i="54"/>
  <c r="R57" i="54"/>
  <c r="S57" i="54"/>
  <c r="D54" i="60" l="1"/>
  <c r="G52" i="61"/>
  <c r="Y51" i="55"/>
  <c r="Y51" i="57"/>
  <c r="C54" i="60"/>
  <c r="X51" i="57"/>
  <c r="F52" i="61"/>
  <c r="X51" i="55"/>
  <c r="AB50" i="55"/>
  <c r="AB50" i="57"/>
  <c r="X57" i="54"/>
  <c r="H58" i="54"/>
  <c r="L58" i="54" s="1"/>
  <c r="R58" i="54"/>
  <c r="S58" i="54"/>
  <c r="AB51" i="57" l="1"/>
  <c r="AB51" i="55"/>
  <c r="G53" i="61"/>
  <c r="D55" i="60"/>
  <c r="Y52" i="55"/>
  <c r="Y52" i="57"/>
  <c r="C55" i="60"/>
  <c r="X52" i="57"/>
  <c r="F53" i="61"/>
  <c r="X52" i="55"/>
  <c r="X58" i="54"/>
  <c r="H59" i="54"/>
  <c r="L59" i="54"/>
  <c r="R59" i="54"/>
  <c r="S59" i="54"/>
  <c r="AB52" i="57" l="1"/>
  <c r="AB52" i="55"/>
  <c r="G54" i="61"/>
  <c r="D56" i="60"/>
  <c r="Y53" i="57"/>
  <c r="Y53" i="55"/>
  <c r="F54" i="61"/>
  <c r="C56" i="60"/>
  <c r="X53" i="57"/>
  <c r="X53" i="55"/>
  <c r="X59" i="54"/>
  <c r="H60" i="54"/>
  <c r="L60" i="54"/>
  <c r="R60" i="54"/>
  <c r="S60" i="54"/>
  <c r="AB53" i="57" l="1"/>
  <c r="AB53" i="55"/>
  <c r="Y54" i="55"/>
  <c r="D57" i="60"/>
  <c r="Y54" i="57"/>
  <c r="G55" i="61"/>
  <c r="C57" i="60"/>
  <c r="X54" i="57"/>
  <c r="X54" i="55"/>
  <c r="F55" i="61"/>
  <c r="X60" i="54"/>
  <c r="H61" i="54"/>
  <c r="L61" i="54"/>
  <c r="R61" i="54"/>
  <c r="S61" i="54"/>
  <c r="AB54" i="55" l="1"/>
  <c r="AB54" i="57"/>
  <c r="G56" i="61"/>
  <c r="D58" i="60"/>
  <c r="Y55" i="55"/>
  <c r="Y55" i="57"/>
  <c r="F56" i="61"/>
  <c r="X55" i="57"/>
  <c r="X55" i="55"/>
  <c r="C58" i="60"/>
  <c r="X61" i="54"/>
  <c r="H62" i="54"/>
  <c r="L62" i="54"/>
  <c r="R62" i="54"/>
  <c r="S62" i="54"/>
  <c r="C59" i="60" l="1"/>
  <c r="F57" i="61"/>
  <c r="X56" i="57"/>
  <c r="X56" i="55"/>
  <c r="G57" i="61"/>
  <c r="Y56" i="57"/>
  <c r="D59" i="60"/>
  <c r="Y56" i="55"/>
  <c r="AB55" i="57"/>
  <c r="AB55" i="55"/>
  <c r="X62" i="54"/>
  <c r="H63" i="54"/>
  <c r="L63" i="54"/>
  <c r="R63" i="54"/>
  <c r="S63" i="54"/>
  <c r="G58" i="61" l="1"/>
  <c r="Y57" i="57"/>
  <c r="Y57" i="55"/>
  <c r="D60" i="60"/>
  <c r="AB56" i="57"/>
  <c r="AB56" i="55"/>
  <c r="F58" i="61"/>
  <c r="X57" i="55"/>
  <c r="X57" i="57"/>
  <c r="C60" i="60"/>
  <c r="X63" i="54"/>
  <c r="H64" i="54"/>
  <c r="L64" i="54"/>
  <c r="R64" i="54"/>
  <c r="S64" i="54"/>
  <c r="D61" i="60" l="1"/>
  <c r="G59" i="61"/>
  <c r="Y58" i="57"/>
  <c r="Y58" i="55"/>
  <c r="F59" i="61"/>
  <c r="C61" i="60"/>
  <c r="X58" i="57"/>
  <c r="X58" i="55"/>
  <c r="AB57" i="57"/>
  <c r="AB57" i="55"/>
  <c r="X64" i="54"/>
  <c r="H65" i="54"/>
  <c r="L65" i="54" s="1"/>
  <c r="R65" i="54"/>
  <c r="S65" i="54"/>
  <c r="C62" i="60" l="1"/>
  <c r="X59" i="55"/>
  <c r="F60" i="61"/>
  <c r="X59" i="57"/>
  <c r="AB58" i="57"/>
  <c r="AB58" i="55"/>
  <c r="D62" i="60"/>
  <c r="G60" i="61"/>
  <c r="Y59" i="57"/>
  <c r="Y59" i="55"/>
  <c r="X65" i="54"/>
  <c r="H66" i="54"/>
  <c r="L66" i="54" s="1"/>
  <c r="R66" i="54"/>
  <c r="S66" i="54"/>
  <c r="AB59" i="57" l="1"/>
  <c r="AB59" i="55"/>
  <c r="D63" i="60"/>
  <c r="G61" i="61"/>
  <c r="Y60" i="55"/>
  <c r="Y60" i="57"/>
  <c r="C63" i="60"/>
  <c r="F61" i="61"/>
  <c r="X60" i="57"/>
  <c r="X60" i="55"/>
  <c r="X66" i="54"/>
  <c r="H67" i="54"/>
  <c r="L67" i="54"/>
  <c r="R67" i="54"/>
  <c r="S67" i="54"/>
  <c r="F62" i="61" l="1"/>
  <c r="X61" i="57"/>
  <c r="X61" i="55"/>
  <c r="C64" i="60"/>
  <c r="AB60" i="55"/>
  <c r="AB60" i="57"/>
  <c r="G62" i="61"/>
  <c r="Y61" i="57"/>
  <c r="D64" i="60"/>
  <c r="Y61" i="55"/>
  <c r="X67" i="54"/>
  <c r="H68" i="54"/>
  <c r="L68" i="54" s="1"/>
  <c r="R68" i="54"/>
  <c r="S68" i="54"/>
  <c r="D65" i="60" l="1"/>
  <c r="G63" i="61"/>
  <c r="Y62" i="57"/>
  <c r="Y62" i="55"/>
  <c r="AB61" i="57"/>
  <c r="AB61" i="55"/>
  <c r="C65" i="60"/>
  <c r="F63" i="61"/>
  <c r="X62" i="57"/>
  <c r="X62" i="55"/>
  <c r="X68" i="54"/>
  <c r="H69" i="54"/>
  <c r="L69" i="54" s="1"/>
  <c r="R69" i="54"/>
  <c r="S69" i="54"/>
  <c r="Y63" i="57" l="1"/>
  <c r="Y63" i="55"/>
  <c r="D66" i="60"/>
  <c r="G64" i="61"/>
  <c r="C66" i="60"/>
  <c r="X63" i="57"/>
  <c r="F64" i="61"/>
  <c r="X63" i="55"/>
  <c r="AB62" i="55"/>
  <c r="AB62" i="57"/>
  <c r="X69" i="54"/>
  <c r="H70" i="54"/>
  <c r="L70" i="54" s="1"/>
  <c r="R70" i="54"/>
  <c r="S70" i="54"/>
  <c r="C67" i="60" l="1"/>
  <c r="X64" i="57"/>
  <c r="F65" i="61"/>
  <c r="X64" i="55"/>
  <c r="G65" i="61"/>
  <c r="D67" i="60"/>
  <c r="Y64" i="57"/>
  <c r="Y64" i="55"/>
  <c r="AB63" i="55"/>
  <c r="AB63" i="57"/>
  <c r="X70" i="54"/>
  <c r="H71" i="54"/>
  <c r="L71" i="54"/>
  <c r="R71" i="54"/>
  <c r="S71" i="54"/>
  <c r="G66" i="61" l="1"/>
  <c r="D68" i="60"/>
  <c r="Y65" i="55"/>
  <c r="Y65" i="57"/>
  <c r="F66" i="61"/>
  <c r="C68" i="60"/>
  <c r="X65" i="55"/>
  <c r="X65" i="57"/>
  <c r="AB64" i="57"/>
  <c r="AB64" i="55"/>
  <c r="X71" i="54"/>
  <c r="H72" i="54"/>
  <c r="L72" i="54"/>
  <c r="R72" i="54"/>
  <c r="S72" i="54"/>
  <c r="D69" i="60" l="1"/>
  <c r="G67" i="61"/>
  <c r="Y66" i="55"/>
  <c r="Y66" i="57"/>
  <c r="AB65" i="55"/>
  <c r="AB65" i="57"/>
  <c r="C69" i="60"/>
  <c r="F67" i="61"/>
  <c r="X66" i="57"/>
  <c r="X66" i="55"/>
  <c r="X72" i="54"/>
  <c r="H73" i="54"/>
  <c r="L73" i="54"/>
  <c r="R73" i="54"/>
  <c r="S73" i="54"/>
  <c r="D70" i="60" l="1"/>
  <c r="G68" i="61"/>
  <c r="Y67" i="57"/>
  <c r="Y67" i="55"/>
  <c r="X67" i="57"/>
  <c r="C70" i="60"/>
  <c r="F68" i="61"/>
  <c r="X67" i="55"/>
  <c r="AB66" i="57"/>
  <c r="AB66" i="55"/>
  <c r="X73" i="54"/>
  <c r="H74" i="54"/>
  <c r="L74" i="54" s="1"/>
  <c r="R74" i="54"/>
  <c r="S74" i="54"/>
  <c r="C71" i="60" l="1"/>
  <c r="F69" i="61"/>
  <c r="X68" i="55"/>
  <c r="X68" i="57"/>
  <c r="Y68" i="55"/>
  <c r="G69" i="61"/>
  <c r="D71" i="60"/>
  <c r="Y68" i="57"/>
  <c r="AB67" i="57"/>
  <c r="AB67" i="55"/>
  <c r="X74" i="54"/>
  <c r="H75" i="54"/>
  <c r="L75" i="54" s="1"/>
  <c r="R75" i="54"/>
  <c r="S75" i="54"/>
  <c r="Y69" i="57" l="1"/>
  <c r="G70" i="61"/>
  <c r="Y69" i="55"/>
  <c r="D72" i="60"/>
  <c r="F70" i="61"/>
  <c r="X69" i="57"/>
  <c r="X69" i="55"/>
  <c r="C72" i="60"/>
  <c r="AB68" i="57"/>
  <c r="AB68" i="55"/>
  <c r="X75" i="54"/>
  <c r="H76" i="54"/>
  <c r="L76" i="54"/>
  <c r="R76" i="54"/>
  <c r="S76" i="54"/>
  <c r="AB69" i="55" l="1"/>
  <c r="AB69" i="57"/>
  <c r="D73" i="60"/>
  <c r="G71" i="61"/>
  <c r="Y70" i="55"/>
  <c r="Y70" i="57"/>
  <c r="C73" i="60"/>
  <c r="F71" i="61"/>
  <c r="X70" i="57"/>
  <c r="X70" i="55"/>
  <c r="X76" i="54"/>
  <c r="H77" i="54"/>
  <c r="L77" i="54"/>
  <c r="R77" i="54"/>
  <c r="S77" i="54"/>
  <c r="F72" i="61" l="1"/>
  <c r="C74" i="60"/>
  <c r="X71" i="57"/>
  <c r="X71" i="55"/>
  <c r="AB70" i="55"/>
  <c r="AB70" i="57"/>
  <c r="D74" i="60"/>
  <c r="G72" i="61"/>
  <c r="Y71" i="57"/>
  <c r="Y71" i="55"/>
  <c r="X77" i="54"/>
  <c r="H78" i="54"/>
  <c r="L78" i="54"/>
  <c r="R78" i="54"/>
  <c r="S78" i="54"/>
  <c r="C75" i="60" l="1"/>
  <c r="X72" i="57"/>
  <c r="X72" i="55"/>
  <c r="F73" i="61"/>
  <c r="AB71" i="57"/>
  <c r="AB71" i="55"/>
  <c r="G73" i="61"/>
  <c r="D75" i="60"/>
  <c r="Y72" i="57"/>
  <c r="Y72" i="55"/>
  <c r="X78" i="54"/>
  <c r="H79" i="54"/>
  <c r="L79" i="54"/>
  <c r="R79" i="54"/>
  <c r="S79" i="54"/>
  <c r="G74" i="61" l="1"/>
  <c r="Y73" i="55"/>
  <c r="D76" i="60"/>
  <c r="Y73" i="57"/>
  <c r="AB72" i="57"/>
  <c r="AB72" i="55"/>
  <c r="F74" i="61"/>
  <c r="C76" i="60"/>
  <c r="X73" i="57"/>
  <c r="X73" i="55"/>
  <c r="X79" i="54"/>
  <c r="H80" i="54"/>
  <c r="L80" i="54"/>
  <c r="R80" i="54"/>
  <c r="S80" i="54"/>
  <c r="G75" i="61" l="1"/>
  <c r="D77" i="60"/>
  <c r="Y74" i="55"/>
  <c r="Y74" i="57"/>
  <c r="AB73" i="55"/>
  <c r="AB73" i="57"/>
  <c r="C77" i="60"/>
  <c r="F75" i="61"/>
  <c r="X74" i="55"/>
  <c r="X74" i="57"/>
  <c r="X80" i="54"/>
  <c r="H81" i="54"/>
  <c r="L81" i="54" s="1"/>
  <c r="R81" i="54"/>
  <c r="S81" i="54"/>
  <c r="AB74" i="57" l="1"/>
  <c r="AB74" i="55"/>
  <c r="G76" i="61"/>
  <c r="Y75" i="55"/>
  <c r="Y75" i="57"/>
  <c r="D78" i="60"/>
  <c r="F76" i="61"/>
  <c r="C78" i="60"/>
  <c r="X75" i="57"/>
  <c r="X75" i="55"/>
  <c r="X81" i="54"/>
  <c r="H82" i="54"/>
  <c r="L82" i="54"/>
  <c r="R82" i="54"/>
  <c r="S82" i="54"/>
  <c r="C79" i="60" l="1"/>
  <c r="X76" i="57"/>
  <c r="F77" i="61"/>
  <c r="X76" i="55"/>
  <c r="G77" i="61"/>
  <c r="Y76" i="55"/>
  <c r="Y76" i="57"/>
  <c r="D79" i="60"/>
  <c r="AB75" i="55"/>
  <c r="AB75" i="57"/>
  <c r="X82" i="54"/>
  <c r="H83" i="54"/>
  <c r="L83" i="54"/>
  <c r="R83" i="54"/>
  <c r="S83" i="54"/>
  <c r="G78" i="61" l="1"/>
  <c r="Y77" i="55"/>
  <c r="D80" i="60"/>
  <c r="Y77" i="57"/>
  <c r="C80" i="60"/>
  <c r="X77" i="57"/>
  <c r="X77" i="55"/>
  <c r="F78" i="61"/>
  <c r="AB76" i="57"/>
  <c r="AB76" i="55"/>
  <c r="X83" i="54"/>
  <c r="H84" i="54"/>
  <c r="L84" i="54"/>
  <c r="R84" i="54"/>
  <c r="S84" i="54"/>
  <c r="AB77" i="55" l="1"/>
  <c r="AB77" i="57"/>
  <c r="G79" i="61"/>
  <c r="Y78" i="57"/>
  <c r="Y78" i="55"/>
  <c r="D81" i="60"/>
  <c r="X78" i="57"/>
  <c r="F79" i="61"/>
  <c r="X78" i="55"/>
  <c r="C81" i="60"/>
  <c r="X84" i="54"/>
  <c r="H85" i="54"/>
  <c r="L85" i="54" s="1"/>
  <c r="R85" i="54"/>
  <c r="S85" i="54"/>
  <c r="G80" i="61" l="1"/>
  <c r="D82" i="60"/>
  <c r="Y79" i="55"/>
  <c r="Y79" i="57"/>
  <c r="AB78" i="57"/>
  <c r="AB78" i="55"/>
  <c r="F80" i="61"/>
  <c r="X79" i="57"/>
  <c r="C82" i="60"/>
  <c r="X79" i="55"/>
  <c r="X85" i="54"/>
  <c r="H86" i="54"/>
  <c r="L86" i="54" s="1"/>
  <c r="R86" i="54"/>
  <c r="S86" i="54"/>
  <c r="Y80" i="57" l="1"/>
  <c r="Y80" i="55"/>
  <c r="D83" i="60"/>
  <c r="G81" i="61"/>
  <c r="F81" i="61"/>
  <c r="C83" i="60"/>
  <c r="X80" i="57"/>
  <c r="X80" i="55"/>
  <c r="AB79" i="57"/>
  <c r="AB79" i="55"/>
  <c r="X86" i="54"/>
  <c r="H87" i="54"/>
  <c r="L87" i="54"/>
  <c r="R87" i="54"/>
  <c r="S87" i="54"/>
  <c r="AB80" i="57" l="1"/>
  <c r="AB80" i="55"/>
  <c r="G82" i="61"/>
  <c r="D84" i="60"/>
  <c r="Y81" i="57"/>
  <c r="Y81" i="55"/>
  <c r="C84" i="60"/>
  <c r="X81" i="57"/>
  <c r="X81" i="55"/>
  <c r="F82" i="61"/>
  <c r="X87" i="54"/>
  <c r="H88" i="54"/>
  <c r="L88" i="54" s="1"/>
  <c r="R88" i="54"/>
  <c r="S88" i="54"/>
  <c r="X82" i="57" l="1"/>
  <c r="C85" i="60"/>
  <c r="F83" i="61"/>
  <c r="X82" i="55"/>
  <c r="D85" i="60"/>
  <c r="G83" i="61"/>
  <c r="Y82" i="57"/>
  <c r="Y82" i="55"/>
  <c r="AB81" i="55"/>
  <c r="AB81" i="57"/>
  <c r="X88" i="54"/>
  <c r="H89" i="54"/>
  <c r="L89" i="54"/>
  <c r="R89" i="54"/>
  <c r="S89" i="54"/>
  <c r="C86" i="60" l="1"/>
  <c r="F84" i="61"/>
  <c r="X83" i="55"/>
  <c r="X83" i="57"/>
  <c r="AB82" i="57"/>
  <c r="AB82" i="55"/>
  <c r="D86" i="60"/>
  <c r="Y83" i="57"/>
  <c r="G84" i="61"/>
  <c r="Y83" i="55"/>
  <c r="X89" i="54"/>
  <c r="H90" i="54"/>
  <c r="L90" i="54"/>
  <c r="R90" i="54"/>
  <c r="S90" i="54"/>
  <c r="AB83" i="57" l="1"/>
  <c r="AB83" i="55"/>
  <c r="Y84" i="57"/>
  <c r="Y84" i="55"/>
  <c r="G85" i="61"/>
  <c r="D87" i="60"/>
  <c r="X84" i="57"/>
  <c r="X84" i="55"/>
  <c r="F85" i="61"/>
  <c r="C87" i="60"/>
  <c r="X90" i="54"/>
  <c r="H91" i="54"/>
  <c r="L91" i="54"/>
  <c r="R91" i="54"/>
  <c r="S91" i="54"/>
  <c r="AB84" i="57" l="1"/>
  <c r="AB84" i="55"/>
  <c r="G86" i="61"/>
  <c r="D88" i="60"/>
  <c r="Y85" i="55"/>
  <c r="Y85" i="57"/>
  <c r="F86" i="61"/>
  <c r="C88" i="60"/>
  <c r="X85" i="57"/>
  <c r="X85" i="55"/>
  <c r="X91" i="54"/>
  <c r="H92" i="54"/>
  <c r="L92" i="54" s="1"/>
  <c r="R92" i="54"/>
  <c r="S92" i="54"/>
  <c r="Y86" i="57" l="1"/>
  <c r="G87" i="61"/>
  <c r="Y86" i="55"/>
  <c r="D89" i="60"/>
  <c r="AB85" i="57"/>
  <c r="AB85" i="55"/>
  <c r="F87" i="61"/>
  <c r="X86" i="57"/>
  <c r="X86" i="55"/>
  <c r="C89" i="60"/>
  <c r="X92" i="54"/>
  <c r="H93" i="54"/>
  <c r="L93" i="54" s="1"/>
  <c r="R93" i="54"/>
  <c r="S93" i="54"/>
  <c r="D90" i="60" l="1"/>
  <c r="Y87" i="57"/>
  <c r="Y87" i="55"/>
  <c r="G88" i="61"/>
  <c r="AB86" i="57"/>
  <c r="AB86" i="55"/>
  <c r="F88" i="61"/>
  <c r="C90" i="60"/>
  <c r="X87" i="57"/>
  <c r="X87" i="55"/>
  <c r="X93" i="54"/>
  <c r="H94" i="54"/>
  <c r="L94" i="54"/>
  <c r="R94" i="54"/>
  <c r="S94" i="54"/>
  <c r="AB87" i="55" l="1"/>
  <c r="AB87" i="57"/>
  <c r="G89" i="61"/>
  <c r="Y88" i="57"/>
  <c r="D91" i="60"/>
  <c r="Y88" i="55"/>
  <c r="C91" i="60"/>
  <c r="F89" i="61"/>
  <c r="X88" i="55"/>
  <c r="X88" i="57"/>
  <c r="X94" i="54"/>
  <c r="H95" i="54"/>
  <c r="L95" i="54" s="1"/>
  <c r="R95" i="54"/>
  <c r="S95" i="54"/>
  <c r="AB88" i="57" l="1"/>
  <c r="AB88" i="55"/>
  <c r="F90" i="61"/>
  <c r="C92" i="60"/>
  <c r="X89" i="57"/>
  <c r="X89" i="55"/>
  <c r="G90" i="61"/>
  <c r="Y89" i="57"/>
  <c r="D92" i="60"/>
  <c r="Y89" i="55"/>
  <c r="X95" i="54"/>
  <c r="H96" i="54"/>
  <c r="L96" i="54" s="1"/>
  <c r="R96" i="54"/>
  <c r="S96" i="54"/>
  <c r="AB89" i="55" l="1"/>
  <c r="AB89" i="57"/>
  <c r="F91" i="61"/>
  <c r="X90" i="57"/>
  <c r="X90" i="55"/>
  <c r="C93" i="60"/>
  <c r="D93" i="60"/>
  <c r="Y90" i="55"/>
  <c r="G91" i="61"/>
  <c r="Y90" i="57"/>
  <c r="X96" i="54"/>
  <c r="H97" i="54"/>
  <c r="L97" i="54"/>
  <c r="R97" i="54"/>
  <c r="S97" i="54"/>
  <c r="AB90" i="55" l="1"/>
  <c r="AB90" i="57"/>
  <c r="F92" i="61"/>
  <c r="C94" i="60"/>
  <c r="X91" i="57"/>
  <c r="X91" i="55"/>
  <c r="D94" i="60"/>
  <c r="G92" i="61"/>
  <c r="Y91" i="57"/>
  <c r="Y91" i="55"/>
  <c r="X97" i="54"/>
  <c r="H98" i="54"/>
  <c r="L98" i="54"/>
  <c r="R98" i="54"/>
  <c r="S98" i="54"/>
  <c r="AB91" i="55" l="1"/>
  <c r="AB91" i="57"/>
  <c r="G93" i="61"/>
  <c r="D95" i="60"/>
  <c r="Y92" i="55"/>
  <c r="Y92" i="57"/>
  <c r="X92" i="55"/>
  <c r="F93" i="61"/>
  <c r="C95" i="60"/>
  <c r="X92" i="57"/>
  <c r="X98" i="54"/>
  <c r="H99" i="54"/>
  <c r="L99" i="54"/>
  <c r="R99" i="54"/>
  <c r="S99" i="54"/>
  <c r="G94" i="61" l="1"/>
  <c r="D96" i="60"/>
  <c r="Y93" i="57"/>
  <c r="Y93" i="55"/>
  <c r="AB92" i="55"/>
  <c r="AB92" i="57"/>
  <c r="C96" i="60"/>
  <c r="X93" i="57"/>
  <c r="X93" i="55"/>
  <c r="F94" i="61"/>
  <c r="X99" i="54"/>
  <c r="H100" i="54"/>
  <c r="L100" i="54"/>
  <c r="R100" i="54"/>
  <c r="S100" i="54"/>
  <c r="G95" i="61" l="1"/>
  <c r="D97" i="60"/>
  <c r="Y94" i="57"/>
  <c r="Y94" i="55"/>
  <c r="C97" i="60"/>
  <c r="F95" i="61"/>
  <c r="X94" i="55"/>
  <c r="X94" i="57"/>
  <c r="AB93" i="57"/>
  <c r="AB93" i="55"/>
  <c r="X100" i="54"/>
  <c r="H101" i="54"/>
  <c r="L101" i="54" s="1"/>
  <c r="R101" i="54"/>
  <c r="S101" i="54"/>
  <c r="F96" i="61" l="1"/>
  <c r="C98" i="60"/>
  <c r="X95" i="55"/>
  <c r="X95" i="57"/>
  <c r="AB94" i="55"/>
  <c r="AB94" i="57"/>
  <c r="G96" i="61"/>
  <c r="Y95" i="55"/>
  <c r="Y95" i="57"/>
  <c r="D98" i="60"/>
  <c r="X101" i="54"/>
  <c r="H102" i="54"/>
  <c r="L102" i="54"/>
  <c r="R102" i="54"/>
  <c r="S102" i="54"/>
  <c r="AB95" i="55" l="1"/>
  <c r="AB95" i="57"/>
  <c r="G97" i="61"/>
  <c r="Y96" i="57"/>
  <c r="D99" i="60"/>
  <c r="Y96" i="55"/>
  <c r="X96" i="57"/>
  <c r="F97" i="61"/>
  <c r="C99" i="60"/>
  <c r="X96" i="55"/>
  <c r="X102" i="54"/>
  <c r="H103" i="54"/>
  <c r="L103" i="54"/>
  <c r="R103" i="54"/>
  <c r="S103" i="54"/>
  <c r="AB96" i="57" l="1"/>
  <c r="AB96" i="55"/>
  <c r="D100" i="60"/>
  <c r="G98" i="61"/>
  <c r="Y97" i="55"/>
  <c r="Y97" i="57"/>
  <c r="C100" i="60"/>
  <c r="F98" i="61"/>
  <c r="X97" i="57"/>
  <c r="X97" i="55"/>
  <c r="X103" i="54"/>
  <c r="H104" i="54"/>
  <c r="L104" i="54" s="1"/>
  <c r="R104" i="54"/>
  <c r="S104" i="54"/>
  <c r="AB97" i="57" l="1"/>
  <c r="AB97" i="55"/>
  <c r="F99" i="61"/>
  <c r="C101" i="60"/>
  <c r="X98" i="57"/>
  <c r="X98" i="55"/>
  <c r="D101" i="60"/>
  <c r="G99" i="61"/>
  <c r="Y98" i="55"/>
  <c r="Y98" i="57"/>
  <c r="X104" i="54"/>
  <c r="H105" i="54"/>
  <c r="L105" i="54"/>
  <c r="R105" i="54"/>
  <c r="S105" i="54"/>
  <c r="F100" i="61" l="1"/>
  <c r="C102" i="60"/>
  <c r="X99" i="55"/>
  <c r="X99" i="57"/>
  <c r="Y99" i="57"/>
  <c r="G100" i="61"/>
  <c r="D102" i="60"/>
  <c r="Y99" i="55"/>
  <c r="AB98" i="57"/>
  <c r="AB98" i="55"/>
  <c r="X105" i="54"/>
  <c r="H106" i="54"/>
  <c r="L106" i="54" s="1"/>
  <c r="R106" i="54"/>
  <c r="S106" i="54"/>
  <c r="F101" i="61" l="1"/>
  <c r="X100" i="55"/>
  <c r="C103" i="60"/>
  <c r="X100" i="57"/>
  <c r="Y100" i="55"/>
  <c r="D103" i="60"/>
  <c r="Y100" i="57"/>
  <c r="G101" i="61"/>
  <c r="AB99" i="57"/>
  <c r="AB99" i="55"/>
  <c r="X106" i="54"/>
  <c r="H107" i="54"/>
  <c r="L107" i="54" s="1"/>
  <c r="R107" i="54"/>
  <c r="S107" i="54"/>
  <c r="AB100" i="55" l="1"/>
  <c r="AB100" i="57"/>
  <c r="G102" i="61"/>
  <c r="D104" i="60"/>
  <c r="Y101" i="55"/>
  <c r="Y101" i="57"/>
  <c r="C104" i="60"/>
  <c r="F102" i="61"/>
  <c r="X101" i="55"/>
  <c r="X101" i="57"/>
  <c r="X107" i="54"/>
  <c r="H108" i="54"/>
  <c r="L108" i="54"/>
  <c r="R108" i="54"/>
  <c r="S108" i="54"/>
  <c r="F103" i="61" l="1"/>
  <c r="C105" i="60"/>
  <c r="X102" i="57"/>
  <c r="X102" i="55"/>
  <c r="D105" i="60"/>
  <c r="G103" i="61"/>
  <c r="Y102" i="57"/>
  <c r="Y102" i="55"/>
  <c r="AB101" i="57"/>
  <c r="AB101" i="55"/>
  <c r="X108" i="54"/>
  <c r="H109" i="54"/>
  <c r="L109" i="54" s="1"/>
  <c r="R109" i="54"/>
  <c r="S109" i="54"/>
  <c r="AB102" i="57" l="1"/>
  <c r="AB102" i="55"/>
  <c r="C106" i="60"/>
  <c r="X103" i="55"/>
  <c r="F104" i="61"/>
  <c r="X103" i="57"/>
  <c r="G104" i="61"/>
  <c r="Y103" i="55"/>
  <c r="D106" i="60"/>
  <c r="Y103" i="57"/>
  <c r="X109" i="54"/>
  <c r="H110" i="54"/>
  <c r="L110" i="54"/>
  <c r="R110" i="54"/>
  <c r="S110" i="54"/>
  <c r="C107" i="60" l="1"/>
  <c r="F105" i="61"/>
  <c r="X104" i="57"/>
  <c r="X104" i="55"/>
  <c r="AB103" i="55"/>
  <c r="AB103" i="57"/>
  <c r="D107" i="60"/>
  <c r="G105" i="61"/>
  <c r="Y104" i="57"/>
  <c r="Y104" i="55"/>
  <c r="X110" i="54"/>
  <c r="H111" i="54"/>
  <c r="L111" i="54" s="1"/>
  <c r="R111" i="54"/>
  <c r="S111" i="54"/>
  <c r="G106" i="61" l="1"/>
  <c r="D108" i="60"/>
  <c r="Y105" i="55"/>
  <c r="Y105" i="57"/>
  <c r="F106" i="61"/>
  <c r="C108" i="60"/>
  <c r="X105" i="57"/>
  <c r="X105" i="55"/>
  <c r="AB104" i="57"/>
  <c r="AB104" i="55"/>
  <c r="X111" i="54"/>
  <c r="H112" i="54"/>
  <c r="L112" i="54"/>
  <c r="R112" i="54"/>
  <c r="S112" i="54"/>
  <c r="G107" i="61" l="1"/>
  <c r="D109" i="60"/>
  <c r="Y106" i="57"/>
  <c r="Y106" i="55"/>
  <c r="F107" i="61"/>
  <c r="X106" i="55"/>
  <c r="C109" i="60"/>
  <c r="X106" i="57"/>
  <c r="AB105" i="55"/>
  <c r="AB105" i="57"/>
  <c r="X112" i="54"/>
  <c r="H113" i="54"/>
  <c r="L113" i="54"/>
  <c r="R113" i="54"/>
  <c r="S113" i="54"/>
  <c r="D110" i="60" l="1"/>
  <c r="G108" i="61"/>
  <c r="Y107" i="57"/>
  <c r="Y107" i="55"/>
  <c r="F108" i="61"/>
  <c r="C110" i="60"/>
  <c r="X107" i="57"/>
  <c r="X107" i="55"/>
  <c r="AB106" i="57"/>
  <c r="AB106" i="55"/>
  <c r="X113" i="54"/>
  <c r="H114" i="54"/>
  <c r="L114" i="54"/>
  <c r="R114" i="54"/>
  <c r="S114" i="54"/>
  <c r="D111" i="60" l="1"/>
  <c r="G109" i="61"/>
  <c r="Y108" i="57"/>
  <c r="Y108" i="55"/>
  <c r="C111" i="60"/>
  <c r="F109" i="61"/>
  <c r="X108" i="57"/>
  <c r="X108" i="55"/>
  <c r="AB107" i="57"/>
  <c r="AB107" i="55"/>
  <c r="X114" i="54"/>
  <c r="H115" i="54"/>
  <c r="L115" i="54" s="1"/>
  <c r="R115" i="54"/>
  <c r="S115" i="54"/>
  <c r="AB108" i="55" l="1"/>
  <c r="AB108" i="57"/>
  <c r="Y109" i="57"/>
  <c r="Y109" i="55"/>
  <c r="G110" i="61"/>
  <c r="D112" i="60"/>
  <c r="X109" i="57"/>
  <c r="C112" i="60"/>
  <c r="X109" i="55"/>
  <c r="F110" i="61"/>
  <c r="X115" i="54"/>
  <c r="H116" i="54"/>
  <c r="L116" i="54"/>
  <c r="R116" i="54"/>
  <c r="S116" i="54"/>
  <c r="AB109" i="55" l="1"/>
  <c r="AB109" i="57"/>
  <c r="G111" i="61"/>
  <c r="Y110" i="55"/>
  <c r="Y110" i="57"/>
  <c r="D113" i="60"/>
  <c r="F111" i="61"/>
  <c r="C113" i="60"/>
  <c r="X110" i="57"/>
  <c r="X110" i="55"/>
  <c r="X116" i="54"/>
  <c r="H117" i="54"/>
  <c r="L117" i="54"/>
  <c r="R117" i="54"/>
  <c r="S117" i="54"/>
  <c r="AB110" i="55" l="1"/>
  <c r="AB110" i="57"/>
  <c r="D114" i="60"/>
  <c r="G112" i="61"/>
  <c r="Y111" i="55"/>
  <c r="Y111" i="57"/>
  <c r="F112" i="61"/>
  <c r="X111" i="55"/>
  <c r="C114" i="60"/>
  <c r="X111" i="57"/>
  <c r="X117" i="54"/>
  <c r="H118" i="54"/>
  <c r="L118" i="54"/>
  <c r="R118" i="54"/>
  <c r="S118" i="54"/>
  <c r="F113" i="61" l="1"/>
  <c r="C115" i="60"/>
  <c r="X112" i="57"/>
  <c r="X112" i="55"/>
  <c r="AB111" i="55"/>
  <c r="AB111" i="57"/>
  <c r="G113" i="61"/>
  <c r="Y112" i="57"/>
  <c r="D115" i="60"/>
  <c r="Y112" i="55"/>
  <c r="X118" i="54"/>
  <c r="H119" i="54"/>
  <c r="L119" i="54" s="1"/>
  <c r="R119" i="54"/>
  <c r="S119" i="54"/>
  <c r="C116" i="60" l="1"/>
  <c r="X113" i="57"/>
  <c r="X113" i="55"/>
  <c r="F114" i="61"/>
  <c r="AB112" i="57"/>
  <c r="AB112" i="55"/>
  <c r="D116" i="60"/>
  <c r="G114" i="61"/>
  <c r="Y113" i="57"/>
  <c r="Y113" i="55"/>
  <c r="X119" i="54"/>
  <c r="H120" i="54"/>
  <c r="L120" i="54"/>
  <c r="R120" i="54"/>
  <c r="S120" i="54"/>
  <c r="AB113" i="57" l="1"/>
  <c r="AB113" i="55"/>
  <c r="D117" i="60"/>
  <c r="G115" i="61"/>
  <c r="Y114" i="57"/>
  <c r="Y114" i="55"/>
  <c r="C117" i="60"/>
  <c r="X114" i="55"/>
  <c r="F115" i="61"/>
  <c r="X114" i="57"/>
  <c r="X120" i="54"/>
  <c r="H121" i="54"/>
  <c r="L121" i="54" s="1"/>
  <c r="R121" i="54"/>
  <c r="S121" i="54"/>
  <c r="AB114" i="57" l="1"/>
  <c r="AB114" i="55"/>
  <c r="G116" i="61"/>
  <c r="Y115" i="55"/>
  <c r="D118" i="60"/>
  <c r="Y115" i="57"/>
  <c r="F116" i="61"/>
  <c r="C118" i="60"/>
  <c r="X115" i="57"/>
  <c r="X115" i="55"/>
  <c r="X121" i="54"/>
  <c r="H122" i="54"/>
  <c r="L122" i="54"/>
  <c r="R122" i="54"/>
  <c r="S122" i="54"/>
  <c r="F117" i="61" l="1"/>
  <c r="C119" i="60"/>
  <c r="X116" i="57"/>
  <c r="X116" i="55"/>
  <c r="AB115" i="55"/>
  <c r="AB115" i="57"/>
  <c r="D119" i="60"/>
  <c r="G117" i="61"/>
  <c r="Y116" i="57"/>
  <c r="Y116" i="55"/>
  <c r="X122" i="54"/>
  <c r="H123" i="54"/>
  <c r="L123" i="54"/>
  <c r="R123" i="54"/>
  <c r="S123" i="54"/>
  <c r="AB116" i="55" l="1"/>
  <c r="AB116" i="57"/>
  <c r="Y117" i="55"/>
  <c r="D120" i="60"/>
  <c r="G118" i="61"/>
  <c r="Y117" i="57"/>
  <c r="F118" i="61"/>
  <c r="X117" i="57"/>
  <c r="C120" i="60"/>
  <c r="X117" i="55"/>
  <c r="X123" i="54"/>
  <c r="H124" i="54"/>
  <c r="L124" i="54" s="1"/>
  <c r="R124" i="54"/>
  <c r="S124" i="54"/>
  <c r="AB117" i="55" l="1"/>
  <c r="AB117" i="57"/>
  <c r="G119" i="61"/>
  <c r="D121" i="60"/>
  <c r="Y118" i="57"/>
  <c r="Y118" i="55"/>
  <c r="C121" i="60"/>
  <c r="X118" i="57"/>
  <c r="X118" i="55"/>
  <c r="F119" i="61"/>
  <c r="X124" i="54"/>
  <c r="H125" i="54"/>
  <c r="L125" i="54"/>
  <c r="R125" i="54"/>
  <c r="S125" i="54"/>
  <c r="AB118" i="57" l="1"/>
  <c r="AB118" i="55"/>
  <c r="Y119" i="55"/>
  <c r="D122" i="60"/>
  <c r="Y119" i="57"/>
  <c r="G120" i="61"/>
  <c r="F120" i="61"/>
  <c r="X119" i="55"/>
  <c r="C122" i="60"/>
  <c r="X119" i="57"/>
  <c r="X125" i="54"/>
  <c r="H126" i="54"/>
  <c r="L126" i="54"/>
  <c r="R126" i="54"/>
  <c r="S126" i="54"/>
  <c r="AB119" i="55" l="1"/>
  <c r="AB119" i="57"/>
  <c r="D123" i="60"/>
  <c r="Y120" i="55"/>
  <c r="G121" i="61"/>
  <c r="Y120" i="57"/>
  <c r="F121" i="61"/>
  <c r="X120" i="57"/>
  <c r="C123" i="60"/>
  <c r="X120" i="55"/>
  <c r="X126" i="54"/>
  <c r="H127" i="54"/>
  <c r="L127" i="54"/>
  <c r="R127" i="54"/>
  <c r="S127" i="54"/>
  <c r="F122" i="61" l="1"/>
  <c r="C124" i="60"/>
  <c r="X121" i="57"/>
  <c r="X121" i="55"/>
  <c r="D124" i="60"/>
  <c r="G122" i="61"/>
  <c r="Y121" i="57"/>
  <c r="Y121" i="55"/>
  <c r="AB120" i="55"/>
  <c r="AB120" i="57"/>
  <c r="X127" i="54"/>
  <c r="H128" i="54"/>
  <c r="L128" i="54"/>
  <c r="R128" i="54"/>
  <c r="S128" i="54"/>
  <c r="AB121" i="57" l="1"/>
  <c r="AB121" i="55"/>
  <c r="D125" i="60"/>
  <c r="G123" i="61"/>
  <c r="Y122" i="57"/>
  <c r="Y122" i="55"/>
  <c r="F123" i="61"/>
  <c r="C125" i="60"/>
  <c r="X122" i="55"/>
  <c r="X122" i="57"/>
  <c r="X128" i="54"/>
  <c r="H129" i="54"/>
  <c r="L129" i="54"/>
  <c r="R129" i="54"/>
  <c r="S129" i="54"/>
  <c r="AB122" i="57" l="1"/>
  <c r="AB122" i="55"/>
  <c r="G124" i="61"/>
  <c r="Y123" i="55"/>
  <c r="Y123" i="57"/>
  <c r="D126" i="60"/>
  <c r="F124" i="61"/>
  <c r="C126" i="60"/>
  <c r="X123" i="55"/>
  <c r="X123" i="57"/>
  <c r="X129" i="54"/>
  <c r="H130" i="54"/>
  <c r="L130" i="54" s="1"/>
  <c r="R130" i="54"/>
  <c r="S130" i="54"/>
  <c r="D127" i="60" l="1"/>
  <c r="G125" i="61"/>
  <c r="Y124" i="57"/>
  <c r="Y124" i="55"/>
  <c r="C127" i="60"/>
  <c r="X124" i="57"/>
  <c r="F125" i="61"/>
  <c r="X124" i="55"/>
  <c r="AB123" i="57"/>
  <c r="AB123" i="55"/>
  <c r="X130" i="54"/>
  <c r="H131" i="54"/>
  <c r="L131" i="54" s="1"/>
  <c r="R131" i="54"/>
  <c r="S131" i="54"/>
  <c r="AB124" i="57" l="1"/>
  <c r="AB124" i="55"/>
  <c r="G126" i="61"/>
  <c r="D128" i="60"/>
  <c r="Y125" i="55"/>
  <c r="Y125" i="57"/>
  <c r="F126" i="61"/>
  <c r="C128" i="60"/>
  <c r="X125" i="57"/>
  <c r="X125" i="55"/>
  <c r="X131" i="54"/>
  <c r="H132" i="54"/>
  <c r="L132" i="54" s="1"/>
  <c r="R132" i="54"/>
  <c r="S132" i="54"/>
  <c r="G127" i="61" l="1"/>
  <c r="D129" i="60"/>
  <c r="Y126" i="55"/>
  <c r="Y126" i="57"/>
  <c r="F127" i="61"/>
  <c r="C129" i="60"/>
  <c r="X126" i="55"/>
  <c r="X126" i="57"/>
  <c r="AB125" i="55"/>
  <c r="AB125" i="57"/>
  <c r="X132" i="54"/>
  <c r="H133" i="54"/>
  <c r="L133" i="54"/>
  <c r="R133" i="54"/>
  <c r="S133" i="54"/>
  <c r="F128" i="61" l="1"/>
  <c r="C130" i="60"/>
  <c r="X127" i="57"/>
  <c r="X127" i="55"/>
  <c r="G128" i="61"/>
  <c r="Y127" i="55"/>
  <c r="Y127" i="57"/>
  <c r="D130" i="60"/>
  <c r="AB126" i="57"/>
  <c r="AB126" i="55"/>
  <c r="X133" i="54"/>
  <c r="H134" i="54"/>
  <c r="L134" i="54"/>
  <c r="R134" i="54"/>
  <c r="S134" i="54"/>
  <c r="D131" i="60" l="1"/>
  <c r="G129" i="61"/>
  <c r="Y128" i="57"/>
  <c r="Y128" i="55"/>
  <c r="AB127" i="55"/>
  <c r="AB127" i="57"/>
  <c r="C131" i="60"/>
  <c r="F129" i="61"/>
  <c r="X128" i="55"/>
  <c r="X128" i="57"/>
  <c r="X134" i="54"/>
  <c r="H135" i="54"/>
  <c r="L135" i="54"/>
  <c r="R135" i="54"/>
  <c r="S135" i="54"/>
  <c r="D132" i="60" l="1"/>
  <c r="Y129" i="57"/>
  <c r="Y129" i="55"/>
  <c r="G130" i="61"/>
  <c r="F130" i="61"/>
  <c r="X129" i="57"/>
  <c r="C132" i="60"/>
  <c r="X129" i="55"/>
  <c r="AB128" i="57"/>
  <c r="AB128" i="55"/>
  <c r="X135" i="54"/>
  <c r="H136" i="54"/>
  <c r="L136" i="54" s="1"/>
  <c r="R136" i="54"/>
  <c r="S136" i="54"/>
  <c r="AB129" i="57" l="1"/>
  <c r="AB129" i="55"/>
  <c r="G131" i="61"/>
  <c r="D133" i="60"/>
  <c r="Y130" i="55"/>
  <c r="Y130" i="57"/>
  <c r="C133" i="60"/>
  <c r="X130" i="55"/>
  <c r="F131" i="61"/>
  <c r="X130" i="57"/>
  <c r="X136" i="54"/>
  <c r="H137" i="54"/>
  <c r="L137" i="54"/>
  <c r="R137" i="54"/>
  <c r="S137" i="54"/>
  <c r="D134" i="60" l="1"/>
  <c r="Y131" i="57"/>
  <c r="G132" i="61"/>
  <c r="Y131" i="55"/>
  <c r="C134" i="60"/>
  <c r="F132" i="61"/>
  <c r="X131" i="57"/>
  <c r="X131" i="55"/>
  <c r="AB130" i="55"/>
  <c r="AB130" i="57"/>
  <c r="X137" i="54"/>
  <c r="H138" i="54"/>
  <c r="L138" i="54" s="1"/>
  <c r="R138" i="54"/>
  <c r="S138" i="54"/>
  <c r="G133" i="61" l="1"/>
  <c r="Y132" i="57"/>
  <c r="D135" i="60"/>
  <c r="Y132" i="55"/>
  <c r="C135" i="60"/>
  <c r="F133" i="61"/>
  <c r="X132" i="57"/>
  <c r="X132" i="55"/>
  <c r="AB131" i="55"/>
  <c r="AB131" i="57"/>
  <c r="X138" i="54"/>
  <c r="H139" i="54"/>
  <c r="L139" i="54" s="1"/>
  <c r="R139" i="54"/>
  <c r="S139" i="54"/>
  <c r="G134" i="61" l="1"/>
  <c r="D136" i="60"/>
  <c r="Y133" i="55"/>
  <c r="Y133" i="57"/>
  <c r="AB132" i="57"/>
  <c r="AB132" i="55"/>
  <c r="C136" i="60"/>
  <c r="F134" i="61"/>
  <c r="X133" i="55"/>
  <c r="X133" i="57"/>
  <c r="X139" i="54"/>
  <c r="H140" i="54"/>
  <c r="L140" i="54"/>
  <c r="R140" i="54"/>
  <c r="S140" i="54"/>
  <c r="C137" i="60" l="1"/>
  <c r="X134" i="55"/>
  <c r="X134" i="57"/>
  <c r="F135" i="61"/>
  <c r="AB133" i="55"/>
  <c r="AB133" i="57"/>
  <c r="D137" i="60"/>
  <c r="Y134" i="57"/>
  <c r="G135" i="61"/>
  <c r="Y134" i="55"/>
  <c r="X140" i="54"/>
  <c r="H141" i="54"/>
  <c r="L141" i="54"/>
  <c r="R141" i="54"/>
  <c r="S141" i="54"/>
  <c r="F136" i="61" l="1"/>
  <c r="C138" i="60"/>
  <c r="X135" i="57"/>
  <c r="X135" i="55"/>
  <c r="G136" i="61"/>
  <c r="Y135" i="55"/>
  <c r="Y135" i="57"/>
  <c r="D138" i="60"/>
  <c r="AB134" i="57"/>
  <c r="AB134" i="55"/>
  <c r="X141" i="54"/>
  <c r="H142" i="54"/>
  <c r="L142" i="54"/>
  <c r="R142" i="54"/>
  <c r="S142" i="54"/>
  <c r="AB135" i="55" l="1"/>
  <c r="AB135" i="57"/>
  <c r="C139" i="60"/>
  <c r="F137" i="61"/>
  <c r="X136" i="55"/>
  <c r="X136" i="57"/>
  <c r="G137" i="61"/>
  <c r="D139" i="60"/>
  <c r="Y136" i="55"/>
  <c r="Y136" i="57"/>
  <c r="X142" i="54"/>
  <c r="H143" i="54"/>
  <c r="L143" i="54"/>
  <c r="R143" i="54"/>
  <c r="S143" i="54"/>
  <c r="G138" i="61" l="1"/>
  <c r="Y137" i="55"/>
  <c r="Y137" i="57"/>
  <c r="D140" i="60"/>
  <c r="AB136" i="57"/>
  <c r="AB136" i="55"/>
  <c r="F138" i="61"/>
  <c r="C140" i="60"/>
  <c r="X137" i="57"/>
  <c r="X137" i="55"/>
  <c r="X143" i="54"/>
  <c r="H144" i="54"/>
  <c r="L144" i="54"/>
  <c r="R144" i="54"/>
  <c r="S144" i="54"/>
  <c r="C141" i="60" l="1"/>
  <c r="F139" i="61"/>
  <c r="X138" i="55"/>
  <c r="X138" i="57"/>
  <c r="AB137" i="57"/>
  <c r="AB137" i="55"/>
  <c r="D141" i="60"/>
  <c r="G139" i="61"/>
  <c r="Y138" i="55"/>
  <c r="Y138" i="57"/>
  <c r="X144" i="54"/>
  <c r="H145" i="54"/>
  <c r="L145" i="54"/>
  <c r="R145" i="54"/>
  <c r="S145" i="54"/>
  <c r="AB138" i="55" l="1"/>
  <c r="AB138" i="57"/>
  <c r="G140" i="61"/>
  <c r="D142" i="60"/>
  <c r="Y139" i="55"/>
  <c r="Y139" i="57"/>
  <c r="F140" i="61"/>
  <c r="C142" i="60"/>
  <c r="X139" i="55"/>
  <c r="X139" i="57"/>
  <c r="X145" i="54"/>
  <c r="H146" i="54"/>
  <c r="L146" i="54"/>
  <c r="R146" i="54"/>
  <c r="S146" i="54"/>
  <c r="Y140" i="55" l="1"/>
  <c r="Y140" i="57"/>
  <c r="G141" i="61"/>
  <c r="D143" i="60"/>
  <c r="F141" i="61"/>
  <c r="C143" i="60"/>
  <c r="X140" i="57"/>
  <c r="X140" i="55"/>
  <c r="AB139" i="55"/>
  <c r="AB139" i="57"/>
  <c r="X146" i="54"/>
  <c r="H147" i="54"/>
  <c r="L147" i="54"/>
  <c r="R147" i="54"/>
  <c r="S147" i="54"/>
  <c r="X141" i="55" l="1"/>
  <c r="X141" i="57"/>
  <c r="F142" i="61"/>
  <c r="C144" i="60"/>
  <c r="AB140" i="55"/>
  <c r="AB140" i="57"/>
  <c r="G142" i="61"/>
  <c r="D144" i="60"/>
  <c r="Y141" i="55"/>
  <c r="Y141" i="57"/>
  <c r="X147" i="54"/>
  <c r="H148" i="54"/>
  <c r="L148" i="54"/>
  <c r="R148" i="54"/>
  <c r="S148" i="54"/>
  <c r="D145" i="60" l="1"/>
  <c r="G143" i="61"/>
  <c r="Y142" i="57"/>
  <c r="Y142" i="55"/>
  <c r="C145" i="60"/>
  <c r="X142" i="57"/>
  <c r="X142" i="55"/>
  <c r="F143" i="61"/>
  <c r="AB141" i="55"/>
  <c r="AB141" i="57"/>
  <c r="X148" i="54"/>
  <c r="H149" i="54"/>
  <c r="L149" i="54" s="1"/>
  <c r="R149" i="54"/>
  <c r="S149" i="54"/>
  <c r="X143" i="57" l="1"/>
  <c r="X143" i="55"/>
  <c r="C146" i="60"/>
  <c r="F144" i="61"/>
  <c r="AB142" i="57"/>
  <c r="AB142" i="55"/>
  <c r="G144" i="61"/>
  <c r="D146" i="60"/>
  <c r="Y143" i="57"/>
  <c r="Y143" i="55"/>
  <c r="X149" i="54"/>
  <c r="H150" i="54"/>
  <c r="L150" i="54"/>
  <c r="R150" i="54"/>
  <c r="S150" i="54"/>
  <c r="G145" i="61" l="1"/>
  <c r="D147" i="60"/>
  <c r="Y144" i="55"/>
  <c r="Y144" i="57"/>
  <c r="F145" i="61"/>
  <c r="X144" i="57"/>
  <c r="X144" i="55"/>
  <c r="C147" i="60"/>
  <c r="AB143" i="55"/>
  <c r="AB143" i="57"/>
  <c r="X150" i="54"/>
  <c r="H151" i="54"/>
  <c r="L151" i="54" s="1"/>
  <c r="R151" i="54"/>
  <c r="S151" i="54"/>
  <c r="F146" i="61" l="1"/>
  <c r="C148" i="60"/>
  <c r="X145" i="55"/>
  <c r="X145" i="57"/>
  <c r="G146" i="61"/>
  <c r="D148" i="60"/>
  <c r="Y145" i="55"/>
  <c r="Y145" i="57"/>
  <c r="AB144" i="57"/>
  <c r="AB144" i="55"/>
  <c r="X151" i="54"/>
  <c r="H152" i="54"/>
  <c r="L152" i="54"/>
  <c r="R152" i="54"/>
  <c r="S152" i="54"/>
  <c r="Y146" i="55" l="1"/>
  <c r="D149" i="60"/>
  <c r="Y146" i="57"/>
  <c r="G147" i="61"/>
  <c r="AB145" i="55"/>
  <c r="AB145" i="57"/>
  <c r="C149" i="60"/>
  <c r="X146" i="55"/>
  <c r="F147" i="61"/>
  <c r="X146" i="57"/>
  <c r="X152" i="54"/>
  <c r="H153" i="54"/>
  <c r="L153" i="54"/>
  <c r="R153" i="54"/>
  <c r="S153" i="54"/>
  <c r="C150" i="60" l="1"/>
  <c r="X147" i="57"/>
  <c r="F148" i="61"/>
  <c r="X147" i="55"/>
  <c r="AB146" i="57"/>
  <c r="AB146" i="55"/>
  <c r="D150" i="60"/>
  <c r="G148" i="61"/>
  <c r="Y147" i="57"/>
  <c r="Y147" i="55"/>
  <c r="X153" i="54"/>
  <c r="H154" i="54"/>
  <c r="L154" i="54"/>
  <c r="R154" i="54"/>
  <c r="S154" i="54"/>
  <c r="AB147" i="57" l="1"/>
  <c r="AB147" i="55"/>
  <c r="G149" i="61"/>
  <c r="Y148" i="57"/>
  <c r="Y148" i="55"/>
  <c r="D151" i="60"/>
  <c r="C151" i="60"/>
  <c r="F149" i="61"/>
  <c r="X148" i="57"/>
  <c r="X148" i="55"/>
  <c r="X154" i="54"/>
  <c r="H155" i="54"/>
  <c r="L155" i="54"/>
  <c r="R155" i="54"/>
  <c r="S155" i="54"/>
  <c r="G150" i="61" l="1"/>
  <c r="D152" i="60"/>
  <c r="Y149" i="55"/>
  <c r="Y149" i="57"/>
  <c r="AB148" i="57"/>
  <c r="AB148" i="55"/>
  <c r="F150" i="61"/>
  <c r="X149" i="55"/>
  <c r="X149" i="57"/>
  <c r="C152" i="60"/>
  <c r="X155" i="54"/>
  <c r="H156" i="54"/>
  <c r="L156" i="54"/>
  <c r="R156" i="54"/>
  <c r="S156" i="54"/>
  <c r="AB149" i="55" l="1"/>
  <c r="AB149" i="57"/>
  <c r="Y150" i="55"/>
  <c r="D153" i="60"/>
  <c r="G151" i="61"/>
  <c r="Y150" i="57"/>
  <c r="C153" i="60"/>
  <c r="X150" i="57"/>
  <c r="X150" i="55"/>
  <c r="F151" i="61"/>
  <c r="X156" i="54"/>
  <c r="H157" i="54"/>
  <c r="L157" i="54" s="1"/>
  <c r="R157" i="54"/>
  <c r="S157" i="54"/>
  <c r="F152" i="61" l="1"/>
  <c r="X151" i="57"/>
  <c r="C154" i="60"/>
  <c r="X151" i="55"/>
  <c r="AB150" i="55"/>
  <c r="AB150" i="57"/>
  <c r="D154" i="60"/>
  <c r="Y151" i="57"/>
  <c r="G152" i="61"/>
  <c r="Y151" i="55"/>
  <c r="X157" i="54"/>
  <c r="H158" i="54"/>
  <c r="L158" i="54"/>
  <c r="R158" i="54"/>
  <c r="S158" i="54"/>
  <c r="G153" i="61" l="1"/>
  <c r="D155" i="60"/>
  <c r="Y152" i="55"/>
  <c r="Y152" i="57"/>
  <c r="F153" i="61"/>
  <c r="C155" i="60"/>
  <c r="X152" i="55"/>
  <c r="X152" i="57"/>
  <c r="AB151" i="57"/>
  <c r="AB151" i="55"/>
  <c r="X158" i="54"/>
  <c r="H159" i="54"/>
  <c r="L159" i="54"/>
  <c r="R159" i="54"/>
  <c r="S159" i="54"/>
  <c r="D156" i="60" l="1"/>
  <c r="Y153" i="55"/>
  <c r="Y153" i="57"/>
  <c r="G154" i="61"/>
  <c r="F154" i="61"/>
  <c r="X153" i="57"/>
  <c r="C156" i="60"/>
  <c r="X153" i="55"/>
  <c r="AB152" i="55"/>
  <c r="AB152" i="57"/>
  <c r="X159" i="54"/>
  <c r="H160" i="54"/>
  <c r="L160" i="54"/>
  <c r="R160" i="54"/>
  <c r="S160" i="54"/>
  <c r="AB153" i="57" l="1"/>
  <c r="AB153" i="55"/>
  <c r="D157" i="60"/>
  <c r="Y154" i="55"/>
  <c r="G155" i="61"/>
  <c r="Y154" i="57"/>
  <c r="C157" i="60"/>
  <c r="F155" i="61"/>
  <c r="X154" i="57"/>
  <c r="X154" i="55"/>
  <c r="X160" i="54"/>
  <c r="H161" i="54"/>
  <c r="L161" i="54"/>
  <c r="R161" i="54"/>
  <c r="S161" i="54"/>
  <c r="G156" i="61" l="1"/>
  <c r="Y155" i="57"/>
  <c r="Y155" i="55"/>
  <c r="D158" i="60"/>
  <c r="F156" i="61"/>
  <c r="C158" i="60"/>
  <c r="X155" i="55"/>
  <c r="X155" i="57"/>
  <c r="AB154" i="57"/>
  <c r="AB154" i="55"/>
  <c r="X161" i="54"/>
  <c r="H162" i="54"/>
  <c r="L162" i="54"/>
  <c r="R162" i="54"/>
  <c r="S162" i="54"/>
  <c r="F157" i="61" l="1"/>
  <c r="X156" i="57"/>
  <c r="C159" i="60"/>
  <c r="X156" i="55"/>
  <c r="AB155" i="57"/>
  <c r="AB155" i="55"/>
  <c r="Y156" i="57"/>
  <c r="G157" i="61"/>
  <c r="Y156" i="55"/>
  <c r="D159" i="60"/>
  <c r="X162" i="54"/>
  <c r="H163" i="54"/>
  <c r="L163" i="54"/>
  <c r="R163" i="54"/>
  <c r="S163" i="54"/>
  <c r="G158" i="61" l="1"/>
  <c r="D160" i="60"/>
  <c r="Y157" i="55"/>
  <c r="Y157" i="57"/>
  <c r="F158" i="61"/>
  <c r="C160" i="60"/>
  <c r="X157" i="55"/>
  <c r="X157" i="57"/>
  <c r="AB156" i="57"/>
  <c r="AB156" i="55"/>
  <c r="X163" i="54"/>
  <c r="H164" i="54"/>
  <c r="L164" i="54" s="1"/>
  <c r="R164" i="54"/>
  <c r="S164" i="54"/>
  <c r="AB157" i="57" l="1"/>
  <c r="AB157" i="55"/>
  <c r="F159" i="61"/>
  <c r="X158" i="57"/>
  <c r="X158" i="55"/>
  <c r="C161" i="60"/>
  <c r="D161" i="60"/>
  <c r="G159" i="61"/>
  <c r="Y158" i="55"/>
  <c r="Y158" i="57"/>
  <c r="X164" i="54"/>
  <c r="H165" i="54"/>
  <c r="L165" i="54"/>
  <c r="R165" i="54"/>
  <c r="S165" i="54"/>
  <c r="G160" i="61" l="1"/>
  <c r="D162" i="60"/>
  <c r="Y159" i="55"/>
  <c r="Y159" i="57"/>
  <c r="C162" i="60"/>
  <c r="X159" i="55"/>
  <c r="F160" i="61"/>
  <c r="X159" i="57"/>
  <c r="AB158" i="55"/>
  <c r="AB158" i="57"/>
  <c r="X165" i="54"/>
  <c r="H166" i="54"/>
  <c r="L166" i="54"/>
  <c r="R166" i="54"/>
  <c r="S166" i="54"/>
  <c r="AB159" i="57" l="1"/>
  <c r="AB159" i="55"/>
  <c r="G161" i="61"/>
  <c r="Y160" i="55"/>
  <c r="Y160" i="57"/>
  <c r="D163" i="60"/>
  <c r="F161" i="61"/>
  <c r="X160" i="57"/>
  <c r="X160" i="55"/>
  <c r="C163" i="60"/>
  <c r="X166" i="54"/>
  <c r="H167" i="54"/>
  <c r="L167" i="54"/>
  <c r="R167" i="54"/>
  <c r="S167" i="54"/>
  <c r="D164" i="60" l="1"/>
  <c r="Y161" i="55"/>
  <c r="Y161" i="57"/>
  <c r="G162" i="61"/>
  <c r="AB160" i="57"/>
  <c r="AB160" i="55"/>
  <c r="F162" i="61"/>
  <c r="C164" i="60"/>
  <c r="X161" i="55"/>
  <c r="X161" i="57"/>
  <c r="X167" i="54"/>
  <c r="H168" i="54"/>
  <c r="L168" i="54"/>
  <c r="R168" i="54"/>
  <c r="S168" i="54"/>
  <c r="AB161" i="57" l="1"/>
  <c r="AB161" i="55"/>
  <c r="G163" i="61"/>
  <c r="D165" i="60"/>
  <c r="Y162" i="57"/>
  <c r="Y162" i="55"/>
  <c r="X162" i="57"/>
  <c r="X162" i="55"/>
  <c r="C165" i="60"/>
  <c r="F163" i="61"/>
  <c r="X168" i="54"/>
  <c r="H169" i="54"/>
  <c r="L169" i="54"/>
  <c r="R169" i="54"/>
  <c r="S169" i="54"/>
  <c r="AB162" i="57" l="1"/>
  <c r="AB162" i="55"/>
  <c r="Y163" i="57"/>
  <c r="Y163" i="55"/>
  <c r="D166" i="60"/>
  <c r="G164" i="61"/>
  <c r="F164" i="61"/>
  <c r="C166" i="60"/>
  <c r="X163" i="57"/>
  <c r="X163" i="55"/>
  <c r="X169" i="54"/>
  <c r="H170" i="54"/>
  <c r="L170" i="54"/>
  <c r="R170" i="54"/>
  <c r="S170" i="54"/>
  <c r="C167" i="60" l="1"/>
  <c r="F165" i="61"/>
  <c r="X164" i="57"/>
  <c r="X164" i="55"/>
  <c r="D167" i="60"/>
  <c r="G165" i="61"/>
  <c r="Y164" i="57"/>
  <c r="Y164" i="55"/>
  <c r="AB163" i="57"/>
  <c r="AB163" i="55"/>
  <c r="X170" i="54"/>
  <c r="H171" i="54"/>
  <c r="L171" i="54"/>
  <c r="R171" i="54"/>
  <c r="S171" i="54"/>
  <c r="F166" i="61" l="1"/>
  <c r="X165" i="57"/>
  <c r="C168" i="60"/>
  <c r="X165" i="55"/>
  <c r="AB164" i="55"/>
  <c r="AB164" i="57"/>
  <c r="G166" i="61"/>
  <c r="Y165" i="55"/>
  <c r="D168" i="60"/>
  <c r="Y165" i="57"/>
  <c r="X171" i="54"/>
  <c r="H172" i="54"/>
  <c r="L172" i="54"/>
  <c r="R172" i="54"/>
  <c r="S172" i="54"/>
  <c r="D169" i="60" l="1"/>
  <c r="G167" i="61"/>
  <c r="Y166" i="55"/>
  <c r="Y166" i="57"/>
  <c r="F167" i="61"/>
  <c r="C169" i="60"/>
  <c r="X166" i="57"/>
  <c r="X166" i="55"/>
  <c r="AB165" i="57"/>
  <c r="AB165" i="55"/>
  <c r="X172" i="54"/>
  <c r="H173" i="54"/>
  <c r="L173" i="54"/>
  <c r="R173" i="54"/>
  <c r="S173" i="54"/>
  <c r="X167" i="55" l="1"/>
  <c r="F168" i="61"/>
  <c r="C170" i="60"/>
  <c r="X167" i="57"/>
  <c r="AB166" i="57"/>
  <c r="AB166" i="55"/>
  <c r="G168" i="61"/>
  <c r="D170" i="60"/>
  <c r="Y167" i="55"/>
  <c r="Y167" i="57"/>
  <c r="X173" i="54"/>
  <c r="H174" i="54"/>
  <c r="L174" i="54"/>
  <c r="R174" i="54"/>
  <c r="S174" i="54"/>
  <c r="AB167" i="57" l="1"/>
  <c r="AB167" i="55"/>
  <c r="G169" i="61"/>
  <c r="D171" i="60"/>
  <c r="Y168" i="57"/>
  <c r="Y168" i="55"/>
  <c r="X168" i="57"/>
  <c r="X168" i="55"/>
  <c r="F169" i="61"/>
  <c r="C171" i="60"/>
  <c r="X174" i="54"/>
  <c r="H175" i="54"/>
  <c r="L175" i="54"/>
  <c r="R175" i="54"/>
  <c r="S175" i="54"/>
  <c r="AB168" i="55" l="1"/>
  <c r="AB168" i="57"/>
  <c r="G170" i="61"/>
  <c r="Y169" i="55"/>
  <c r="D172" i="60"/>
  <c r="Y169" i="57"/>
  <c r="C172" i="60"/>
  <c r="F170" i="61"/>
  <c r="X169" i="57"/>
  <c r="X169" i="55"/>
  <c r="X175" i="54"/>
  <c r="H176" i="54"/>
  <c r="L176" i="54"/>
  <c r="R176" i="54"/>
  <c r="S176" i="54"/>
  <c r="AB169" i="57" l="1"/>
  <c r="AB169" i="55"/>
  <c r="D173" i="60"/>
  <c r="Y170" i="55"/>
  <c r="Y170" i="57"/>
  <c r="G171" i="61"/>
  <c r="F171" i="61"/>
  <c r="X170" i="57"/>
  <c r="C173" i="60"/>
  <c r="X170" i="55"/>
  <c r="X176" i="54"/>
  <c r="H177" i="54"/>
  <c r="L177" i="54"/>
  <c r="R177" i="54"/>
  <c r="S177" i="54"/>
  <c r="AB170" i="57" l="1"/>
  <c r="AB170" i="55"/>
  <c r="D174" i="60"/>
  <c r="G172" i="61"/>
  <c r="Y171" i="55"/>
  <c r="Y171" i="57"/>
  <c r="F172" i="61"/>
  <c r="C174" i="60"/>
  <c r="X171" i="55"/>
  <c r="X171" i="57"/>
  <c r="X177" i="54"/>
  <c r="H178" i="54"/>
  <c r="L178" i="54"/>
  <c r="R178" i="54"/>
  <c r="S178" i="54"/>
  <c r="X172" i="57" l="1"/>
  <c r="X172" i="55"/>
  <c r="C175" i="60"/>
  <c r="F173" i="61"/>
  <c r="G173" i="61"/>
  <c r="Y172" i="55"/>
  <c r="Y172" i="57"/>
  <c r="D175" i="60"/>
  <c r="AB171" i="55"/>
  <c r="AB171" i="57"/>
  <c r="X178" i="54"/>
  <c r="H179" i="54"/>
  <c r="L179" i="54"/>
  <c r="R179" i="54"/>
  <c r="S179" i="54"/>
  <c r="D176" i="60" l="1"/>
  <c r="G174" i="61"/>
  <c r="Y173" i="57"/>
  <c r="Y173" i="55"/>
  <c r="F174" i="61"/>
  <c r="X173" i="57"/>
  <c r="C176" i="60"/>
  <c r="X173" i="55"/>
  <c r="AB172" i="57"/>
  <c r="AB172" i="55"/>
  <c r="X179" i="54"/>
  <c r="H180" i="54"/>
  <c r="L180" i="54"/>
  <c r="R180" i="54"/>
  <c r="S180" i="54"/>
  <c r="AB173" i="57" l="1"/>
  <c r="AB173" i="55"/>
  <c r="G175" i="61"/>
  <c r="D177" i="60"/>
  <c r="Y174" i="57"/>
  <c r="Y174" i="55"/>
  <c r="C177" i="60"/>
  <c r="F175" i="61"/>
  <c r="X174" i="57"/>
  <c r="X174" i="55"/>
  <c r="X180" i="54"/>
  <c r="H181" i="54"/>
  <c r="L181" i="54" s="1"/>
  <c r="R181" i="54"/>
  <c r="S181" i="54"/>
  <c r="F176" i="61" l="1"/>
  <c r="X175" i="55"/>
  <c r="C178" i="60"/>
  <c r="X175" i="57"/>
  <c r="AB174" i="55"/>
  <c r="AB174" i="57"/>
  <c r="G176" i="61"/>
  <c r="D178" i="60"/>
  <c r="Y175" i="55"/>
  <c r="Y175" i="57"/>
  <c r="X181" i="54"/>
  <c r="H182" i="54"/>
  <c r="L182" i="54"/>
  <c r="R182" i="54"/>
  <c r="S182" i="54"/>
  <c r="AB175" i="57" l="1"/>
  <c r="AB175" i="55"/>
  <c r="D179" i="60"/>
  <c r="Y176" i="57"/>
  <c r="G177" i="61"/>
  <c r="Y176" i="55"/>
  <c r="C179" i="60"/>
  <c r="F177" i="61"/>
  <c r="X176" i="57"/>
  <c r="X176" i="55"/>
  <c r="X182" i="54"/>
  <c r="H183" i="54"/>
  <c r="L183" i="54" s="1"/>
  <c r="R183" i="54"/>
  <c r="S183" i="54"/>
  <c r="G178" i="61" l="1"/>
  <c r="D180" i="60"/>
  <c r="Y177" i="57"/>
  <c r="Y177" i="55"/>
  <c r="F178" i="61"/>
  <c r="X177" i="57"/>
  <c r="C180" i="60"/>
  <c r="X177" i="55"/>
  <c r="AB176" i="57"/>
  <c r="AB176" i="55"/>
  <c r="X183" i="54"/>
  <c r="H184" i="54"/>
  <c r="L184" i="54" s="1"/>
  <c r="R184" i="54"/>
  <c r="S184" i="54"/>
  <c r="F179" i="61" l="1"/>
  <c r="X178" i="55"/>
  <c r="C181" i="60"/>
  <c r="X178" i="57"/>
  <c r="AB177" i="55"/>
  <c r="AB177" i="57"/>
  <c r="D181" i="60"/>
  <c r="G179" i="61"/>
  <c r="Y178" i="57"/>
  <c r="Y178" i="55"/>
  <c r="X184" i="54"/>
  <c r="H185" i="54"/>
  <c r="L185" i="54" s="1"/>
  <c r="R185" i="54"/>
  <c r="S185" i="54"/>
  <c r="G180" i="61" l="1"/>
  <c r="D182" i="60"/>
  <c r="Y179" i="55"/>
  <c r="Y179" i="57"/>
  <c r="C182" i="60"/>
  <c r="F180" i="61"/>
  <c r="X179" i="57"/>
  <c r="X179" i="55"/>
  <c r="AB178" i="57"/>
  <c r="AB178" i="55"/>
  <c r="X185" i="54"/>
  <c r="H186" i="54"/>
  <c r="L186" i="54" s="1"/>
  <c r="R186" i="54"/>
  <c r="S186" i="54"/>
  <c r="G181" i="61" l="1"/>
  <c r="Y180" i="55"/>
  <c r="Y180" i="57"/>
  <c r="D183" i="60"/>
  <c r="F181" i="61"/>
  <c r="C183" i="60"/>
  <c r="X180" i="55"/>
  <c r="X180" i="57"/>
  <c r="AB179" i="57"/>
  <c r="AB179" i="55"/>
  <c r="X186" i="54"/>
  <c r="H187" i="54"/>
  <c r="L187" i="54" s="1"/>
  <c r="R187" i="54"/>
  <c r="S187" i="54"/>
  <c r="X181" i="57" l="1"/>
  <c r="F182" i="61"/>
  <c r="C184" i="60"/>
  <c r="X181" i="55"/>
  <c r="G182" i="61"/>
  <c r="D184" i="60"/>
  <c r="Y181" i="57"/>
  <c r="Y181" i="55"/>
  <c r="AB180" i="55"/>
  <c r="AB180" i="57"/>
  <c r="X187" i="54"/>
  <c r="H188" i="54"/>
  <c r="L188" i="54"/>
  <c r="R188" i="54"/>
  <c r="S188" i="54"/>
  <c r="C185" i="60" l="1"/>
  <c r="F183" i="61"/>
  <c r="X182" i="57"/>
  <c r="X182" i="55"/>
  <c r="G183" i="61"/>
  <c r="D185" i="60"/>
  <c r="Y182" i="57"/>
  <c r="Y182" i="55"/>
  <c r="AB181" i="57"/>
  <c r="AB181" i="55"/>
  <c r="X188" i="54"/>
  <c r="H189" i="54"/>
  <c r="L189" i="54"/>
  <c r="R189" i="54"/>
  <c r="S189" i="54"/>
  <c r="C186" i="60" l="1"/>
  <c r="F184" i="61"/>
  <c r="X183" i="57"/>
  <c r="X183" i="55"/>
  <c r="AB182" i="55"/>
  <c r="AB182" i="57"/>
  <c r="D186" i="60"/>
  <c r="Y183" i="55"/>
  <c r="Y183" i="57"/>
  <c r="G184" i="61"/>
  <c r="X189" i="54"/>
  <c r="H190" i="54"/>
  <c r="L190" i="54" s="1"/>
  <c r="R190" i="54"/>
  <c r="S190" i="54"/>
  <c r="F185" i="61" l="1"/>
  <c r="X184" i="57"/>
  <c r="X184" i="55"/>
  <c r="C187" i="60"/>
  <c r="AB183" i="57"/>
  <c r="AB183" i="55"/>
  <c r="Y184" i="57"/>
  <c r="G185" i="61"/>
  <c r="Y184" i="55"/>
  <c r="D187" i="60"/>
  <c r="X190" i="54"/>
  <c r="H191" i="54"/>
  <c r="L191" i="54"/>
  <c r="R191" i="54"/>
  <c r="S191" i="54"/>
  <c r="G186" i="61" l="1"/>
  <c r="Y185" i="55"/>
  <c r="D188" i="60"/>
  <c r="Y185" i="57"/>
  <c r="AB184" i="57"/>
  <c r="AB184" i="55"/>
  <c r="F186" i="61"/>
  <c r="C188" i="60"/>
  <c r="X185" i="55"/>
  <c r="X185" i="57"/>
  <c r="X191" i="54"/>
  <c r="H192" i="54"/>
  <c r="L192" i="54" s="1"/>
  <c r="R192" i="54"/>
  <c r="S192" i="54"/>
  <c r="C189" i="60" l="1"/>
  <c r="X186" i="57"/>
  <c r="X186" i="55"/>
  <c r="F187" i="61"/>
  <c r="G187" i="61"/>
  <c r="Y186" i="57"/>
  <c r="D189" i="60"/>
  <c r="Y186" i="55"/>
  <c r="AB185" i="55"/>
  <c r="AB185" i="57"/>
  <c r="X192" i="54"/>
  <c r="H193" i="54"/>
  <c r="L193" i="54" s="1"/>
  <c r="R193" i="54"/>
  <c r="S193" i="54"/>
  <c r="C190" i="60" l="1"/>
  <c r="X187" i="57"/>
  <c r="F188" i="61"/>
  <c r="X187" i="55"/>
  <c r="D190" i="60"/>
  <c r="G188" i="61"/>
  <c r="Y187" i="57"/>
  <c r="Y187" i="55"/>
  <c r="AB186" i="55"/>
  <c r="AB186" i="57"/>
  <c r="X193" i="54"/>
  <c r="H194" i="54"/>
  <c r="L194" i="54"/>
  <c r="R194" i="54"/>
  <c r="S194" i="54"/>
  <c r="G189" i="61" l="1"/>
  <c r="D191" i="60"/>
  <c r="Y188" i="57"/>
  <c r="Y188" i="55"/>
  <c r="C191" i="60"/>
  <c r="F189" i="61"/>
  <c r="X188" i="57"/>
  <c r="X188" i="55"/>
  <c r="AB187" i="57"/>
  <c r="AB187" i="55"/>
  <c r="X194" i="54"/>
  <c r="H195" i="54"/>
  <c r="L195" i="54" s="1"/>
  <c r="R195" i="54"/>
  <c r="S195" i="54"/>
  <c r="F190" i="61" l="1"/>
  <c r="C192" i="60"/>
  <c r="X189" i="55"/>
  <c r="X189" i="57"/>
  <c r="G190" i="61"/>
  <c r="Y189" i="57"/>
  <c r="D192" i="60"/>
  <c r="Y189" i="55"/>
  <c r="AB188" i="57"/>
  <c r="AB188" i="55"/>
  <c r="X195" i="54"/>
  <c r="H196" i="54"/>
  <c r="L196" i="54" s="1"/>
  <c r="R196" i="54"/>
  <c r="S196" i="54"/>
  <c r="AB189" i="57" l="1"/>
  <c r="AB189" i="55"/>
  <c r="D193" i="60"/>
  <c r="Y190" i="55"/>
  <c r="G191" i="61"/>
  <c r="Y190" i="57"/>
  <c r="F191" i="61"/>
  <c r="X190" i="55"/>
  <c r="X190" i="57"/>
  <c r="C193" i="60"/>
  <c r="X196" i="54"/>
  <c r="H197" i="54"/>
  <c r="L197" i="54" s="1"/>
  <c r="R197" i="54"/>
  <c r="S197" i="54"/>
  <c r="AB190" i="55" l="1"/>
  <c r="AB190" i="57"/>
  <c r="C194" i="60"/>
  <c r="X191" i="57"/>
  <c r="F192" i="61"/>
  <c r="X191" i="55"/>
  <c r="D194" i="60"/>
  <c r="G192" i="61"/>
  <c r="Y191" i="57"/>
  <c r="Y191" i="55"/>
  <c r="X197" i="54"/>
  <c r="H198" i="54"/>
  <c r="L198" i="54" s="1"/>
  <c r="R198" i="54"/>
  <c r="S198" i="54"/>
  <c r="AB191" i="57" l="1"/>
  <c r="AB191" i="55"/>
  <c r="G193" i="61"/>
  <c r="Y192" i="57"/>
  <c r="Y192" i="55"/>
  <c r="D195" i="60"/>
  <c r="X192" i="57"/>
  <c r="C195" i="60"/>
  <c r="X192" i="55"/>
  <c r="F193" i="61"/>
  <c r="X198" i="54"/>
  <c r="H199" i="54"/>
  <c r="L199" i="54" s="1"/>
  <c r="R199" i="54"/>
  <c r="S199" i="54"/>
  <c r="F194" i="61" l="1"/>
  <c r="X193" i="55"/>
  <c r="C196" i="60"/>
  <c r="X193" i="57"/>
  <c r="AB192" i="57"/>
  <c r="AB192" i="55"/>
  <c r="D196" i="60"/>
  <c r="G194" i="61"/>
  <c r="Y193" i="57"/>
  <c r="Y193" i="55"/>
  <c r="X199" i="54"/>
  <c r="H200" i="54"/>
  <c r="L200" i="54"/>
  <c r="R200" i="54"/>
  <c r="S200" i="54"/>
  <c r="C197" i="60" l="1"/>
  <c r="F195" i="61"/>
  <c r="X194" i="55"/>
  <c r="X194" i="57"/>
  <c r="AB193" i="55"/>
  <c r="AB193" i="57"/>
  <c r="D197" i="60"/>
  <c r="G195" i="61"/>
  <c r="Y194" i="57"/>
  <c r="Y194" i="55"/>
  <c r="X200" i="54"/>
  <c r="H201" i="54"/>
  <c r="L201" i="54"/>
  <c r="H3" i="53"/>
  <c r="E6" i="53"/>
  <c r="H6" i="53" s="1"/>
  <c r="F6" i="53"/>
  <c r="E7" i="53"/>
  <c r="F7" i="53"/>
  <c r="F101" i="53" s="1"/>
  <c r="H7" i="53"/>
  <c r="R3" i="56" s="1"/>
  <c r="E8" i="53"/>
  <c r="F8" i="53"/>
  <c r="H8" i="53"/>
  <c r="R4" i="56" s="1"/>
  <c r="E9" i="53"/>
  <c r="F9" i="53"/>
  <c r="H9" i="53"/>
  <c r="R5" i="56" s="1"/>
  <c r="I9" i="53"/>
  <c r="E10" i="53"/>
  <c r="H10" i="53" s="1"/>
  <c r="F10" i="53"/>
  <c r="E11" i="53"/>
  <c r="F11" i="53"/>
  <c r="H11" i="53"/>
  <c r="R7" i="56" s="1"/>
  <c r="I11" i="53"/>
  <c r="E12" i="53"/>
  <c r="F12" i="53"/>
  <c r="H12" i="53"/>
  <c r="R8" i="56" s="1"/>
  <c r="E13" i="53"/>
  <c r="F13" i="53"/>
  <c r="H13" i="53"/>
  <c r="R9" i="56" s="1"/>
  <c r="E14" i="53"/>
  <c r="F14" i="53"/>
  <c r="H14" i="53"/>
  <c r="R10" i="56" s="1"/>
  <c r="E15" i="53"/>
  <c r="F15" i="53"/>
  <c r="H15" i="53"/>
  <c r="R11" i="56" s="1"/>
  <c r="I15" i="53"/>
  <c r="E16" i="53"/>
  <c r="F16" i="53"/>
  <c r="H16" i="53"/>
  <c r="R12" i="56" s="1"/>
  <c r="E17" i="53"/>
  <c r="F17" i="53"/>
  <c r="H17" i="53"/>
  <c r="R13" i="56" s="1"/>
  <c r="E18" i="53"/>
  <c r="F18" i="53"/>
  <c r="H18" i="53"/>
  <c r="R14" i="56" s="1"/>
  <c r="E19" i="53"/>
  <c r="F19" i="53"/>
  <c r="H19" i="53"/>
  <c r="R15" i="56" s="1"/>
  <c r="I19" i="53"/>
  <c r="E20" i="53"/>
  <c r="F20" i="53"/>
  <c r="H20" i="53"/>
  <c r="R16" i="56" s="1"/>
  <c r="E21" i="53"/>
  <c r="F21" i="53"/>
  <c r="H21" i="53"/>
  <c r="R17" i="56" s="1"/>
  <c r="E22" i="53"/>
  <c r="F22" i="53"/>
  <c r="H22" i="53"/>
  <c r="R18" i="56" s="1"/>
  <c r="E23" i="53"/>
  <c r="F23" i="53"/>
  <c r="H23" i="53"/>
  <c r="R19" i="56" s="1"/>
  <c r="I23" i="53"/>
  <c r="E24" i="53"/>
  <c r="F24" i="53"/>
  <c r="H24" i="53"/>
  <c r="R20" i="56" s="1"/>
  <c r="E25" i="53"/>
  <c r="F25" i="53"/>
  <c r="H25" i="53"/>
  <c r="R21" i="56" s="1"/>
  <c r="E26" i="53"/>
  <c r="F26" i="53"/>
  <c r="H26" i="53"/>
  <c r="R22" i="56" s="1"/>
  <c r="E27" i="53"/>
  <c r="F27" i="53"/>
  <c r="H27" i="53"/>
  <c r="R23" i="56" s="1"/>
  <c r="I27" i="53"/>
  <c r="E28" i="53"/>
  <c r="F28" i="53"/>
  <c r="H28" i="53"/>
  <c r="R24" i="56" s="1"/>
  <c r="E29" i="53"/>
  <c r="F29" i="53"/>
  <c r="H29" i="53"/>
  <c r="R25" i="56" s="1"/>
  <c r="E30" i="53"/>
  <c r="F30" i="53"/>
  <c r="H30" i="53"/>
  <c r="R26" i="56" s="1"/>
  <c r="E31" i="53"/>
  <c r="F31" i="53"/>
  <c r="H31" i="53"/>
  <c r="R27" i="56" s="1"/>
  <c r="I31" i="53"/>
  <c r="E32" i="53"/>
  <c r="F32" i="53"/>
  <c r="H32" i="53"/>
  <c r="R28" i="56" s="1"/>
  <c r="E33" i="53"/>
  <c r="F33" i="53"/>
  <c r="H33" i="53"/>
  <c r="R29" i="56" s="1"/>
  <c r="E34" i="53"/>
  <c r="F34" i="53"/>
  <c r="H34" i="53"/>
  <c r="R30" i="56" s="1"/>
  <c r="E35" i="53"/>
  <c r="F35" i="53"/>
  <c r="H35" i="53"/>
  <c r="R31" i="56" s="1"/>
  <c r="I35" i="53"/>
  <c r="E36" i="53"/>
  <c r="F36" i="53"/>
  <c r="H36" i="53"/>
  <c r="R32" i="56" s="1"/>
  <c r="E37" i="53"/>
  <c r="F37" i="53"/>
  <c r="H37" i="53"/>
  <c r="R33" i="56" s="1"/>
  <c r="E38" i="53"/>
  <c r="F38" i="53"/>
  <c r="H38" i="53"/>
  <c r="R34" i="56" s="1"/>
  <c r="E39" i="53"/>
  <c r="F39" i="53"/>
  <c r="H39" i="53"/>
  <c r="R35" i="56" s="1"/>
  <c r="I39" i="53"/>
  <c r="E40" i="53"/>
  <c r="F40" i="53"/>
  <c r="H40" i="53"/>
  <c r="R36" i="56" s="1"/>
  <c r="E41" i="53"/>
  <c r="F41" i="53"/>
  <c r="H41" i="53"/>
  <c r="R37" i="56" s="1"/>
  <c r="E42" i="53"/>
  <c r="F42" i="53"/>
  <c r="H42" i="53"/>
  <c r="R38" i="56" s="1"/>
  <c r="E43" i="53"/>
  <c r="F43" i="53"/>
  <c r="H43" i="53"/>
  <c r="R39" i="56" s="1"/>
  <c r="I43" i="53"/>
  <c r="E44" i="53"/>
  <c r="F44" i="53"/>
  <c r="H44" i="53"/>
  <c r="R40" i="56" s="1"/>
  <c r="E45" i="53"/>
  <c r="F45" i="53"/>
  <c r="H45" i="53"/>
  <c r="R41" i="56" s="1"/>
  <c r="E46" i="53"/>
  <c r="F46" i="53"/>
  <c r="H46" i="53"/>
  <c r="R42" i="56" s="1"/>
  <c r="E47" i="53"/>
  <c r="F47" i="53"/>
  <c r="H47" i="53"/>
  <c r="R43" i="56" s="1"/>
  <c r="I47" i="53"/>
  <c r="E48" i="53"/>
  <c r="F48" i="53"/>
  <c r="H48" i="53"/>
  <c r="R44" i="56" s="1"/>
  <c r="E49" i="53"/>
  <c r="F49" i="53"/>
  <c r="H49" i="53"/>
  <c r="R45" i="56" s="1"/>
  <c r="E50" i="53"/>
  <c r="F50" i="53"/>
  <c r="H50" i="53"/>
  <c r="R46" i="56" s="1"/>
  <c r="E51" i="53"/>
  <c r="F51" i="53"/>
  <c r="H51" i="53"/>
  <c r="R47" i="56" s="1"/>
  <c r="I51" i="53"/>
  <c r="E52" i="53"/>
  <c r="F52" i="53"/>
  <c r="H52" i="53"/>
  <c r="R48" i="56" s="1"/>
  <c r="E53" i="53"/>
  <c r="F53" i="53"/>
  <c r="H53" i="53"/>
  <c r="R49" i="56" s="1"/>
  <c r="E54" i="53"/>
  <c r="F54" i="53"/>
  <c r="H54" i="53"/>
  <c r="R50" i="56" s="1"/>
  <c r="E55" i="53"/>
  <c r="F55" i="53"/>
  <c r="H55" i="53"/>
  <c r="R51" i="56" s="1"/>
  <c r="I55" i="53"/>
  <c r="E56" i="53"/>
  <c r="F56" i="53"/>
  <c r="H56" i="53"/>
  <c r="R52" i="56" s="1"/>
  <c r="E57" i="53"/>
  <c r="F57" i="53"/>
  <c r="H57" i="53"/>
  <c r="R53" i="56" s="1"/>
  <c r="E58" i="53"/>
  <c r="F58" i="53"/>
  <c r="H58" i="53"/>
  <c r="R54" i="56" s="1"/>
  <c r="E59" i="53"/>
  <c r="F59" i="53"/>
  <c r="H59" i="53"/>
  <c r="R55" i="56" s="1"/>
  <c r="I59" i="53"/>
  <c r="E60" i="53"/>
  <c r="F60" i="53"/>
  <c r="H60" i="53"/>
  <c r="R56" i="56" s="1"/>
  <c r="E61" i="53"/>
  <c r="F61" i="53"/>
  <c r="H61" i="53"/>
  <c r="R57" i="56" s="1"/>
  <c r="E62" i="53"/>
  <c r="F62" i="53"/>
  <c r="H62" i="53"/>
  <c r="R58" i="56" s="1"/>
  <c r="E63" i="53"/>
  <c r="F63" i="53"/>
  <c r="H63" i="53"/>
  <c r="R59" i="56" s="1"/>
  <c r="I63" i="53"/>
  <c r="E64" i="53"/>
  <c r="F64" i="53"/>
  <c r="H64" i="53"/>
  <c r="R60" i="56" s="1"/>
  <c r="E65" i="53"/>
  <c r="F65" i="53"/>
  <c r="H65" i="53"/>
  <c r="R61" i="56" s="1"/>
  <c r="E66" i="53"/>
  <c r="F66" i="53"/>
  <c r="H66" i="53"/>
  <c r="R62" i="56" s="1"/>
  <c r="E67" i="53"/>
  <c r="F67" i="53"/>
  <c r="H67" i="53"/>
  <c r="R63" i="56" s="1"/>
  <c r="I67" i="53"/>
  <c r="E68" i="53"/>
  <c r="F68" i="53"/>
  <c r="H68" i="53"/>
  <c r="R64" i="56" s="1"/>
  <c r="E69" i="53"/>
  <c r="F69" i="53"/>
  <c r="H69" i="53"/>
  <c r="R65" i="56" s="1"/>
  <c r="E70" i="53"/>
  <c r="F70" i="53"/>
  <c r="H70" i="53"/>
  <c r="R66" i="56" s="1"/>
  <c r="E71" i="53"/>
  <c r="F71" i="53"/>
  <c r="H71" i="53"/>
  <c r="R67" i="56" s="1"/>
  <c r="I71" i="53"/>
  <c r="E72" i="53"/>
  <c r="F72" i="53"/>
  <c r="H72" i="53"/>
  <c r="R68" i="56" s="1"/>
  <c r="E73" i="53"/>
  <c r="F73" i="53"/>
  <c r="H73" i="53"/>
  <c r="R69" i="56" s="1"/>
  <c r="E74" i="53"/>
  <c r="F74" i="53"/>
  <c r="H74" i="53"/>
  <c r="R70" i="56" s="1"/>
  <c r="E75" i="53"/>
  <c r="F75" i="53"/>
  <c r="H75" i="53"/>
  <c r="R71" i="56" s="1"/>
  <c r="I75" i="53"/>
  <c r="E76" i="53"/>
  <c r="F76" i="53"/>
  <c r="H76" i="53"/>
  <c r="R72" i="56" s="1"/>
  <c r="E77" i="53"/>
  <c r="F77" i="53"/>
  <c r="H77" i="53"/>
  <c r="R73" i="56" s="1"/>
  <c r="E78" i="53"/>
  <c r="F78" i="53"/>
  <c r="H78" i="53"/>
  <c r="R74" i="56" s="1"/>
  <c r="E79" i="53"/>
  <c r="F79" i="53"/>
  <c r="H79" i="53"/>
  <c r="R75" i="56" s="1"/>
  <c r="I79" i="53"/>
  <c r="E80" i="53"/>
  <c r="F80" i="53"/>
  <c r="H80" i="53"/>
  <c r="R76" i="56" s="1"/>
  <c r="E81" i="53"/>
  <c r="F81" i="53"/>
  <c r="H81" i="53"/>
  <c r="R77" i="56" s="1"/>
  <c r="E82" i="53"/>
  <c r="F82" i="53"/>
  <c r="H82" i="53"/>
  <c r="R78" i="56" s="1"/>
  <c r="E83" i="53"/>
  <c r="F83" i="53"/>
  <c r="H83" i="53"/>
  <c r="R79" i="56" s="1"/>
  <c r="I83" i="53"/>
  <c r="E84" i="53"/>
  <c r="F84" i="53"/>
  <c r="H84" i="53"/>
  <c r="R80" i="56" s="1"/>
  <c r="E85" i="53"/>
  <c r="F85" i="53"/>
  <c r="H85" i="53"/>
  <c r="R81" i="56" s="1"/>
  <c r="E86" i="53"/>
  <c r="F86" i="53"/>
  <c r="H86" i="53"/>
  <c r="R82" i="56" s="1"/>
  <c r="E87" i="53"/>
  <c r="F87" i="53"/>
  <c r="H87" i="53"/>
  <c r="R83" i="56" s="1"/>
  <c r="I87" i="53"/>
  <c r="E88" i="53"/>
  <c r="F88" i="53"/>
  <c r="H88" i="53"/>
  <c r="R84" i="56" s="1"/>
  <c r="E89" i="53"/>
  <c r="F89" i="53"/>
  <c r="H89" i="53"/>
  <c r="R85" i="56" s="1"/>
  <c r="E90" i="53"/>
  <c r="F90" i="53"/>
  <c r="H90" i="53"/>
  <c r="R86" i="56" s="1"/>
  <c r="E91" i="53"/>
  <c r="F91" i="53"/>
  <c r="H91" i="53"/>
  <c r="R87" i="56" s="1"/>
  <c r="E92" i="53"/>
  <c r="F92" i="53"/>
  <c r="H92" i="53"/>
  <c r="R88" i="56" s="1"/>
  <c r="E93" i="53"/>
  <c r="F93" i="53"/>
  <c r="H93" i="53"/>
  <c r="R89" i="56" s="1"/>
  <c r="E94" i="53"/>
  <c r="F94" i="53"/>
  <c r="H94" i="53"/>
  <c r="R90" i="56" s="1"/>
  <c r="E95" i="53"/>
  <c r="F95" i="53"/>
  <c r="H95" i="53"/>
  <c r="R91" i="56" s="1"/>
  <c r="I95" i="53"/>
  <c r="E96" i="53"/>
  <c r="F96" i="53"/>
  <c r="H96" i="53"/>
  <c r="R92" i="56" s="1"/>
  <c r="E97" i="53"/>
  <c r="F97" i="53"/>
  <c r="H97" i="53"/>
  <c r="R93" i="56" s="1"/>
  <c r="E98" i="53"/>
  <c r="F98" i="53"/>
  <c r="H98" i="53"/>
  <c r="R94" i="56" s="1"/>
  <c r="E99" i="53"/>
  <c r="F99" i="53"/>
  <c r="H99" i="53"/>
  <c r="R95" i="56" s="1"/>
  <c r="I99" i="53"/>
  <c r="E100" i="53"/>
  <c r="F100" i="53"/>
  <c r="H100" i="53"/>
  <c r="R96" i="56" s="1"/>
  <c r="C101" i="53"/>
  <c r="D101" i="53"/>
  <c r="G101" i="53"/>
  <c r="E104" i="53"/>
  <c r="F104" i="53"/>
  <c r="H104" i="53"/>
  <c r="R100" i="56" s="1"/>
  <c r="C105" i="53"/>
  <c r="D105" i="53"/>
  <c r="E105" i="53"/>
  <c r="F105" i="53"/>
  <c r="G105" i="53"/>
  <c r="H105" i="53"/>
  <c r="R101" i="56" s="1"/>
  <c r="E108" i="53"/>
  <c r="E111" i="53" s="1"/>
  <c r="F108" i="53"/>
  <c r="F111" i="53" s="1"/>
  <c r="H108" i="53"/>
  <c r="R104" i="56" s="1"/>
  <c r="E109" i="53"/>
  <c r="F109" i="53"/>
  <c r="H109" i="53"/>
  <c r="R105" i="56" s="1"/>
  <c r="E110" i="53"/>
  <c r="F110" i="53"/>
  <c r="H110" i="53"/>
  <c r="R106" i="56" s="1"/>
  <c r="C111" i="53"/>
  <c r="D111" i="53"/>
  <c r="G111" i="53"/>
  <c r="E125" i="53" s="1"/>
  <c r="E114" i="53"/>
  <c r="E117" i="53" s="1"/>
  <c r="F114" i="53"/>
  <c r="F117" i="53" s="1"/>
  <c r="E115" i="53"/>
  <c r="F115" i="53"/>
  <c r="H115" i="53"/>
  <c r="R111" i="56" s="1"/>
  <c r="E116" i="53"/>
  <c r="H116" i="53" s="1"/>
  <c r="F116" i="53"/>
  <c r="C117" i="53"/>
  <c r="D117" i="53"/>
  <c r="G117" i="53"/>
  <c r="E123" i="53"/>
  <c r="E124" i="53"/>
  <c r="G124" i="53"/>
  <c r="E126" i="53"/>
  <c r="H114" i="53" l="1"/>
  <c r="R110" i="56" s="1"/>
  <c r="F118" i="53"/>
  <c r="D118" i="53"/>
  <c r="C118" i="53"/>
  <c r="I7" i="53"/>
  <c r="E101" i="53"/>
  <c r="I8" i="53"/>
  <c r="R2" i="56"/>
  <c r="H101" i="53"/>
  <c r="I6" i="53"/>
  <c r="R6" i="56"/>
  <c r="I10" i="53"/>
  <c r="R112" i="56"/>
  <c r="E118" i="53"/>
  <c r="E128" i="53"/>
  <c r="I100" i="53"/>
  <c r="I96" i="53"/>
  <c r="I92" i="53"/>
  <c r="I88" i="53"/>
  <c r="I84" i="53"/>
  <c r="I80" i="53"/>
  <c r="I76" i="53"/>
  <c r="I72" i="53"/>
  <c r="I68" i="53"/>
  <c r="I64" i="53"/>
  <c r="I60" i="53"/>
  <c r="I56" i="53"/>
  <c r="I52" i="53"/>
  <c r="I48" i="53"/>
  <c r="I44" i="53"/>
  <c r="I40" i="53"/>
  <c r="I36" i="53"/>
  <c r="I32" i="53"/>
  <c r="I28" i="53"/>
  <c r="I24" i="53"/>
  <c r="I20" i="53"/>
  <c r="I16" i="53"/>
  <c r="I12" i="53"/>
  <c r="G118" i="53"/>
  <c r="W9" i="54"/>
  <c r="O11" i="54"/>
  <c r="O13" i="54"/>
  <c r="O24" i="54"/>
  <c r="O15" i="54"/>
  <c r="O17" i="54"/>
  <c r="O10" i="54"/>
  <c r="O14" i="54"/>
  <c r="O9" i="54"/>
  <c r="P17" i="54"/>
  <c r="E14" i="60" s="1"/>
  <c r="O22" i="54"/>
  <c r="O12" i="54"/>
  <c r="Q12" i="54" s="1"/>
  <c r="P22" i="54"/>
  <c r="E19" i="60" s="1"/>
  <c r="O8" i="54"/>
  <c r="Q8" i="54" s="1"/>
  <c r="O23" i="54"/>
  <c r="Q23" i="54" s="1"/>
  <c r="P18" i="54"/>
  <c r="E15" i="60" s="1"/>
  <c r="O21" i="54"/>
  <c r="P21" i="54"/>
  <c r="E18" i="60" s="1"/>
  <c r="P10" i="54"/>
  <c r="E7" i="60" s="1"/>
  <c r="O19" i="54"/>
  <c r="Q19" i="54" s="1"/>
  <c r="O16" i="54"/>
  <c r="Q16" i="54" s="1"/>
  <c r="P16" i="54"/>
  <c r="E13" i="60" s="1"/>
  <c r="P8" i="54"/>
  <c r="O20" i="54"/>
  <c r="P20" i="54"/>
  <c r="E17" i="60" s="1"/>
  <c r="P23" i="54"/>
  <c r="E20" i="60" s="1"/>
  <c r="O25" i="54"/>
  <c r="O18" i="54"/>
  <c r="P25" i="54"/>
  <c r="O26" i="54"/>
  <c r="P12" i="54"/>
  <c r="E9" i="60" s="1"/>
  <c r="P15" i="54"/>
  <c r="E12" i="60" s="1"/>
  <c r="P24" i="54"/>
  <c r="E21" i="60" s="1"/>
  <c r="P26" i="54"/>
  <c r="E23" i="60" s="1"/>
  <c r="P11" i="54"/>
  <c r="E8" i="60" s="1"/>
  <c r="P9" i="54"/>
  <c r="E6" i="60" s="1"/>
  <c r="P14" i="54"/>
  <c r="E11" i="60" s="1"/>
  <c r="P13" i="54"/>
  <c r="E10" i="60" s="1"/>
  <c r="P19" i="54"/>
  <c r="E16" i="60" s="1"/>
  <c r="O27" i="54"/>
  <c r="P27" i="54"/>
  <c r="E24" i="60" s="1"/>
  <c r="O28" i="54"/>
  <c r="P28" i="54"/>
  <c r="E25" i="60" s="1"/>
  <c r="O29" i="54"/>
  <c r="P29" i="54"/>
  <c r="E26" i="60" s="1"/>
  <c r="O30" i="54"/>
  <c r="P30" i="54"/>
  <c r="E27" i="60" s="1"/>
  <c r="O31" i="54"/>
  <c r="P31" i="54"/>
  <c r="E28" i="60" s="1"/>
  <c r="O32" i="54"/>
  <c r="P32" i="54"/>
  <c r="E29" i="60" s="1"/>
  <c r="O33" i="54"/>
  <c r="P33" i="54"/>
  <c r="E30" i="60" s="1"/>
  <c r="O34" i="54"/>
  <c r="P34" i="54"/>
  <c r="E31" i="60" s="1"/>
  <c r="O35" i="54"/>
  <c r="P35" i="54"/>
  <c r="E32" i="60" s="1"/>
  <c r="O36" i="54"/>
  <c r="P36" i="54"/>
  <c r="E33" i="60" s="1"/>
  <c r="O37" i="54"/>
  <c r="P37" i="54"/>
  <c r="E34" i="60" s="1"/>
  <c r="O38" i="54"/>
  <c r="P38" i="54"/>
  <c r="E35" i="60" s="1"/>
  <c r="O39" i="54"/>
  <c r="P39" i="54"/>
  <c r="E36" i="60" s="1"/>
  <c r="O40" i="54"/>
  <c r="P40" i="54"/>
  <c r="E37" i="60" s="1"/>
  <c r="P41" i="54"/>
  <c r="E38" i="60" s="1"/>
  <c r="O41" i="54"/>
  <c r="Q41" i="54" s="1"/>
  <c r="O42" i="54"/>
  <c r="P42" i="54"/>
  <c r="E39" i="60" s="1"/>
  <c r="O43" i="54"/>
  <c r="P43" i="54"/>
  <c r="E40" i="60" s="1"/>
  <c r="O44" i="54"/>
  <c r="P44" i="54"/>
  <c r="E41" i="60" s="1"/>
  <c r="O45" i="54"/>
  <c r="P45" i="54"/>
  <c r="E42" i="60" s="1"/>
  <c r="P46" i="54"/>
  <c r="E43" i="60" s="1"/>
  <c r="O46" i="54"/>
  <c r="Q46" i="54" s="1"/>
  <c r="O47" i="54"/>
  <c r="P47" i="54"/>
  <c r="E44" i="60" s="1"/>
  <c r="O48" i="54"/>
  <c r="P48" i="54"/>
  <c r="E45" i="60" s="1"/>
  <c r="O49" i="54"/>
  <c r="P49" i="54"/>
  <c r="E46" i="60" s="1"/>
  <c r="O50" i="54"/>
  <c r="P50" i="54"/>
  <c r="E47" i="60" s="1"/>
  <c r="O51" i="54"/>
  <c r="P51" i="54"/>
  <c r="E48" i="60" s="1"/>
  <c r="O52" i="54"/>
  <c r="P52" i="54"/>
  <c r="E49" i="60" s="1"/>
  <c r="O53" i="54"/>
  <c r="P53" i="54"/>
  <c r="E50" i="60" s="1"/>
  <c r="P54" i="54"/>
  <c r="E51" i="60" s="1"/>
  <c r="O54" i="54"/>
  <c r="O55" i="54"/>
  <c r="P55" i="54"/>
  <c r="E52" i="60" s="1"/>
  <c r="P56" i="54"/>
  <c r="E53" i="60" s="1"/>
  <c r="O56" i="54"/>
  <c r="Q56" i="54" s="1"/>
  <c r="O57" i="54"/>
  <c r="P57" i="54"/>
  <c r="E54" i="60" s="1"/>
  <c r="O58" i="54"/>
  <c r="P58" i="54"/>
  <c r="E55" i="60" s="1"/>
  <c r="P59" i="54"/>
  <c r="E56" i="60" s="1"/>
  <c r="O59" i="54"/>
  <c r="Q59" i="54" s="1"/>
  <c r="O60" i="54"/>
  <c r="P60" i="54"/>
  <c r="E57" i="60" s="1"/>
  <c r="O61" i="54"/>
  <c r="P61" i="54"/>
  <c r="E58" i="60" s="1"/>
  <c r="P62" i="54"/>
  <c r="E59" i="60" s="1"/>
  <c r="O62" i="54"/>
  <c r="O63" i="54"/>
  <c r="P63" i="54"/>
  <c r="E60" i="60" s="1"/>
  <c r="O64" i="54"/>
  <c r="P64" i="54"/>
  <c r="E61" i="60" s="1"/>
  <c r="O65" i="54"/>
  <c r="P65" i="54"/>
  <c r="E62" i="60" s="1"/>
  <c r="O66" i="54"/>
  <c r="P66" i="54"/>
  <c r="E63" i="60" s="1"/>
  <c r="P67" i="54"/>
  <c r="E64" i="60" s="1"/>
  <c r="O67" i="54"/>
  <c r="Q67" i="54" s="1"/>
  <c r="O68" i="54"/>
  <c r="P68" i="54"/>
  <c r="E65" i="60" s="1"/>
  <c r="O69" i="54"/>
  <c r="P69" i="54"/>
  <c r="E66" i="60" s="1"/>
  <c r="O70" i="54"/>
  <c r="P70" i="54"/>
  <c r="E67" i="60" s="1"/>
  <c r="O71" i="54"/>
  <c r="P71" i="54"/>
  <c r="E68" i="60" s="1"/>
  <c r="P72" i="54"/>
  <c r="E69" i="60" s="1"/>
  <c r="O72" i="54"/>
  <c r="P73" i="54"/>
  <c r="E70" i="60" s="1"/>
  <c r="O73" i="54"/>
  <c r="O74" i="54"/>
  <c r="P74" i="54"/>
  <c r="E71" i="60" s="1"/>
  <c r="O75" i="54"/>
  <c r="P75" i="54"/>
  <c r="E72" i="60" s="1"/>
  <c r="O76" i="54"/>
  <c r="P76" i="54"/>
  <c r="E73" i="60" s="1"/>
  <c r="O77" i="54"/>
  <c r="P77" i="54"/>
  <c r="E74" i="60" s="1"/>
  <c r="O78" i="54"/>
  <c r="P78" i="54"/>
  <c r="E75" i="60" s="1"/>
  <c r="O79" i="54"/>
  <c r="P79" i="54"/>
  <c r="E76" i="60" s="1"/>
  <c r="O80" i="54"/>
  <c r="P80" i="54"/>
  <c r="E77" i="60" s="1"/>
  <c r="O81" i="54"/>
  <c r="P81" i="54"/>
  <c r="E78" i="60" s="1"/>
  <c r="O82" i="54"/>
  <c r="P82" i="54"/>
  <c r="E79" i="60" s="1"/>
  <c r="P83" i="54"/>
  <c r="E80" i="60" s="1"/>
  <c r="O83" i="54"/>
  <c r="O84" i="54"/>
  <c r="P84" i="54"/>
  <c r="E81" i="60" s="1"/>
  <c r="O85" i="54"/>
  <c r="P85" i="54"/>
  <c r="E82" i="60" s="1"/>
  <c r="O86" i="54"/>
  <c r="P86" i="54"/>
  <c r="E83" i="60" s="1"/>
  <c r="O87" i="54"/>
  <c r="P87" i="54"/>
  <c r="E84" i="60" s="1"/>
  <c r="O88" i="54"/>
  <c r="P88" i="54"/>
  <c r="E85" i="60" s="1"/>
  <c r="O89" i="54"/>
  <c r="P89" i="54"/>
  <c r="E86" i="60" s="1"/>
  <c r="O90" i="54"/>
  <c r="P90" i="54"/>
  <c r="E87" i="60" s="1"/>
  <c r="O91" i="54"/>
  <c r="P91" i="54"/>
  <c r="E88" i="60" s="1"/>
  <c r="O92" i="54"/>
  <c r="P92" i="54"/>
  <c r="E89" i="60" s="1"/>
  <c r="O93" i="54"/>
  <c r="P93" i="54"/>
  <c r="E90" i="60" s="1"/>
  <c r="O94" i="54"/>
  <c r="P94" i="54"/>
  <c r="E91" i="60" s="1"/>
  <c r="O95" i="54"/>
  <c r="P95" i="54"/>
  <c r="E92" i="60" s="1"/>
  <c r="O96" i="54"/>
  <c r="P96" i="54"/>
  <c r="E93" i="60" s="1"/>
  <c r="P97" i="54"/>
  <c r="E94" i="60" s="1"/>
  <c r="O97" i="54"/>
  <c r="Q97" i="54" s="1"/>
  <c r="O98" i="54"/>
  <c r="P98" i="54"/>
  <c r="E95" i="60" s="1"/>
  <c r="O99" i="54"/>
  <c r="P99" i="54"/>
  <c r="E96" i="60" s="1"/>
  <c r="O100" i="54"/>
  <c r="P100" i="54"/>
  <c r="E97" i="60" s="1"/>
  <c r="O101" i="54"/>
  <c r="P101" i="54"/>
  <c r="E98" i="60" s="1"/>
  <c r="O102" i="54"/>
  <c r="P102" i="54"/>
  <c r="E99" i="60" s="1"/>
  <c r="O103" i="54"/>
  <c r="P103" i="54"/>
  <c r="E100" i="60" s="1"/>
  <c r="O104" i="54"/>
  <c r="P104" i="54"/>
  <c r="E101" i="60" s="1"/>
  <c r="O105" i="54"/>
  <c r="P105" i="54"/>
  <c r="E102" i="60" s="1"/>
  <c r="O106" i="54"/>
  <c r="P106" i="54"/>
  <c r="E103" i="60" s="1"/>
  <c r="O107" i="54"/>
  <c r="P107" i="54"/>
  <c r="E104" i="60" s="1"/>
  <c r="P108" i="54"/>
  <c r="E105" i="60" s="1"/>
  <c r="O108" i="54"/>
  <c r="Q108" i="54" s="1"/>
  <c r="O109" i="54"/>
  <c r="P109" i="54"/>
  <c r="E106" i="60" s="1"/>
  <c r="P110" i="54"/>
  <c r="E107" i="60" s="1"/>
  <c r="O110" i="54"/>
  <c r="Q110" i="54" s="1"/>
  <c r="O111" i="54"/>
  <c r="P111" i="54"/>
  <c r="E108" i="60" s="1"/>
  <c r="O112" i="54"/>
  <c r="P112" i="54"/>
  <c r="E109" i="60" s="1"/>
  <c r="O113" i="54"/>
  <c r="P113" i="54"/>
  <c r="E110" i="60" s="1"/>
  <c r="O114" i="54"/>
  <c r="P114" i="54"/>
  <c r="E111" i="60" s="1"/>
  <c r="O115" i="54"/>
  <c r="P115" i="54"/>
  <c r="E112" i="60" s="1"/>
  <c r="O116" i="54"/>
  <c r="P116" i="54"/>
  <c r="E113" i="60" s="1"/>
  <c r="O117" i="54"/>
  <c r="P117" i="54"/>
  <c r="E114" i="60" s="1"/>
  <c r="O118" i="54"/>
  <c r="P118" i="54"/>
  <c r="E115" i="60" s="1"/>
  <c r="O119" i="54"/>
  <c r="P119" i="54"/>
  <c r="E116" i="60" s="1"/>
  <c r="O120" i="54"/>
  <c r="P120" i="54"/>
  <c r="E117" i="60" s="1"/>
  <c r="O121" i="54"/>
  <c r="P121" i="54"/>
  <c r="E118" i="60" s="1"/>
  <c r="O122" i="54"/>
  <c r="P122" i="54"/>
  <c r="E119" i="60" s="1"/>
  <c r="P123" i="54"/>
  <c r="E120" i="60" s="1"/>
  <c r="O123" i="54"/>
  <c r="Q123" i="54" s="1"/>
  <c r="O124" i="54"/>
  <c r="P124" i="54"/>
  <c r="E121" i="60" s="1"/>
  <c r="O125" i="54"/>
  <c r="P125" i="54"/>
  <c r="E122" i="60" s="1"/>
  <c r="O126" i="54"/>
  <c r="P126" i="54"/>
  <c r="E123" i="60" s="1"/>
  <c r="O127" i="54"/>
  <c r="P127" i="54"/>
  <c r="E124" i="60" s="1"/>
  <c r="O128" i="54"/>
  <c r="P128" i="54"/>
  <c r="E125" i="60" s="1"/>
  <c r="P129" i="54"/>
  <c r="E126" i="60" s="1"/>
  <c r="O129" i="54"/>
  <c r="Q129" i="54" s="1"/>
  <c r="O130" i="54"/>
  <c r="P130" i="54"/>
  <c r="E127" i="60" s="1"/>
  <c r="O131" i="54"/>
  <c r="P131" i="54"/>
  <c r="E128" i="60" s="1"/>
  <c r="O132" i="54"/>
  <c r="P132" i="54"/>
  <c r="E129" i="60" s="1"/>
  <c r="O133" i="54"/>
  <c r="P133" i="54"/>
  <c r="E130" i="60" s="1"/>
  <c r="O134" i="54"/>
  <c r="P134" i="54"/>
  <c r="E131" i="60" s="1"/>
  <c r="O135" i="54"/>
  <c r="P135" i="54"/>
  <c r="E132" i="60" s="1"/>
  <c r="O136" i="54"/>
  <c r="P136" i="54"/>
  <c r="E133" i="60" s="1"/>
  <c r="O137" i="54"/>
  <c r="P137" i="54"/>
  <c r="E134" i="60" s="1"/>
  <c r="O138" i="54"/>
  <c r="P138" i="54"/>
  <c r="E135" i="60" s="1"/>
  <c r="O139" i="54"/>
  <c r="P139" i="54"/>
  <c r="E136" i="60" s="1"/>
  <c r="O140" i="54"/>
  <c r="P140" i="54"/>
  <c r="E137" i="60" s="1"/>
  <c r="O141" i="54"/>
  <c r="P141" i="54"/>
  <c r="E138" i="60" s="1"/>
  <c r="P142" i="54"/>
  <c r="E139" i="60" s="1"/>
  <c r="O142" i="54"/>
  <c r="O143" i="54"/>
  <c r="P143" i="54"/>
  <c r="E140" i="60" s="1"/>
  <c r="O144" i="54"/>
  <c r="P144" i="54"/>
  <c r="E141" i="60" s="1"/>
  <c r="O145" i="54"/>
  <c r="P145" i="54"/>
  <c r="E142" i="60" s="1"/>
  <c r="O146" i="54"/>
  <c r="P146" i="54"/>
  <c r="E143" i="60" s="1"/>
  <c r="O147" i="54"/>
  <c r="P147" i="54"/>
  <c r="E144" i="60" s="1"/>
  <c r="O148" i="54"/>
  <c r="P148" i="54"/>
  <c r="E145" i="60" s="1"/>
  <c r="O149" i="54"/>
  <c r="P149" i="54"/>
  <c r="E146" i="60" s="1"/>
  <c r="O150" i="54"/>
  <c r="P150" i="54"/>
  <c r="E147" i="60" s="1"/>
  <c r="O151" i="54"/>
  <c r="P151" i="54"/>
  <c r="E148" i="60" s="1"/>
  <c r="O152" i="54"/>
  <c r="P152" i="54"/>
  <c r="E149" i="60" s="1"/>
  <c r="P153" i="54"/>
  <c r="E150" i="60" s="1"/>
  <c r="O153" i="54"/>
  <c r="Q153" i="54" s="1"/>
  <c r="O154" i="54"/>
  <c r="P154" i="54"/>
  <c r="E151" i="60" s="1"/>
  <c r="O155" i="54"/>
  <c r="P155" i="54"/>
  <c r="E152" i="60" s="1"/>
  <c r="O156" i="54"/>
  <c r="P156" i="54"/>
  <c r="E153" i="60" s="1"/>
  <c r="O157" i="54"/>
  <c r="P157" i="54"/>
  <c r="E154" i="60" s="1"/>
  <c r="O158" i="54"/>
  <c r="P158" i="54"/>
  <c r="E155" i="60" s="1"/>
  <c r="P159" i="54"/>
  <c r="E156" i="60" s="1"/>
  <c r="O159" i="54"/>
  <c r="Q159" i="54" s="1"/>
  <c r="O160" i="54"/>
  <c r="P160" i="54"/>
  <c r="E157" i="60" s="1"/>
  <c r="O161" i="54"/>
  <c r="P161" i="54"/>
  <c r="E158" i="60" s="1"/>
  <c r="O162" i="54"/>
  <c r="P162" i="54"/>
  <c r="E159" i="60" s="1"/>
  <c r="O163" i="54"/>
  <c r="P163" i="54"/>
  <c r="E160" i="60" s="1"/>
  <c r="O164" i="54"/>
  <c r="P164" i="54"/>
  <c r="E161" i="60" s="1"/>
  <c r="O165" i="54"/>
  <c r="P165" i="54"/>
  <c r="E162" i="60" s="1"/>
  <c r="O166" i="54"/>
  <c r="P166" i="54"/>
  <c r="E163" i="60" s="1"/>
  <c r="O167" i="54"/>
  <c r="P167" i="54"/>
  <c r="E164" i="60" s="1"/>
  <c r="O168" i="54"/>
  <c r="P168" i="54"/>
  <c r="E165" i="60" s="1"/>
  <c r="O169" i="54"/>
  <c r="P169" i="54"/>
  <c r="E166" i="60" s="1"/>
  <c r="O170" i="54"/>
  <c r="P170" i="54"/>
  <c r="E167" i="60" s="1"/>
  <c r="P171" i="54"/>
  <c r="E168" i="60" s="1"/>
  <c r="O171" i="54"/>
  <c r="Q171" i="54" s="1"/>
  <c r="O172" i="54"/>
  <c r="P172" i="54"/>
  <c r="E169" i="60" s="1"/>
  <c r="O173" i="54"/>
  <c r="P173" i="54"/>
  <c r="E170" i="60" s="1"/>
  <c r="O174" i="54"/>
  <c r="P174" i="54"/>
  <c r="E171" i="60" s="1"/>
  <c r="O175" i="54"/>
  <c r="P175" i="54"/>
  <c r="E172" i="60" s="1"/>
  <c r="O176" i="54"/>
  <c r="P176" i="54"/>
  <c r="E173" i="60" s="1"/>
  <c r="O177" i="54"/>
  <c r="P177" i="54"/>
  <c r="E174" i="60" s="1"/>
  <c r="O178" i="54"/>
  <c r="P178" i="54"/>
  <c r="E175" i="60" s="1"/>
  <c r="O179" i="54"/>
  <c r="P179" i="54"/>
  <c r="E176" i="60" s="1"/>
  <c r="P180" i="54"/>
  <c r="E177" i="60" s="1"/>
  <c r="O180" i="54"/>
  <c r="Q180" i="54" s="1"/>
  <c r="O181" i="54"/>
  <c r="P181" i="54"/>
  <c r="E178" i="60" s="1"/>
  <c r="O182" i="54"/>
  <c r="P182" i="54"/>
  <c r="E179" i="60" s="1"/>
  <c r="O183" i="54"/>
  <c r="P183" i="54"/>
  <c r="E180" i="60" s="1"/>
  <c r="O184" i="54"/>
  <c r="P184" i="54"/>
  <c r="E181" i="60" s="1"/>
  <c r="O185" i="54"/>
  <c r="P185" i="54"/>
  <c r="E182" i="60" s="1"/>
  <c r="O186" i="54"/>
  <c r="P186" i="54"/>
  <c r="E183" i="60" s="1"/>
  <c r="O187" i="54"/>
  <c r="P187" i="54"/>
  <c r="E184" i="60" s="1"/>
  <c r="O188" i="54"/>
  <c r="P188" i="54"/>
  <c r="E185" i="60" s="1"/>
  <c r="O189" i="54"/>
  <c r="P189" i="54"/>
  <c r="E186" i="60" s="1"/>
  <c r="O190" i="54"/>
  <c r="P190" i="54"/>
  <c r="E187" i="60" s="1"/>
  <c r="O191" i="54"/>
  <c r="P191" i="54"/>
  <c r="E188" i="60" s="1"/>
  <c r="O192" i="54"/>
  <c r="P192" i="54"/>
  <c r="E189" i="60" s="1"/>
  <c r="O193" i="54"/>
  <c r="P193" i="54"/>
  <c r="E190" i="60" s="1"/>
  <c r="O194" i="54"/>
  <c r="P194" i="54"/>
  <c r="E191" i="60" s="1"/>
  <c r="O195" i="54"/>
  <c r="P195" i="54"/>
  <c r="E192" i="60" s="1"/>
  <c r="O196" i="54"/>
  <c r="P196" i="54"/>
  <c r="E193" i="60" s="1"/>
  <c r="O197" i="54"/>
  <c r="P197" i="54"/>
  <c r="E194" i="60" s="1"/>
  <c r="O198" i="54"/>
  <c r="P198" i="54"/>
  <c r="E195" i="60" s="1"/>
  <c r="O199" i="54"/>
  <c r="P199" i="54"/>
  <c r="E196" i="60" s="1"/>
  <c r="O200" i="54"/>
  <c r="P200" i="54"/>
  <c r="E197" i="60" s="1"/>
  <c r="AB194" i="55"/>
  <c r="AB194" i="57"/>
  <c r="I98" i="53"/>
  <c r="I94" i="53"/>
  <c r="I90" i="53"/>
  <c r="I86" i="53"/>
  <c r="I82" i="53"/>
  <c r="I78" i="53"/>
  <c r="I74" i="53"/>
  <c r="I70" i="53"/>
  <c r="I66" i="53"/>
  <c r="I62" i="53"/>
  <c r="I58" i="53"/>
  <c r="I54" i="53"/>
  <c r="I50" i="53"/>
  <c r="I46" i="53"/>
  <c r="I42" i="53"/>
  <c r="I38" i="53"/>
  <c r="I34" i="53"/>
  <c r="I30" i="53"/>
  <c r="I26" i="53"/>
  <c r="I22" i="53"/>
  <c r="I18" i="53"/>
  <c r="I14" i="53"/>
  <c r="W23" i="54"/>
  <c r="W22" i="54"/>
  <c r="I91" i="53"/>
  <c r="H117" i="53"/>
  <c r="H111" i="53"/>
  <c r="I97" i="53"/>
  <c r="I93" i="53"/>
  <c r="I89" i="53"/>
  <c r="I85" i="53"/>
  <c r="I81" i="53"/>
  <c r="I77" i="53"/>
  <c r="I73" i="53"/>
  <c r="I69" i="53"/>
  <c r="I65" i="53"/>
  <c r="I61" i="53"/>
  <c r="I57" i="53"/>
  <c r="I53" i="53"/>
  <c r="I49" i="53"/>
  <c r="I45" i="53"/>
  <c r="I41" i="53"/>
  <c r="I37" i="53"/>
  <c r="I33" i="53"/>
  <c r="I29" i="53"/>
  <c r="I25" i="53"/>
  <c r="I21" i="53"/>
  <c r="I17" i="53"/>
  <c r="I13" i="53"/>
  <c r="L22" i="52"/>
  <c r="G22" i="52"/>
  <c r="K22" i="52" s="1"/>
  <c r="D22" i="52"/>
  <c r="L21" i="52"/>
  <c r="G21" i="52"/>
  <c r="F21" i="52" s="1"/>
  <c r="E21" i="52"/>
  <c r="D21" i="52"/>
  <c r="L20" i="52"/>
  <c r="G20" i="52"/>
  <c r="K20" i="52" s="1"/>
  <c r="F20" i="52"/>
  <c r="E20" i="52"/>
  <c r="D20" i="52"/>
  <c r="L19" i="52"/>
  <c r="G19" i="52"/>
  <c r="F19" i="52" s="1"/>
  <c r="D19" i="52"/>
  <c r="L18" i="52"/>
  <c r="G18" i="52"/>
  <c r="K18" i="52" s="1"/>
  <c r="D18" i="52"/>
  <c r="L17" i="52"/>
  <c r="G17" i="52"/>
  <c r="K17" i="52" s="1"/>
  <c r="F17" i="52"/>
  <c r="E17" i="52"/>
  <c r="D17" i="52"/>
  <c r="L16" i="52"/>
  <c r="G16" i="52"/>
  <c r="E16" i="52" s="1"/>
  <c r="F16" i="52"/>
  <c r="D16" i="52"/>
  <c r="L15" i="52"/>
  <c r="G15" i="52"/>
  <c r="K15" i="52" s="1"/>
  <c r="F15" i="52"/>
  <c r="E15" i="52"/>
  <c r="D15" i="52"/>
  <c r="L14" i="52"/>
  <c r="G14" i="52"/>
  <c r="K14" i="52" s="1"/>
  <c r="F14" i="52"/>
  <c r="D14" i="52"/>
  <c r="L13" i="52"/>
  <c r="G13" i="52"/>
  <c r="K13" i="52" s="1"/>
  <c r="F13" i="52"/>
  <c r="E13" i="52"/>
  <c r="D13" i="52"/>
  <c r="L12" i="52"/>
  <c r="G12" i="52"/>
  <c r="K12" i="52" s="1"/>
  <c r="F12" i="52"/>
  <c r="E12" i="52"/>
  <c r="D12" i="52"/>
  <c r="L11" i="52"/>
  <c r="G11" i="52"/>
  <c r="F11" i="52" s="1"/>
  <c r="E11" i="52"/>
  <c r="D11" i="52"/>
  <c r="L10" i="52"/>
  <c r="G10" i="52"/>
  <c r="K10" i="52" s="1"/>
  <c r="D10" i="52"/>
  <c r="L9" i="52"/>
  <c r="G9" i="52"/>
  <c r="F9" i="52" s="1"/>
  <c r="D9" i="52"/>
  <c r="D8" i="52"/>
  <c r="D7" i="52"/>
  <c r="D6" i="52"/>
  <c r="D5" i="52"/>
  <c r="D4" i="52"/>
  <c r="Q83" i="54" l="1"/>
  <c r="Q73" i="54"/>
  <c r="Q92" i="54"/>
  <c r="Q32" i="54"/>
  <c r="Q152" i="54"/>
  <c r="Q132" i="54"/>
  <c r="Q122" i="54"/>
  <c r="Q112" i="54"/>
  <c r="Q102" i="54"/>
  <c r="Q82" i="54"/>
  <c r="Q52" i="54"/>
  <c r="Q42" i="54"/>
  <c r="Q54" i="54"/>
  <c r="Q142" i="54"/>
  <c r="W21" i="54"/>
  <c r="I18" i="60" s="1"/>
  <c r="E22" i="60"/>
  <c r="U25" i="54"/>
  <c r="W25" i="54"/>
  <c r="Q25" i="54"/>
  <c r="Q21" i="54"/>
  <c r="Q107" i="54"/>
  <c r="Q197" i="54"/>
  <c r="Q167" i="54"/>
  <c r="Q137" i="54"/>
  <c r="Q117" i="54"/>
  <c r="Q87" i="54"/>
  <c r="Q27" i="54"/>
  <c r="W10" i="54"/>
  <c r="Q196" i="54"/>
  <c r="Q186" i="54"/>
  <c r="Q176" i="54"/>
  <c r="Q166" i="54"/>
  <c r="Q156" i="54"/>
  <c r="Q146" i="54"/>
  <c r="Q136" i="54"/>
  <c r="Q126" i="54"/>
  <c r="Q116" i="54"/>
  <c r="Q106" i="54"/>
  <c r="Q96" i="54"/>
  <c r="Q86" i="54"/>
  <c r="Q76" i="54"/>
  <c r="Q66" i="54"/>
  <c r="Q36" i="54"/>
  <c r="W11" i="54"/>
  <c r="H18" i="61"/>
  <c r="I20" i="60"/>
  <c r="Q175" i="54"/>
  <c r="Q35" i="54"/>
  <c r="Q174" i="54"/>
  <c r="Q177" i="54"/>
  <c r="Q157" i="54"/>
  <c r="Q147" i="54"/>
  <c r="Q127" i="54"/>
  <c r="Q57" i="54"/>
  <c r="Q94" i="54"/>
  <c r="Q183" i="54"/>
  <c r="Q143" i="54"/>
  <c r="Q63" i="54"/>
  <c r="Q72" i="54"/>
  <c r="Q62" i="54"/>
  <c r="Q22" i="54"/>
  <c r="Q154" i="54"/>
  <c r="Q64" i="54"/>
  <c r="W18" i="54"/>
  <c r="Q193" i="54"/>
  <c r="Q163" i="54"/>
  <c r="Q33" i="54"/>
  <c r="Q162" i="54"/>
  <c r="Q9" i="54"/>
  <c r="W20" i="54"/>
  <c r="Q53" i="54"/>
  <c r="Q192" i="54"/>
  <c r="Q182" i="54"/>
  <c r="Q172" i="54"/>
  <c r="Q26" i="54"/>
  <c r="Q191" i="54"/>
  <c r="Q181" i="54"/>
  <c r="Q161" i="54"/>
  <c r="Q151" i="54"/>
  <c r="Q141" i="54"/>
  <c r="Q131" i="54"/>
  <c r="Q121" i="54"/>
  <c r="Q111" i="54"/>
  <c r="Q101" i="54"/>
  <c r="Q91" i="54"/>
  <c r="Q81" i="54"/>
  <c r="Q71" i="54"/>
  <c r="Q61" i="54"/>
  <c r="Q51" i="54"/>
  <c r="Q31" i="54"/>
  <c r="Q18" i="54"/>
  <c r="Q14" i="54"/>
  <c r="Q187" i="54"/>
  <c r="Q47" i="54"/>
  <c r="Q65" i="54"/>
  <c r="Q194" i="54"/>
  <c r="Q134" i="54"/>
  <c r="Q74" i="54"/>
  <c r="Q113" i="54"/>
  <c r="Q103" i="54"/>
  <c r="Q43" i="54"/>
  <c r="Q10" i="54"/>
  <c r="H17" i="61"/>
  <c r="I19" i="60"/>
  <c r="Q45" i="54"/>
  <c r="Q200" i="54"/>
  <c r="Q190" i="54"/>
  <c r="Q170" i="54"/>
  <c r="Q160" i="54"/>
  <c r="Q150" i="54"/>
  <c r="Q140" i="54"/>
  <c r="Q130" i="54"/>
  <c r="Q120" i="54"/>
  <c r="Q100" i="54"/>
  <c r="Q90" i="54"/>
  <c r="Q80" i="54"/>
  <c r="Q70" i="54"/>
  <c r="Q60" i="54"/>
  <c r="Q50" i="54"/>
  <c r="Q40" i="54"/>
  <c r="Q30" i="54"/>
  <c r="Q17" i="54"/>
  <c r="W14" i="54"/>
  <c r="W15" i="54"/>
  <c r="W13" i="54"/>
  <c r="Q185" i="54"/>
  <c r="Q95" i="54"/>
  <c r="W17" i="54"/>
  <c r="Q184" i="54"/>
  <c r="Q144" i="54"/>
  <c r="Q124" i="54"/>
  <c r="Q104" i="54"/>
  <c r="Q84" i="54"/>
  <c r="Q34" i="54"/>
  <c r="Q173" i="54"/>
  <c r="Q93" i="54"/>
  <c r="Q15" i="54"/>
  <c r="Q77" i="54"/>
  <c r="H16" i="61"/>
  <c r="Q195" i="54"/>
  <c r="Q165" i="54"/>
  <c r="Q155" i="54"/>
  <c r="Q145" i="54"/>
  <c r="Q135" i="54"/>
  <c r="Q125" i="54"/>
  <c r="Q115" i="54"/>
  <c r="Q105" i="54"/>
  <c r="Q85" i="54"/>
  <c r="Q75" i="54"/>
  <c r="Q55" i="54"/>
  <c r="Q199" i="54"/>
  <c r="Q189" i="54"/>
  <c r="Q179" i="54"/>
  <c r="Q169" i="54"/>
  <c r="Q149" i="54"/>
  <c r="Q139" i="54"/>
  <c r="Q119" i="54"/>
  <c r="Q109" i="54"/>
  <c r="Q99" i="54"/>
  <c r="Q89" i="54"/>
  <c r="Q79" i="54"/>
  <c r="Q69" i="54"/>
  <c r="Q49" i="54"/>
  <c r="Q39" i="54"/>
  <c r="Q29" i="54"/>
  <c r="Q20" i="54"/>
  <c r="Q24" i="54"/>
  <c r="W8" i="54"/>
  <c r="W26" i="54"/>
  <c r="W27" i="54"/>
  <c r="W28" i="54"/>
  <c r="W29" i="54"/>
  <c r="W30" i="54"/>
  <c r="W31" i="54"/>
  <c r="W32" i="54"/>
  <c r="W33" i="54"/>
  <c r="W34" i="54"/>
  <c r="W35" i="54"/>
  <c r="W36" i="54"/>
  <c r="W37" i="54"/>
  <c r="W38" i="54"/>
  <c r="W39" i="54"/>
  <c r="W40" i="54"/>
  <c r="W41" i="54"/>
  <c r="W42" i="54"/>
  <c r="W43" i="54"/>
  <c r="W44" i="54"/>
  <c r="W45" i="54"/>
  <c r="W46" i="54"/>
  <c r="W47" i="54"/>
  <c r="W48" i="54"/>
  <c r="W49" i="54"/>
  <c r="W50" i="54"/>
  <c r="W51" i="54"/>
  <c r="W52" i="54"/>
  <c r="W53" i="54"/>
  <c r="W54" i="54"/>
  <c r="W55" i="54"/>
  <c r="W56" i="54"/>
  <c r="W57" i="54"/>
  <c r="W58" i="54"/>
  <c r="W59" i="54"/>
  <c r="W60" i="54"/>
  <c r="W61" i="54"/>
  <c r="W62" i="54"/>
  <c r="W63" i="54"/>
  <c r="W64" i="54"/>
  <c r="W65" i="54"/>
  <c r="W66" i="54"/>
  <c r="W67" i="54"/>
  <c r="W68" i="54"/>
  <c r="W69" i="54"/>
  <c r="W70" i="54"/>
  <c r="W71" i="54"/>
  <c r="W72" i="54"/>
  <c r="W73" i="54"/>
  <c r="W74" i="54"/>
  <c r="W75" i="54"/>
  <c r="W76" i="54"/>
  <c r="W77" i="54"/>
  <c r="W78" i="54"/>
  <c r="W79" i="54"/>
  <c r="W80" i="54"/>
  <c r="W81" i="54"/>
  <c r="W82" i="54"/>
  <c r="W83" i="54"/>
  <c r="W84" i="54"/>
  <c r="W85" i="54"/>
  <c r="W86" i="54"/>
  <c r="W87" i="54"/>
  <c r="W88" i="54"/>
  <c r="W89" i="54"/>
  <c r="W90" i="54"/>
  <c r="W91" i="54"/>
  <c r="W92" i="54"/>
  <c r="W93" i="54"/>
  <c r="W94" i="54"/>
  <c r="W95" i="54"/>
  <c r="W96" i="54"/>
  <c r="W97" i="54"/>
  <c r="W98" i="54"/>
  <c r="W99" i="54"/>
  <c r="W100" i="54"/>
  <c r="W101" i="54"/>
  <c r="W102" i="54"/>
  <c r="W103" i="54"/>
  <c r="W104" i="54"/>
  <c r="W105" i="54"/>
  <c r="W106" i="54"/>
  <c r="W107" i="54"/>
  <c r="W108" i="54"/>
  <c r="W109" i="54"/>
  <c r="W110" i="54"/>
  <c r="W111" i="54"/>
  <c r="W112" i="54"/>
  <c r="W113" i="54"/>
  <c r="W114" i="54"/>
  <c r="W115" i="54"/>
  <c r="W116" i="54"/>
  <c r="W117" i="54"/>
  <c r="W118" i="54"/>
  <c r="W119" i="54"/>
  <c r="W120" i="54"/>
  <c r="W121" i="54"/>
  <c r="W122" i="54"/>
  <c r="W123" i="54"/>
  <c r="W124" i="54"/>
  <c r="W125" i="54"/>
  <c r="W126" i="54"/>
  <c r="W127" i="54"/>
  <c r="W128" i="54"/>
  <c r="W129" i="54"/>
  <c r="W130" i="54"/>
  <c r="W131" i="54"/>
  <c r="W132" i="54"/>
  <c r="W133" i="54"/>
  <c r="W134" i="54"/>
  <c r="W135" i="54"/>
  <c r="W136" i="54"/>
  <c r="W137" i="54"/>
  <c r="W138" i="54"/>
  <c r="W139" i="54"/>
  <c r="W140" i="54"/>
  <c r="W141" i="54"/>
  <c r="W142" i="54"/>
  <c r="W143" i="54"/>
  <c r="W144" i="54"/>
  <c r="W145" i="54"/>
  <c r="W146" i="54"/>
  <c r="W147" i="54"/>
  <c r="W148" i="54"/>
  <c r="W149" i="54"/>
  <c r="W150" i="54"/>
  <c r="W151" i="54"/>
  <c r="W152" i="54"/>
  <c r="W153" i="54"/>
  <c r="W154" i="54"/>
  <c r="W155" i="54"/>
  <c r="W156" i="54"/>
  <c r="W157" i="54"/>
  <c r="W158" i="54"/>
  <c r="W159" i="54"/>
  <c r="W160" i="54"/>
  <c r="W161" i="54"/>
  <c r="W162" i="54"/>
  <c r="W163" i="54"/>
  <c r="W164" i="54"/>
  <c r="W165" i="54"/>
  <c r="W166" i="54"/>
  <c r="W167" i="54"/>
  <c r="W168" i="54"/>
  <c r="W169" i="54"/>
  <c r="W170" i="54"/>
  <c r="W171" i="54"/>
  <c r="W172" i="54"/>
  <c r="W173" i="54"/>
  <c r="W174" i="54"/>
  <c r="W175" i="54"/>
  <c r="W176" i="54"/>
  <c r="W177" i="54"/>
  <c r="W178" i="54"/>
  <c r="W179" i="54"/>
  <c r="W180" i="54"/>
  <c r="W181" i="54"/>
  <c r="W182" i="54"/>
  <c r="W183" i="54"/>
  <c r="W184" i="54"/>
  <c r="W185" i="54"/>
  <c r="W186" i="54"/>
  <c r="W187" i="54"/>
  <c r="W188" i="54"/>
  <c r="W189" i="54"/>
  <c r="W190" i="54"/>
  <c r="W191" i="54"/>
  <c r="W192" i="54"/>
  <c r="W193" i="54"/>
  <c r="W194" i="54"/>
  <c r="W195" i="54"/>
  <c r="W196" i="54"/>
  <c r="W197" i="54"/>
  <c r="W198" i="54"/>
  <c r="W199" i="54"/>
  <c r="W200" i="54"/>
  <c r="I101" i="53"/>
  <c r="Q37" i="54"/>
  <c r="W19" i="54"/>
  <c r="Q164" i="54"/>
  <c r="Q114" i="54"/>
  <c r="Q44" i="54"/>
  <c r="Q133" i="54"/>
  <c r="R107" i="56"/>
  <c r="G125" i="53"/>
  <c r="E5" i="60"/>
  <c r="P201" i="54"/>
  <c r="E198" i="60" s="1"/>
  <c r="Q13" i="54"/>
  <c r="R97" i="56"/>
  <c r="H118" i="53"/>
  <c r="G123" i="53"/>
  <c r="H4" i="61"/>
  <c r="I6" i="60"/>
  <c r="R113" i="56"/>
  <c r="G126" i="53"/>
  <c r="Q198" i="54"/>
  <c r="Q188" i="54"/>
  <c r="Q178" i="54"/>
  <c r="Q168" i="54"/>
  <c r="Q158" i="54"/>
  <c r="Q148" i="54"/>
  <c r="Q138" i="54"/>
  <c r="Q128" i="54"/>
  <c r="Q118" i="54"/>
  <c r="Q98" i="54"/>
  <c r="Q88" i="54"/>
  <c r="Q78" i="54"/>
  <c r="Q68" i="54"/>
  <c r="Q58" i="54"/>
  <c r="Q48" i="54"/>
  <c r="Q38" i="54"/>
  <c r="Q28" i="54"/>
  <c r="Q11" i="54"/>
  <c r="E10" i="52"/>
  <c r="F10" i="52"/>
  <c r="K19" i="52"/>
  <c r="E22" i="52"/>
  <c r="K9" i="52"/>
  <c r="F22" i="52"/>
  <c r="E18" i="52"/>
  <c r="E14" i="52"/>
  <c r="F18" i="52"/>
  <c r="K11" i="52"/>
  <c r="K21" i="52"/>
  <c r="K16" i="52"/>
  <c r="E9" i="52"/>
  <c r="E19" i="52"/>
  <c r="Q201" i="54" l="1"/>
  <c r="I22" i="60"/>
  <c r="H20" i="61"/>
  <c r="F22" i="60"/>
  <c r="S19" i="55"/>
  <c r="W16" i="54"/>
  <c r="I13" i="60" s="1"/>
  <c r="H190" i="61"/>
  <c r="I192" i="60"/>
  <c r="H49" i="61"/>
  <c r="I51" i="60"/>
  <c r="H187" i="61"/>
  <c r="I189" i="60"/>
  <c r="H167" i="61"/>
  <c r="I169" i="60"/>
  <c r="I149" i="60"/>
  <c r="H147" i="61"/>
  <c r="I129" i="60"/>
  <c r="H127" i="61"/>
  <c r="I109" i="60"/>
  <c r="H107" i="61"/>
  <c r="I89" i="60"/>
  <c r="H87" i="61"/>
  <c r="H67" i="61"/>
  <c r="I69" i="60"/>
  <c r="H47" i="61"/>
  <c r="I49" i="60"/>
  <c r="H27" i="61"/>
  <c r="I29" i="60"/>
  <c r="H189" i="61"/>
  <c r="I191" i="60"/>
  <c r="H108" i="61"/>
  <c r="I110" i="60"/>
  <c r="I147" i="60"/>
  <c r="H145" i="61"/>
  <c r="H183" i="61"/>
  <c r="I185" i="60"/>
  <c r="I125" i="60"/>
  <c r="H123" i="61"/>
  <c r="H103" i="61"/>
  <c r="I105" i="60"/>
  <c r="H83" i="61"/>
  <c r="I85" i="60"/>
  <c r="I65" i="60"/>
  <c r="H63" i="61"/>
  <c r="I45" i="60"/>
  <c r="H43" i="61"/>
  <c r="I25" i="60"/>
  <c r="H23" i="61"/>
  <c r="H130" i="61"/>
  <c r="I132" i="60"/>
  <c r="I130" i="60"/>
  <c r="H128" i="61"/>
  <c r="I187" i="60"/>
  <c r="H185" i="61"/>
  <c r="H24" i="61"/>
  <c r="I26" i="60"/>
  <c r="H122" i="61"/>
  <c r="I124" i="60"/>
  <c r="H102" i="61"/>
  <c r="I104" i="60"/>
  <c r="H82" i="61"/>
  <c r="I84" i="60"/>
  <c r="H62" i="61"/>
  <c r="I64" i="60"/>
  <c r="H42" i="61"/>
  <c r="I44" i="60"/>
  <c r="H22" i="61"/>
  <c r="I24" i="60"/>
  <c r="I172" i="60"/>
  <c r="H170" i="61"/>
  <c r="H168" i="61"/>
  <c r="I170" i="60"/>
  <c r="I48" i="60"/>
  <c r="H46" i="61"/>
  <c r="H144" i="61"/>
  <c r="I146" i="60"/>
  <c r="H101" i="61"/>
  <c r="I103" i="60"/>
  <c r="I142" i="60"/>
  <c r="H140" i="61"/>
  <c r="I122" i="60"/>
  <c r="H120" i="61"/>
  <c r="I102" i="60"/>
  <c r="H100" i="61"/>
  <c r="I82" i="60"/>
  <c r="H80" i="61"/>
  <c r="I62" i="60"/>
  <c r="H60" i="61"/>
  <c r="I42" i="60"/>
  <c r="H40" i="61"/>
  <c r="H3" i="61"/>
  <c r="I5" i="60"/>
  <c r="I17" i="60"/>
  <c r="H15" i="61"/>
  <c r="H169" i="61"/>
  <c r="I171" i="60"/>
  <c r="H88" i="61"/>
  <c r="I90" i="60"/>
  <c r="I127" i="60"/>
  <c r="H125" i="61"/>
  <c r="I165" i="60"/>
  <c r="H163" i="61"/>
  <c r="I182" i="60"/>
  <c r="H180" i="61"/>
  <c r="H139" i="61"/>
  <c r="I141" i="60"/>
  <c r="H119" i="61"/>
  <c r="I121" i="60"/>
  <c r="H99" i="61"/>
  <c r="I101" i="60"/>
  <c r="H79" i="61"/>
  <c r="I81" i="60"/>
  <c r="H59" i="61"/>
  <c r="I61" i="60"/>
  <c r="H39" i="61"/>
  <c r="I41" i="60"/>
  <c r="I14" i="60"/>
  <c r="H12" i="61"/>
  <c r="W24" i="54"/>
  <c r="H110" i="61"/>
  <c r="I112" i="60"/>
  <c r="H69" i="61"/>
  <c r="I71" i="60"/>
  <c r="I70" i="60"/>
  <c r="H68" i="61"/>
  <c r="H86" i="61"/>
  <c r="I88" i="60"/>
  <c r="H45" i="61"/>
  <c r="I47" i="60"/>
  <c r="I106" i="60"/>
  <c r="H104" i="61"/>
  <c r="I144" i="60"/>
  <c r="H142" i="61"/>
  <c r="H61" i="61"/>
  <c r="I63" i="60"/>
  <c r="I160" i="60"/>
  <c r="H158" i="61"/>
  <c r="H58" i="61"/>
  <c r="I60" i="60"/>
  <c r="I40" i="60"/>
  <c r="H38" i="61"/>
  <c r="H177" i="61"/>
  <c r="I179" i="60"/>
  <c r="H157" i="61"/>
  <c r="I159" i="60"/>
  <c r="I139" i="60"/>
  <c r="H137" i="61"/>
  <c r="H117" i="61"/>
  <c r="I119" i="60"/>
  <c r="H97" i="61"/>
  <c r="I99" i="60"/>
  <c r="H77" i="61"/>
  <c r="I79" i="60"/>
  <c r="H57" i="61"/>
  <c r="I59" i="60"/>
  <c r="I39" i="60"/>
  <c r="H37" i="61"/>
  <c r="I7" i="60"/>
  <c r="H5" i="61"/>
  <c r="W12" i="54"/>
  <c r="H70" i="61"/>
  <c r="I72" i="60"/>
  <c r="I190" i="60"/>
  <c r="H188" i="61"/>
  <c r="H126" i="61"/>
  <c r="I128" i="60"/>
  <c r="H85" i="61"/>
  <c r="I87" i="60"/>
  <c r="I46" i="60"/>
  <c r="H44" i="61"/>
  <c r="H141" i="61"/>
  <c r="I143" i="60"/>
  <c r="H159" i="61"/>
  <c r="I161" i="60"/>
  <c r="I158" i="60"/>
  <c r="H156" i="61"/>
  <c r="I138" i="60"/>
  <c r="H136" i="61"/>
  <c r="I118" i="60"/>
  <c r="H116" i="61"/>
  <c r="I98" i="60"/>
  <c r="H96" i="61"/>
  <c r="I78" i="60"/>
  <c r="H76" i="61"/>
  <c r="H56" i="61"/>
  <c r="I58" i="60"/>
  <c r="I38" i="60"/>
  <c r="H36" i="61"/>
  <c r="H149" i="61"/>
  <c r="I151" i="60"/>
  <c r="H186" i="61"/>
  <c r="I188" i="60"/>
  <c r="I107" i="60"/>
  <c r="H105" i="61"/>
  <c r="H182" i="61"/>
  <c r="I184" i="60"/>
  <c r="H160" i="61"/>
  <c r="I162" i="60"/>
  <c r="I197" i="60"/>
  <c r="H195" i="61"/>
  <c r="I117" i="60"/>
  <c r="H115" i="61"/>
  <c r="H95" i="61"/>
  <c r="I97" i="60"/>
  <c r="I77" i="60"/>
  <c r="H75" i="61"/>
  <c r="H55" i="61"/>
  <c r="I57" i="60"/>
  <c r="H35" i="61"/>
  <c r="I37" i="60"/>
  <c r="H8" i="61"/>
  <c r="I10" i="60"/>
  <c r="G128" i="53"/>
  <c r="I123" i="53"/>
  <c r="H30" i="61"/>
  <c r="I32" i="60"/>
  <c r="R114" i="56"/>
  <c r="J9" i="53"/>
  <c r="J104" i="53"/>
  <c r="J109" i="53"/>
  <c r="I109" i="53" s="1"/>
  <c r="J15" i="53"/>
  <c r="J27" i="53"/>
  <c r="J35" i="53"/>
  <c r="J39" i="53"/>
  <c r="J47" i="53"/>
  <c r="J63" i="53"/>
  <c r="J67" i="53"/>
  <c r="J75" i="53"/>
  <c r="J83" i="53"/>
  <c r="J95" i="53"/>
  <c r="J13" i="53"/>
  <c r="J17" i="53"/>
  <c r="J21" i="53"/>
  <c r="J25" i="53"/>
  <c r="J29" i="53"/>
  <c r="J33" i="53"/>
  <c r="J37" i="53"/>
  <c r="J41" i="53"/>
  <c r="J45" i="53"/>
  <c r="J49" i="53"/>
  <c r="J53" i="53"/>
  <c r="J57" i="53"/>
  <c r="J61" i="53"/>
  <c r="J65" i="53"/>
  <c r="J69" i="53"/>
  <c r="J73" i="53"/>
  <c r="J77" i="53"/>
  <c r="J81" i="53"/>
  <c r="J85" i="53"/>
  <c r="J89" i="53"/>
  <c r="J93" i="53"/>
  <c r="J97" i="53"/>
  <c r="J19" i="53"/>
  <c r="J59" i="53"/>
  <c r="J91" i="53"/>
  <c r="J11" i="53"/>
  <c r="XFD11" i="53" s="1"/>
  <c r="J87" i="53"/>
  <c r="J31" i="53"/>
  <c r="J51" i="53"/>
  <c r="J71" i="53"/>
  <c r="J99" i="53"/>
  <c r="J108" i="53"/>
  <c r="J110" i="53"/>
  <c r="I110" i="53" s="1"/>
  <c r="J6" i="53"/>
  <c r="J10" i="53"/>
  <c r="J14" i="53"/>
  <c r="J18" i="53"/>
  <c r="J22" i="53"/>
  <c r="J26" i="53"/>
  <c r="J30" i="53"/>
  <c r="J34" i="53"/>
  <c r="J38" i="53"/>
  <c r="J42" i="53"/>
  <c r="J46" i="53"/>
  <c r="J50" i="53"/>
  <c r="J54" i="53"/>
  <c r="J58" i="53"/>
  <c r="J62" i="53"/>
  <c r="J66" i="53"/>
  <c r="J70" i="53"/>
  <c r="J74" i="53"/>
  <c r="J78" i="53"/>
  <c r="J82" i="53"/>
  <c r="J86" i="53"/>
  <c r="J90" i="53"/>
  <c r="J94" i="53"/>
  <c r="J98" i="53"/>
  <c r="J23" i="53"/>
  <c r="J55" i="53"/>
  <c r="J79" i="53"/>
  <c r="J114" i="53"/>
  <c r="J7" i="53"/>
  <c r="J43" i="53"/>
  <c r="J115" i="53"/>
  <c r="I115" i="53" s="1"/>
  <c r="J8" i="53"/>
  <c r="J12" i="53"/>
  <c r="J16" i="53"/>
  <c r="J20" i="53"/>
  <c r="J24" i="53"/>
  <c r="J28" i="53"/>
  <c r="J32" i="53"/>
  <c r="J36" i="53"/>
  <c r="J40" i="53"/>
  <c r="J44" i="53"/>
  <c r="J48" i="53"/>
  <c r="J52" i="53"/>
  <c r="J56" i="53"/>
  <c r="J60" i="53"/>
  <c r="J64" i="53"/>
  <c r="J68" i="53"/>
  <c r="J72" i="53"/>
  <c r="J76" i="53"/>
  <c r="J80" i="53"/>
  <c r="J84" i="53"/>
  <c r="J88" i="53"/>
  <c r="J92" i="53"/>
  <c r="J96" i="53"/>
  <c r="J100" i="53"/>
  <c r="J116" i="53"/>
  <c r="I116" i="53" s="1"/>
  <c r="H29" i="61"/>
  <c r="I31" i="60"/>
  <c r="I168" i="60"/>
  <c r="H166" i="61"/>
  <c r="I28" i="60"/>
  <c r="H26" i="61"/>
  <c r="H184" i="61"/>
  <c r="I186" i="60"/>
  <c r="H64" i="61"/>
  <c r="I66" i="60"/>
  <c r="H161" i="61"/>
  <c r="I163" i="60"/>
  <c r="I23" i="60"/>
  <c r="H21" i="61"/>
  <c r="H118" i="61"/>
  <c r="I120" i="60"/>
  <c r="H175" i="61"/>
  <c r="I177" i="60"/>
  <c r="H194" i="61"/>
  <c r="I196" i="60"/>
  <c r="I176" i="60"/>
  <c r="H174" i="61"/>
  <c r="I156" i="60"/>
  <c r="H154" i="61"/>
  <c r="I136" i="60"/>
  <c r="H134" i="61"/>
  <c r="I116" i="60"/>
  <c r="H114" i="61"/>
  <c r="I96" i="60"/>
  <c r="H94" i="61"/>
  <c r="I76" i="60"/>
  <c r="H74" i="61"/>
  <c r="I56" i="60"/>
  <c r="H54" i="61"/>
  <c r="I36" i="60"/>
  <c r="H34" i="61"/>
  <c r="I12" i="60"/>
  <c r="H10" i="61"/>
  <c r="I15" i="60"/>
  <c r="H13" i="61"/>
  <c r="I92" i="60"/>
  <c r="H90" i="61"/>
  <c r="H89" i="61"/>
  <c r="I91" i="60"/>
  <c r="H28" i="61"/>
  <c r="I30" i="60"/>
  <c r="I68" i="60"/>
  <c r="H66" i="61"/>
  <c r="H25" i="61"/>
  <c r="I27" i="60"/>
  <c r="H84" i="61"/>
  <c r="I86" i="60"/>
  <c r="I183" i="60"/>
  <c r="H181" i="61"/>
  <c r="H41" i="61"/>
  <c r="I43" i="60"/>
  <c r="I140" i="60"/>
  <c r="H138" i="61"/>
  <c r="H176" i="61"/>
  <c r="I178" i="60"/>
  <c r="I195" i="60"/>
  <c r="H193" i="61"/>
  <c r="H173" i="61"/>
  <c r="I175" i="60"/>
  <c r="H153" i="61"/>
  <c r="I155" i="60"/>
  <c r="I135" i="60"/>
  <c r="H133" i="61"/>
  <c r="H113" i="61"/>
  <c r="I115" i="60"/>
  <c r="I95" i="60"/>
  <c r="H93" i="61"/>
  <c r="I75" i="60"/>
  <c r="H73" i="61"/>
  <c r="I55" i="60"/>
  <c r="H53" i="61"/>
  <c r="H33" i="61"/>
  <c r="I35" i="60"/>
  <c r="H9" i="61"/>
  <c r="I11" i="60"/>
  <c r="I8" i="60"/>
  <c r="H6" i="61"/>
  <c r="H150" i="61"/>
  <c r="I152" i="60"/>
  <c r="H129" i="61"/>
  <c r="I131" i="60"/>
  <c r="H148" i="61"/>
  <c r="I150" i="60"/>
  <c r="H146" i="61"/>
  <c r="I148" i="60"/>
  <c r="H165" i="61"/>
  <c r="I167" i="60"/>
  <c r="H164" i="61"/>
  <c r="I166" i="60"/>
  <c r="I145" i="60"/>
  <c r="H143" i="61"/>
  <c r="I123" i="60"/>
  <c r="H121" i="61"/>
  <c r="H179" i="61"/>
  <c r="I181" i="60"/>
  <c r="I16" i="60"/>
  <c r="H14" i="61"/>
  <c r="H98" i="61"/>
  <c r="I100" i="60"/>
  <c r="H155" i="61"/>
  <c r="I157" i="60"/>
  <c r="H192" i="61"/>
  <c r="I194" i="60"/>
  <c r="I174" i="60"/>
  <c r="H172" i="61"/>
  <c r="I154" i="60"/>
  <c r="H152" i="61"/>
  <c r="H132" i="61"/>
  <c r="I134" i="60"/>
  <c r="H112" i="61"/>
  <c r="I114" i="60"/>
  <c r="I94" i="60"/>
  <c r="H92" i="61"/>
  <c r="H72" i="61"/>
  <c r="I74" i="60"/>
  <c r="H52" i="61"/>
  <c r="I54" i="60"/>
  <c r="H32" i="61"/>
  <c r="I34" i="60"/>
  <c r="H50" i="61"/>
  <c r="I52" i="60"/>
  <c r="H109" i="61"/>
  <c r="I111" i="60"/>
  <c r="I50" i="60"/>
  <c r="H48" i="61"/>
  <c r="I108" i="60"/>
  <c r="H106" i="61"/>
  <c r="I67" i="60"/>
  <c r="H65" i="61"/>
  <c r="H124" i="61"/>
  <c r="I126" i="60"/>
  <c r="H162" i="61"/>
  <c r="I164" i="60"/>
  <c r="H81" i="61"/>
  <c r="I83" i="60"/>
  <c r="H178" i="61"/>
  <c r="I180" i="60"/>
  <c r="H78" i="61"/>
  <c r="I80" i="60"/>
  <c r="I137" i="60"/>
  <c r="H135" i="61"/>
  <c r="I193" i="60"/>
  <c r="H191" i="61"/>
  <c r="H171" i="61"/>
  <c r="I173" i="60"/>
  <c r="I153" i="60"/>
  <c r="H151" i="61"/>
  <c r="I133" i="60"/>
  <c r="H131" i="61"/>
  <c r="I113" i="60"/>
  <c r="H111" i="61"/>
  <c r="I93" i="60"/>
  <c r="H91" i="61"/>
  <c r="I73" i="60"/>
  <c r="H71" i="61"/>
  <c r="I53" i="60"/>
  <c r="H51" i="61"/>
  <c r="I33" i="60"/>
  <c r="H31" i="61"/>
  <c r="X8" i="51"/>
  <c r="AB8" i="51"/>
  <c r="X9" i="51"/>
  <c r="Y9" i="51"/>
  <c r="AA9" i="51" s="1"/>
  <c r="Z9" i="51"/>
  <c r="AB9" i="51"/>
  <c r="AC9" i="51"/>
  <c r="L5" i="52" s="1"/>
  <c r="X10" i="51"/>
  <c r="Y10" i="51"/>
  <c r="AA10" i="51" s="1"/>
  <c r="Z10" i="51"/>
  <c r="AC10" i="51" s="1"/>
  <c r="L6" i="52" s="1"/>
  <c r="AB10" i="51"/>
  <c r="Z11" i="51"/>
  <c r="AC11" i="51" s="1"/>
  <c r="L7" i="52" s="1"/>
  <c r="X11" i="51"/>
  <c r="AB11" i="51"/>
  <c r="X12" i="51"/>
  <c r="Y12" i="51"/>
  <c r="Z12" i="51"/>
  <c r="AA12" i="51"/>
  <c r="AB12" i="51"/>
  <c r="AC12" i="51"/>
  <c r="L8" i="52" s="1"/>
  <c r="W201" i="54" l="1"/>
  <c r="I198" i="60" s="1"/>
  <c r="H11" i="61"/>
  <c r="H19" i="61"/>
  <c r="I21" i="60"/>
  <c r="J111" i="53"/>
  <c r="F125" i="53" s="1"/>
  <c r="I125" i="53" s="1"/>
  <c r="I108" i="53"/>
  <c r="I111" i="53" s="1"/>
  <c r="U20" i="54"/>
  <c r="U22" i="54"/>
  <c r="U17" i="54"/>
  <c r="U19" i="54"/>
  <c r="U21" i="54"/>
  <c r="U23" i="54"/>
  <c r="U18" i="54"/>
  <c r="J117" i="53"/>
  <c r="F126" i="53" s="1"/>
  <c r="I126" i="53" s="1"/>
  <c r="I114" i="53"/>
  <c r="I117" i="53" s="1"/>
  <c r="K104" i="53" s="1"/>
  <c r="K105" i="53" s="1"/>
  <c r="I104" i="53"/>
  <c r="I105" i="53" s="1"/>
  <c r="J105" i="53"/>
  <c r="F124" i="53" s="1"/>
  <c r="I124" i="53" s="1"/>
  <c r="U11" i="54"/>
  <c r="U9" i="54"/>
  <c r="U10" i="54"/>
  <c r="H7" i="61"/>
  <c r="I9" i="60"/>
  <c r="U15" i="54"/>
  <c r="U13" i="54"/>
  <c r="U14" i="54"/>
  <c r="U8" i="54"/>
  <c r="U26" i="54"/>
  <c r="U27" i="54"/>
  <c r="U28" i="54"/>
  <c r="U29" i="54"/>
  <c r="U30" i="54"/>
  <c r="U31" i="54"/>
  <c r="U32" i="54"/>
  <c r="U33" i="54"/>
  <c r="U34" i="54"/>
  <c r="U35" i="54"/>
  <c r="U36" i="54"/>
  <c r="U37" i="54"/>
  <c r="U38" i="54"/>
  <c r="U39" i="54"/>
  <c r="U40" i="54"/>
  <c r="U41" i="54"/>
  <c r="U42" i="54"/>
  <c r="U43" i="54"/>
  <c r="U44" i="54"/>
  <c r="U45" i="54"/>
  <c r="U46" i="54"/>
  <c r="U47" i="54"/>
  <c r="U48" i="54"/>
  <c r="U49" i="54"/>
  <c r="U50" i="54"/>
  <c r="U51" i="54"/>
  <c r="U52" i="54"/>
  <c r="U53" i="54"/>
  <c r="U54" i="54"/>
  <c r="U55" i="54"/>
  <c r="U56" i="54"/>
  <c r="U57" i="54"/>
  <c r="U58" i="54"/>
  <c r="U59" i="54"/>
  <c r="U60" i="54"/>
  <c r="U61" i="54"/>
  <c r="U62" i="54"/>
  <c r="U63" i="54"/>
  <c r="U64" i="54"/>
  <c r="U65" i="54"/>
  <c r="U66" i="54"/>
  <c r="U67" i="54"/>
  <c r="U68" i="54"/>
  <c r="U69" i="54"/>
  <c r="U70" i="54"/>
  <c r="U71" i="54"/>
  <c r="U72" i="54"/>
  <c r="U73" i="54"/>
  <c r="U74" i="54"/>
  <c r="U75" i="54"/>
  <c r="U76" i="54"/>
  <c r="U77" i="54"/>
  <c r="U78" i="54"/>
  <c r="U79" i="54"/>
  <c r="U80" i="54"/>
  <c r="U81" i="54"/>
  <c r="U82" i="54"/>
  <c r="U83" i="54"/>
  <c r="U84" i="54"/>
  <c r="U85" i="54"/>
  <c r="U86" i="54"/>
  <c r="U87" i="54"/>
  <c r="U88" i="54"/>
  <c r="U89" i="54"/>
  <c r="U90" i="54"/>
  <c r="U91" i="54"/>
  <c r="U92" i="54"/>
  <c r="U93" i="54"/>
  <c r="U94" i="54"/>
  <c r="U95" i="54"/>
  <c r="U96" i="54"/>
  <c r="U97" i="54"/>
  <c r="U98" i="54"/>
  <c r="U99" i="54"/>
  <c r="U100" i="54"/>
  <c r="U101" i="54"/>
  <c r="U102" i="54"/>
  <c r="U103" i="54"/>
  <c r="U104" i="54"/>
  <c r="U105" i="54"/>
  <c r="U106" i="54"/>
  <c r="U107" i="54"/>
  <c r="U108" i="54"/>
  <c r="U109" i="54"/>
  <c r="U110" i="54"/>
  <c r="U111" i="54"/>
  <c r="U112" i="54"/>
  <c r="U113" i="54"/>
  <c r="U114" i="54"/>
  <c r="U115" i="54"/>
  <c r="U116" i="54"/>
  <c r="U117" i="54"/>
  <c r="U118" i="54"/>
  <c r="U119" i="54"/>
  <c r="U120" i="54"/>
  <c r="U121" i="54"/>
  <c r="U122" i="54"/>
  <c r="U123" i="54"/>
  <c r="U124" i="54"/>
  <c r="U125" i="54"/>
  <c r="U126" i="54"/>
  <c r="U127" i="54"/>
  <c r="U128" i="54"/>
  <c r="U129" i="54"/>
  <c r="U130" i="54"/>
  <c r="U131" i="54"/>
  <c r="U132" i="54"/>
  <c r="U133" i="54"/>
  <c r="U134" i="54"/>
  <c r="U135" i="54"/>
  <c r="U136" i="54"/>
  <c r="U137" i="54"/>
  <c r="U138" i="54"/>
  <c r="U139" i="54"/>
  <c r="U140" i="54"/>
  <c r="U141" i="54"/>
  <c r="U142" i="54"/>
  <c r="U143" i="54"/>
  <c r="U144" i="54"/>
  <c r="U145" i="54"/>
  <c r="U146" i="54"/>
  <c r="U147" i="54"/>
  <c r="U148" i="54"/>
  <c r="U149" i="54"/>
  <c r="U150" i="54"/>
  <c r="U151" i="54"/>
  <c r="U152" i="54"/>
  <c r="U153" i="54"/>
  <c r="U154" i="54"/>
  <c r="U155" i="54"/>
  <c r="U156" i="54"/>
  <c r="U157" i="54"/>
  <c r="U158" i="54"/>
  <c r="U159" i="54"/>
  <c r="U160" i="54"/>
  <c r="U161" i="54"/>
  <c r="U162" i="54"/>
  <c r="U163" i="54"/>
  <c r="U164" i="54"/>
  <c r="U165" i="54"/>
  <c r="U166" i="54"/>
  <c r="U167" i="54"/>
  <c r="U168" i="54"/>
  <c r="U169" i="54"/>
  <c r="U170" i="54"/>
  <c r="U171" i="54"/>
  <c r="U172" i="54"/>
  <c r="U173" i="54"/>
  <c r="U174" i="54"/>
  <c r="U175" i="54"/>
  <c r="U176" i="54"/>
  <c r="U177" i="54"/>
  <c r="U178" i="54"/>
  <c r="U179" i="54"/>
  <c r="U180" i="54"/>
  <c r="U181" i="54"/>
  <c r="U182" i="54"/>
  <c r="U183" i="54"/>
  <c r="U184" i="54"/>
  <c r="U185" i="54"/>
  <c r="U186" i="54"/>
  <c r="U187" i="54"/>
  <c r="U188" i="54"/>
  <c r="U189" i="54"/>
  <c r="U190" i="54"/>
  <c r="U191" i="54"/>
  <c r="U192" i="54"/>
  <c r="U193" i="54"/>
  <c r="U194" i="54"/>
  <c r="U195" i="54"/>
  <c r="U196" i="54"/>
  <c r="U197" i="54"/>
  <c r="U198" i="54"/>
  <c r="U199" i="54"/>
  <c r="U200" i="54"/>
  <c r="J101" i="53"/>
  <c r="AD12" i="51"/>
  <c r="G8" i="52"/>
  <c r="AD11" i="51"/>
  <c r="G7" i="52"/>
  <c r="AD9" i="51"/>
  <c r="G5" i="52"/>
  <c r="AD10" i="51"/>
  <c r="G6" i="52"/>
  <c r="AD8" i="51"/>
  <c r="G4" i="52"/>
  <c r="Y11" i="51"/>
  <c r="AA11" i="51" s="1"/>
  <c r="Z8" i="51"/>
  <c r="AC8" i="51" s="1"/>
  <c r="L4" i="52" s="1"/>
  <c r="Y8" i="51"/>
  <c r="AA8" i="51" s="1"/>
  <c r="U12" i="54" l="1"/>
  <c r="S6" i="55" s="1"/>
  <c r="U24" i="54"/>
  <c r="F21" i="60" s="1"/>
  <c r="F174" i="60"/>
  <c r="S171" i="55"/>
  <c r="S151" i="55"/>
  <c r="F154" i="60"/>
  <c r="F134" i="60"/>
  <c r="S131" i="55"/>
  <c r="F114" i="60"/>
  <c r="S111" i="55"/>
  <c r="F94" i="60"/>
  <c r="S91" i="55"/>
  <c r="S71" i="55"/>
  <c r="F74" i="60"/>
  <c r="F54" i="60"/>
  <c r="S51" i="55"/>
  <c r="S31" i="55"/>
  <c r="F34" i="60"/>
  <c r="S112" i="55"/>
  <c r="F115" i="60"/>
  <c r="F173" i="60"/>
  <c r="S170" i="55"/>
  <c r="F153" i="60"/>
  <c r="S150" i="55"/>
  <c r="S130" i="55"/>
  <c r="F133" i="60"/>
  <c r="F113" i="60"/>
  <c r="S110" i="55"/>
  <c r="F93" i="60"/>
  <c r="S90" i="55"/>
  <c r="F73" i="60"/>
  <c r="S70" i="55"/>
  <c r="F53" i="60"/>
  <c r="S50" i="55"/>
  <c r="S30" i="55"/>
  <c r="F33" i="60"/>
  <c r="S3" i="55"/>
  <c r="F6" i="60"/>
  <c r="F7" i="60"/>
  <c r="S4" i="55"/>
  <c r="S169" i="55"/>
  <c r="F172" i="60"/>
  <c r="F152" i="60"/>
  <c r="S149" i="55"/>
  <c r="S129" i="55"/>
  <c r="F132" i="60"/>
  <c r="F112" i="60"/>
  <c r="S109" i="55"/>
  <c r="F92" i="60"/>
  <c r="S89" i="55"/>
  <c r="F72" i="60"/>
  <c r="S69" i="55"/>
  <c r="S49" i="55"/>
  <c r="F52" i="60"/>
  <c r="F32" i="60"/>
  <c r="S29" i="55"/>
  <c r="F8" i="60"/>
  <c r="S5" i="55"/>
  <c r="F155" i="60"/>
  <c r="S152" i="55"/>
  <c r="F71" i="60"/>
  <c r="S68" i="55"/>
  <c r="F51" i="60"/>
  <c r="S48" i="55"/>
  <c r="F31" i="60"/>
  <c r="S28" i="55"/>
  <c r="F135" i="60"/>
  <c r="S132" i="55"/>
  <c r="S127" i="55"/>
  <c r="F130" i="60"/>
  <c r="F50" i="60"/>
  <c r="S47" i="55"/>
  <c r="S27" i="55"/>
  <c r="F30" i="60"/>
  <c r="X201" i="54"/>
  <c r="F55" i="60"/>
  <c r="S52" i="55"/>
  <c r="F150" i="60"/>
  <c r="S147" i="55"/>
  <c r="F169" i="60"/>
  <c r="S166" i="55"/>
  <c r="F149" i="60"/>
  <c r="S146" i="55"/>
  <c r="F129" i="60"/>
  <c r="S126" i="55"/>
  <c r="F109" i="60"/>
  <c r="S106" i="55"/>
  <c r="F89" i="60"/>
  <c r="S86" i="55"/>
  <c r="F69" i="60"/>
  <c r="S66" i="55"/>
  <c r="F49" i="60"/>
  <c r="S46" i="55"/>
  <c r="F29" i="60"/>
  <c r="S26" i="55"/>
  <c r="F108" i="60"/>
  <c r="S105" i="55"/>
  <c r="F88" i="60"/>
  <c r="S85" i="55"/>
  <c r="F68" i="60"/>
  <c r="S65" i="55"/>
  <c r="F48" i="60"/>
  <c r="S45" i="55"/>
  <c r="F28" i="60"/>
  <c r="S25" i="55"/>
  <c r="S88" i="55"/>
  <c r="F91" i="60"/>
  <c r="S164" i="55"/>
  <c r="F167" i="60"/>
  <c r="F127" i="60"/>
  <c r="S124" i="55"/>
  <c r="F107" i="60"/>
  <c r="S104" i="55"/>
  <c r="S84" i="55"/>
  <c r="F87" i="60"/>
  <c r="F67" i="60"/>
  <c r="S64" i="55"/>
  <c r="S44" i="55"/>
  <c r="F47" i="60"/>
  <c r="F27" i="60"/>
  <c r="S24" i="55"/>
  <c r="F15" i="60"/>
  <c r="S12" i="55"/>
  <c r="F195" i="60"/>
  <c r="S192" i="55"/>
  <c r="S187" i="55"/>
  <c r="F190" i="60"/>
  <c r="S144" i="55"/>
  <c r="F147" i="60"/>
  <c r="S103" i="55"/>
  <c r="F106" i="60"/>
  <c r="F86" i="60"/>
  <c r="S83" i="55"/>
  <c r="F66" i="60"/>
  <c r="S63" i="55"/>
  <c r="F46" i="60"/>
  <c r="S43" i="55"/>
  <c r="F26" i="60"/>
  <c r="S23" i="55"/>
  <c r="F20" i="60"/>
  <c r="S17" i="55"/>
  <c r="F192" i="60"/>
  <c r="S189" i="55"/>
  <c r="F188" i="60"/>
  <c r="S185" i="55"/>
  <c r="S143" i="55"/>
  <c r="F146" i="60"/>
  <c r="F145" i="60"/>
  <c r="S142" i="55"/>
  <c r="S122" i="55"/>
  <c r="F125" i="60"/>
  <c r="F105" i="60"/>
  <c r="S102" i="55"/>
  <c r="F85" i="60"/>
  <c r="S82" i="55"/>
  <c r="F65" i="60"/>
  <c r="S62" i="55"/>
  <c r="F45" i="60"/>
  <c r="S42" i="55"/>
  <c r="S22" i="55"/>
  <c r="F25" i="60"/>
  <c r="F191" i="60"/>
  <c r="S188" i="55"/>
  <c r="F168" i="60"/>
  <c r="S165" i="55"/>
  <c r="F165" i="60"/>
  <c r="S162" i="55"/>
  <c r="F144" i="60"/>
  <c r="S141" i="55"/>
  <c r="F104" i="60"/>
  <c r="S101" i="55"/>
  <c r="F84" i="60"/>
  <c r="S81" i="55"/>
  <c r="F64" i="60"/>
  <c r="S61" i="55"/>
  <c r="S41" i="55"/>
  <c r="F44" i="60"/>
  <c r="F24" i="60"/>
  <c r="S21" i="55"/>
  <c r="S15" i="55"/>
  <c r="F18" i="60"/>
  <c r="F35" i="60"/>
  <c r="S32" i="55"/>
  <c r="S186" i="55"/>
  <c r="F189" i="60"/>
  <c r="F185" i="60"/>
  <c r="S182" i="55"/>
  <c r="F164" i="60"/>
  <c r="S161" i="55"/>
  <c r="F124" i="60"/>
  <c r="S121" i="55"/>
  <c r="S180" i="55"/>
  <c r="F183" i="60"/>
  <c r="F163" i="60"/>
  <c r="S160" i="55"/>
  <c r="F143" i="60"/>
  <c r="S140" i="55"/>
  <c r="S120" i="55"/>
  <c r="F123" i="60"/>
  <c r="F103" i="60"/>
  <c r="S100" i="55"/>
  <c r="F83" i="60"/>
  <c r="S80" i="55"/>
  <c r="S60" i="55"/>
  <c r="F63" i="60"/>
  <c r="F43" i="60"/>
  <c r="S40" i="55"/>
  <c r="F23" i="60"/>
  <c r="S20" i="55"/>
  <c r="F16" i="60"/>
  <c r="S13" i="55"/>
  <c r="F193" i="60"/>
  <c r="S190" i="55"/>
  <c r="F90" i="60"/>
  <c r="S87" i="55"/>
  <c r="S163" i="55"/>
  <c r="F166" i="60"/>
  <c r="S159" i="55"/>
  <c r="F162" i="60"/>
  <c r="F142" i="60"/>
  <c r="S139" i="55"/>
  <c r="F122" i="60"/>
  <c r="S119" i="55"/>
  <c r="F102" i="60"/>
  <c r="S99" i="55"/>
  <c r="F82" i="60"/>
  <c r="S79" i="55"/>
  <c r="F62" i="60"/>
  <c r="S59" i="55"/>
  <c r="F42" i="60"/>
  <c r="S39" i="55"/>
  <c r="F5" i="60"/>
  <c r="S2" i="55"/>
  <c r="F14" i="60"/>
  <c r="S11" i="55"/>
  <c r="F75" i="60"/>
  <c r="S72" i="55"/>
  <c r="F170" i="60"/>
  <c r="S167" i="55"/>
  <c r="F187" i="60"/>
  <c r="S184" i="55"/>
  <c r="F181" i="60"/>
  <c r="S178" i="55"/>
  <c r="F141" i="60"/>
  <c r="S138" i="55"/>
  <c r="F121" i="60"/>
  <c r="S118" i="55"/>
  <c r="F101" i="60"/>
  <c r="S98" i="55"/>
  <c r="F81" i="60"/>
  <c r="S78" i="55"/>
  <c r="F61" i="60"/>
  <c r="S58" i="55"/>
  <c r="F41" i="60"/>
  <c r="S38" i="55"/>
  <c r="F11" i="60"/>
  <c r="S8" i="55"/>
  <c r="F19" i="60"/>
  <c r="S16" i="55"/>
  <c r="F194" i="60"/>
  <c r="S191" i="55"/>
  <c r="F110" i="60"/>
  <c r="S107" i="55"/>
  <c r="F186" i="60"/>
  <c r="S183" i="55"/>
  <c r="F161" i="60"/>
  <c r="S158" i="55"/>
  <c r="F140" i="60"/>
  <c r="S137" i="55"/>
  <c r="F120" i="60"/>
  <c r="S117" i="55"/>
  <c r="F100" i="60"/>
  <c r="S97" i="55"/>
  <c r="F80" i="60"/>
  <c r="S77" i="55"/>
  <c r="F60" i="60"/>
  <c r="S57" i="55"/>
  <c r="F40" i="60"/>
  <c r="S37" i="55"/>
  <c r="U16" i="54"/>
  <c r="F17" i="60"/>
  <c r="S14" i="55"/>
  <c r="F151" i="60"/>
  <c r="S148" i="55"/>
  <c r="F128" i="60"/>
  <c r="S125" i="55"/>
  <c r="F182" i="60"/>
  <c r="S179" i="55"/>
  <c r="F160" i="60"/>
  <c r="S157" i="55"/>
  <c r="F139" i="60"/>
  <c r="S136" i="55"/>
  <c r="F99" i="60"/>
  <c r="S96" i="55"/>
  <c r="F79" i="60"/>
  <c r="S76" i="55"/>
  <c r="F59" i="60"/>
  <c r="S56" i="55"/>
  <c r="F39" i="60"/>
  <c r="S36" i="55"/>
  <c r="F10" i="60"/>
  <c r="S7" i="55"/>
  <c r="F95" i="60"/>
  <c r="S92" i="55"/>
  <c r="F171" i="60"/>
  <c r="S168" i="55"/>
  <c r="F70" i="60"/>
  <c r="S67" i="55"/>
  <c r="F148" i="60"/>
  <c r="S145" i="55"/>
  <c r="S123" i="55"/>
  <c r="F126" i="60"/>
  <c r="F184" i="60"/>
  <c r="S181" i="55"/>
  <c r="F180" i="60"/>
  <c r="S177" i="55"/>
  <c r="F179" i="60"/>
  <c r="S176" i="55"/>
  <c r="F159" i="60"/>
  <c r="S156" i="55"/>
  <c r="F119" i="60"/>
  <c r="S116" i="55"/>
  <c r="J118" i="53"/>
  <c r="F123" i="53"/>
  <c r="F128" i="53" s="1"/>
  <c r="S175" i="55"/>
  <c r="F178" i="60"/>
  <c r="F158" i="60"/>
  <c r="S155" i="55"/>
  <c r="F138" i="60"/>
  <c r="S135" i="55"/>
  <c r="F118" i="60"/>
  <c r="S115" i="55"/>
  <c r="S95" i="55"/>
  <c r="F98" i="60"/>
  <c r="F78" i="60"/>
  <c r="S75" i="55"/>
  <c r="F58" i="60"/>
  <c r="S55" i="55"/>
  <c r="F38" i="60"/>
  <c r="S35" i="55"/>
  <c r="F12" i="60"/>
  <c r="S9" i="55"/>
  <c r="F111" i="60"/>
  <c r="S108" i="55"/>
  <c r="F177" i="60"/>
  <c r="S174" i="55"/>
  <c r="F137" i="60"/>
  <c r="S134" i="55"/>
  <c r="F117" i="60"/>
  <c r="S114" i="55"/>
  <c r="S94" i="55"/>
  <c r="F97" i="60"/>
  <c r="S74" i="55"/>
  <c r="F77" i="60"/>
  <c r="F57" i="60"/>
  <c r="S54" i="55"/>
  <c r="F37" i="60"/>
  <c r="S34" i="55"/>
  <c r="F175" i="60"/>
  <c r="S172" i="55"/>
  <c r="F131" i="60"/>
  <c r="S128" i="55"/>
  <c r="S194" i="55"/>
  <c r="F197" i="60"/>
  <c r="F157" i="60"/>
  <c r="S154" i="55"/>
  <c r="S193" i="55"/>
  <c r="F196" i="60"/>
  <c r="F176" i="60"/>
  <c r="S173" i="55"/>
  <c r="F156" i="60"/>
  <c r="S153" i="55"/>
  <c r="S133" i="55"/>
  <c r="F136" i="60"/>
  <c r="F116" i="60"/>
  <c r="S113" i="55"/>
  <c r="F96" i="60"/>
  <c r="S93" i="55"/>
  <c r="S73" i="55"/>
  <c r="F76" i="60"/>
  <c r="F56" i="60"/>
  <c r="S53" i="55"/>
  <c r="S33" i="55"/>
  <c r="F36" i="60"/>
  <c r="K5" i="52"/>
  <c r="E5" i="52"/>
  <c r="F5" i="52"/>
  <c r="E6" i="52"/>
  <c r="F6" i="52"/>
  <c r="K6" i="52"/>
  <c r="E8" i="52"/>
  <c r="K8" i="52"/>
  <c r="F8" i="52"/>
  <c r="K4" i="52"/>
  <c r="E4" i="52"/>
  <c r="F4" i="52"/>
  <c r="F7" i="52"/>
  <c r="E7" i="52"/>
  <c r="K7" i="52"/>
  <c r="F9" i="60" l="1"/>
  <c r="S18" i="55"/>
  <c r="F13" i="60"/>
  <c r="S10" i="55"/>
  <c r="AB195" i="57"/>
  <c r="AB195" i="55"/>
  <c r="U201" i="54"/>
  <c r="X128" i="51"/>
  <c r="X129" i="51"/>
  <c r="X130" i="51"/>
  <c r="X131" i="51"/>
  <c r="X132" i="51"/>
  <c r="X133" i="51"/>
  <c r="X134" i="51"/>
  <c r="X135" i="51"/>
  <c r="X136" i="51"/>
  <c r="X137" i="51"/>
  <c r="X138" i="51"/>
  <c r="X139" i="51"/>
  <c r="X140" i="51"/>
  <c r="X141" i="51"/>
  <c r="X142" i="51"/>
  <c r="X143" i="51"/>
  <c r="X144" i="51"/>
  <c r="X145" i="51"/>
  <c r="X146" i="51"/>
  <c r="X147" i="51"/>
  <c r="X148" i="51"/>
  <c r="X149" i="51"/>
  <c r="X150" i="51"/>
  <c r="X151" i="51"/>
  <c r="X152" i="51"/>
  <c r="X153" i="51"/>
  <c r="X154" i="51"/>
  <c r="X155" i="51"/>
  <c r="X156" i="51"/>
  <c r="X157" i="51"/>
  <c r="X158" i="51"/>
  <c r="X159" i="51"/>
  <c r="X160" i="51"/>
  <c r="X161" i="51"/>
  <c r="X162" i="51"/>
  <c r="X163" i="51"/>
  <c r="X164" i="51"/>
  <c r="X165" i="51"/>
  <c r="X166" i="51"/>
  <c r="X167" i="51"/>
  <c r="X168" i="51"/>
  <c r="X169" i="51"/>
  <c r="X170" i="51"/>
  <c r="X171" i="51"/>
  <c r="X172" i="51"/>
  <c r="X173" i="51"/>
  <c r="X174" i="51"/>
  <c r="X175" i="51"/>
  <c r="X176" i="51"/>
  <c r="X177" i="51"/>
  <c r="X178" i="51"/>
  <c r="X179" i="51"/>
  <c r="X180" i="51"/>
  <c r="X181" i="51"/>
  <c r="X182" i="51"/>
  <c r="X183" i="51"/>
  <c r="X184" i="51"/>
  <c r="X185" i="51"/>
  <c r="X186" i="51"/>
  <c r="X187" i="51"/>
  <c r="X188" i="51"/>
  <c r="X189" i="51"/>
  <c r="X190" i="51"/>
  <c r="X191" i="51"/>
  <c r="X192" i="51"/>
  <c r="X193" i="51"/>
  <c r="X194" i="51"/>
  <c r="X195" i="51"/>
  <c r="X196" i="51"/>
  <c r="X197" i="51"/>
  <c r="X198" i="51"/>
  <c r="X199" i="51"/>
  <c r="X200" i="51"/>
  <c r="X201" i="51"/>
  <c r="X202" i="51"/>
  <c r="X203" i="51"/>
  <c r="X204" i="51"/>
  <c r="X205" i="51"/>
  <c r="X206" i="51"/>
  <c r="X207" i="51"/>
  <c r="X208" i="51"/>
  <c r="X209" i="51"/>
  <c r="X210" i="51"/>
  <c r="X211" i="51"/>
  <c r="X212" i="51"/>
  <c r="X213" i="51"/>
  <c r="X214" i="51"/>
  <c r="X215" i="51"/>
  <c r="X216" i="51"/>
  <c r="X217" i="51"/>
  <c r="X218" i="51"/>
  <c r="X219" i="51"/>
  <c r="X220" i="51"/>
  <c r="X221" i="51"/>
  <c r="X222" i="51"/>
  <c r="X223" i="51"/>
  <c r="X224" i="51"/>
  <c r="X225" i="51"/>
  <c r="X226" i="51"/>
  <c r="X227" i="51"/>
  <c r="X228" i="51"/>
  <c r="X229" i="51"/>
  <c r="X230" i="51"/>
  <c r="X231" i="51"/>
  <c r="P2" i="51"/>
  <c r="F198" i="60" l="1"/>
  <c r="S195" i="55"/>
  <c r="C22" i="52"/>
  <c r="B22" i="52"/>
  <c r="C21" i="52"/>
  <c r="B21" i="52"/>
  <c r="I20" i="52"/>
  <c r="C20" i="52"/>
  <c r="B20" i="52"/>
  <c r="C19" i="52"/>
  <c r="B19" i="52"/>
  <c r="I18" i="52"/>
  <c r="C18" i="52"/>
  <c r="B18" i="52"/>
  <c r="C17" i="52"/>
  <c r="B17" i="52"/>
  <c r="I16" i="52"/>
  <c r="C16" i="52"/>
  <c r="B16" i="52"/>
  <c r="C15" i="52"/>
  <c r="B15" i="52"/>
  <c r="I14" i="52"/>
  <c r="C14" i="52"/>
  <c r="B14" i="52"/>
  <c r="C13" i="52"/>
  <c r="B13" i="52"/>
  <c r="I12" i="52"/>
  <c r="C12" i="52"/>
  <c r="B12" i="52"/>
  <c r="C11" i="52"/>
  <c r="B11" i="52"/>
  <c r="I10" i="52"/>
  <c r="C10" i="52"/>
  <c r="B10" i="52"/>
  <c r="C9" i="52"/>
  <c r="B9" i="52"/>
  <c r="I8" i="52"/>
  <c r="C8" i="52"/>
  <c r="B8" i="52"/>
  <c r="C7" i="52"/>
  <c r="B7" i="52"/>
  <c r="I6" i="52"/>
  <c r="C6" i="52"/>
  <c r="B6" i="52"/>
  <c r="C5" i="52"/>
  <c r="B5" i="52"/>
  <c r="I4" i="52"/>
  <c r="C4" i="52"/>
  <c r="B4" i="52"/>
  <c r="I22" i="52" l="1"/>
  <c r="I9" i="52"/>
  <c r="H9" i="52"/>
  <c r="I17" i="52"/>
  <c r="H17" i="52"/>
  <c r="I7" i="52"/>
  <c r="H7" i="52"/>
  <c r="I15" i="52"/>
  <c r="H15" i="52"/>
  <c r="I5" i="52"/>
  <c r="H5" i="52"/>
  <c r="I13" i="52"/>
  <c r="H13" i="52"/>
  <c r="I21" i="52"/>
  <c r="H21" i="52"/>
  <c r="I11" i="52"/>
  <c r="H11" i="52"/>
  <c r="I19" i="52"/>
  <c r="H19" i="52"/>
  <c r="H4" i="52"/>
  <c r="H6" i="52"/>
  <c r="H8" i="52"/>
  <c r="H10" i="52"/>
  <c r="H12" i="52"/>
  <c r="H14" i="52"/>
  <c r="H16" i="52"/>
  <c r="H18" i="52"/>
  <c r="H20" i="52"/>
  <c r="H22" i="52" l="1"/>
  <c r="H105" i="60"/>
  <c r="V108" i="54"/>
  <c r="S102" i="57"/>
  <c r="S158" i="57"/>
  <c r="V164" i="54"/>
  <c r="H161" i="60"/>
  <c r="S184" i="57"/>
  <c r="V190" i="54"/>
  <c r="H187" i="60"/>
  <c r="H56" i="60"/>
  <c r="V59" i="54"/>
  <c r="S53" i="57"/>
  <c r="H43" i="60"/>
  <c r="V46" i="54"/>
  <c r="S40" i="57"/>
  <c r="H80" i="60"/>
  <c r="V83" i="54"/>
  <c r="S77" i="57"/>
  <c r="H158" i="60"/>
  <c r="V161" i="54"/>
  <c r="S155" i="57"/>
  <c r="H114" i="60"/>
  <c r="V117" i="54"/>
  <c r="S111" i="57"/>
  <c r="S137" i="57"/>
  <c r="V143" i="54"/>
  <c r="H140" i="60"/>
  <c r="S107" i="57"/>
  <c r="V113" i="54"/>
  <c r="H110" i="60"/>
  <c r="S86" i="57"/>
  <c r="V92" i="54"/>
  <c r="H89" i="60"/>
  <c r="S34" i="57"/>
  <c r="V40" i="54"/>
  <c r="H37" i="60"/>
  <c r="S58" i="57"/>
  <c r="V64" i="54"/>
  <c r="H61" i="60"/>
  <c r="S153" i="57"/>
  <c r="V159" i="54"/>
  <c r="H156" i="60"/>
  <c r="S49" i="57"/>
  <c r="V55" i="54"/>
  <c r="H52" i="60"/>
  <c r="H95" i="60"/>
  <c r="V98" i="54"/>
  <c r="S92" i="57"/>
  <c r="S51" i="57"/>
  <c r="V57" i="54"/>
  <c r="H54" i="60"/>
  <c r="S38" i="57"/>
  <c r="V44" i="54"/>
  <c r="H41" i="60"/>
  <c r="S140" i="57"/>
  <c r="V146" i="54"/>
  <c r="H143" i="60"/>
  <c r="S118" i="57"/>
  <c r="V124" i="54"/>
  <c r="H121" i="60"/>
  <c r="S84" i="57"/>
  <c r="V90" i="54"/>
  <c r="H87" i="60"/>
  <c r="S126" i="57"/>
  <c r="V132" i="54"/>
  <c r="H129" i="60"/>
  <c r="S12" i="57"/>
  <c r="V18" i="54"/>
  <c r="H15" i="60"/>
  <c r="H63" i="60"/>
  <c r="V66" i="54"/>
  <c r="S60" i="57"/>
  <c r="H197" i="60"/>
  <c r="V200" i="54"/>
  <c r="S194" i="57"/>
  <c r="H168" i="60"/>
  <c r="V171" i="54"/>
  <c r="S165" i="57"/>
  <c r="S128" i="57"/>
  <c r="V134" i="54"/>
  <c r="H131" i="60"/>
  <c r="H173" i="60"/>
  <c r="V176" i="54"/>
  <c r="S170" i="57"/>
  <c r="S192" i="57"/>
  <c r="V198" i="54"/>
  <c r="H195" i="60"/>
  <c r="S64" i="57"/>
  <c r="V70" i="54"/>
  <c r="H67" i="60"/>
  <c r="S179" i="57"/>
  <c r="V185" i="54"/>
  <c r="H182" i="60"/>
  <c r="S177" i="57"/>
  <c r="V183" i="54"/>
  <c r="H180" i="60"/>
  <c r="S44" i="57"/>
  <c r="V50" i="54"/>
  <c r="H47" i="60"/>
  <c r="S146" i="57"/>
  <c r="V152" i="54"/>
  <c r="H149" i="60"/>
  <c r="S33" i="57"/>
  <c r="V39" i="54"/>
  <c r="H36" i="60"/>
  <c r="S143" i="57"/>
  <c r="V149" i="54"/>
  <c r="H146" i="60"/>
  <c r="H86" i="60"/>
  <c r="V89" i="54"/>
  <c r="S83" i="57"/>
  <c r="S134" i="57"/>
  <c r="V140" i="54"/>
  <c r="H137" i="60"/>
  <c r="S164" i="57"/>
  <c r="V170" i="54"/>
  <c r="H167" i="60"/>
  <c r="S135" i="57"/>
  <c r="V141" i="54"/>
  <c r="H138" i="60"/>
  <c r="S186" i="57"/>
  <c r="V192" i="54"/>
  <c r="H189" i="60"/>
  <c r="S59" i="57"/>
  <c r="V65" i="54"/>
  <c r="H62" i="60"/>
  <c r="H6" i="60"/>
  <c r="V9" i="54"/>
  <c r="S3" i="57"/>
  <c r="H150" i="60"/>
  <c r="V153" i="54"/>
  <c r="S147" i="57"/>
  <c r="S139" i="57"/>
  <c r="V145" i="54"/>
  <c r="H142" i="60"/>
  <c r="H57" i="60"/>
  <c r="V60" i="54"/>
  <c r="S54" i="57"/>
  <c r="H174" i="60"/>
  <c r="V177" i="54"/>
  <c r="S171" i="57"/>
  <c r="S181" i="57"/>
  <c r="V187" i="54"/>
  <c r="H184" i="60"/>
  <c r="S122" i="57"/>
  <c r="V128" i="54"/>
  <c r="H125" i="60"/>
  <c r="H166" i="60"/>
  <c r="V169" i="54"/>
  <c r="S163" i="57"/>
  <c r="S80" i="57"/>
  <c r="V86" i="54"/>
  <c r="H83" i="60"/>
  <c r="S43" i="57"/>
  <c r="V49" i="54"/>
  <c r="H46" i="60"/>
  <c r="H139" i="60"/>
  <c r="V142" i="54"/>
  <c r="S136" i="57"/>
  <c r="S18" i="57"/>
  <c r="V24" i="54"/>
  <c r="H21" i="60"/>
  <c r="H122" i="60"/>
  <c r="V125" i="54"/>
  <c r="S119" i="57"/>
  <c r="H12" i="60"/>
  <c r="V15" i="54"/>
  <c r="S9" i="57"/>
  <c r="S46" i="57"/>
  <c r="V52" i="54"/>
  <c r="H49" i="60"/>
  <c r="S148" i="57"/>
  <c r="V154" i="54"/>
  <c r="H151" i="60"/>
  <c r="S159" i="57"/>
  <c r="V165" i="54"/>
  <c r="H162" i="60"/>
  <c r="H23" i="60"/>
  <c r="V26" i="54"/>
  <c r="S20" i="57"/>
  <c r="H14" i="60"/>
  <c r="V17" i="54"/>
  <c r="S11" i="57"/>
  <c r="S162" i="57"/>
  <c r="V168" i="54"/>
  <c r="H165" i="60"/>
  <c r="H84" i="60"/>
  <c r="V87" i="54"/>
  <c r="S81" i="57"/>
  <c r="S28" i="57"/>
  <c r="V34" i="54"/>
  <c r="H31" i="60"/>
  <c r="H127" i="60"/>
  <c r="V130" i="54"/>
  <c r="S124" i="57"/>
  <c r="S35" i="57"/>
  <c r="V41" i="54"/>
  <c r="H38" i="60"/>
  <c r="S47" i="57"/>
  <c r="V53" i="54"/>
  <c r="H50" i="60"/>
  <c r="S123" i="57"/>
  <c r="V129" i="54"/>
  <c r="H126" i="60"/>
  <c r="H108" i="60"/>
  <c r="V111" i="54"/>
  <c r="S105" i="57"/>
  <c r="S29" i="57"/>
  <c r="V35" i="54"/>
  <c r="H32" i="60"/>
  <c r="S160" i="57"/>
  <c r="V166" i="54"/>
  <c r="H163" i="60"/>
  <c r="H183" i="60"/>
  <c r="V186" i="54"/>
  <c r="S180" i="57"/>
  <c r="H192" i="60"/>
  <c r="V195" i="54"/>
  <c r="S189" i="57"/>
  <c r="H106" i="60"/>
  <c r="V109" i="54"/>
  <c r="S103" i="57"/>
  <c r="H96" i="60"/>
  <c r="V99" i="54"/>
  <c r="S93" i="57"/>
  <c r="H92" i="60"/>
  <c r="V95" i="54"/>
  <c r="S89" i="57"/>
  <c r="H94" i="60"/>
  <c r="V97" i="54"/>
  <c r="S91" i="57"/>
  <c r="S149" i="57"/>
  <c r="V155" i="54"/>
  <c r="H152" i="60"/>
  <c r="S15" i="57"/>
  <c r="V21" i="54"/>
  <c r="H18" i="60"/>
  <c r="S67" i="57"/>
  <c r="V73" i="54"/>
  <c r="H70" i="60"/>
  <c r="S88" i="57"/>
  <c r="V94" i="54"/>
  <c r="H91" i="60"/>
  <c r="H104" i="60"/>
  <c r="V107" i="54"/>
  <c r="S101" i="57"/>
  <c r="S150" i="57"/>
  <c r="V156" i="54"/>
  <c r="H153" i="60"/>
  <c r="H148" i="60"/>
  <c r="V151" i="54"/>
  <c r="S145" i="57"/>
  <c r="S157" i="57"/>
  <c r="V163" i="54"/>
  <c r="H160" i="60"/>
  <c r="S95" i="57"/>
  <c r="V101" i="54"/>
  <c r="H98" i="60"/>
  <c r="S76" i="57"/>
  <c r="V82" i="54"/>
  <c r="H79" i="60"/>
  <c r="H97" i="60"/>
  <c r="V100" i="54"/>
  <c r="S94" i="57"/>
  <c r="S131" i="57"/>
  <c r="V137" i="54"/>
  <c r="H134" i="60"/>
  <c r="S141" i="57"/>
  <c r="V147" i="54"/>
  <c r="H144" i="60"/>
  <c r="S130" i="57"/>
  <c r="V136" i="54"/>
  <c r="H133" i="60"/>
  <c r="H136" i="60"/>
  <c r="V139" i="54"/>
  <c r="S133" i="57"/>
  <c r="H78" i="60"/>
  <c r="V81" i="54"/>
  <c r="S75" i="57"/>
  <c r="S74" i="57"/>
  <c r="V80" i="54"/>
  <c r="H77" i="60"/>
  <c r="S31" i="57"/>
  <c r="V37" i="54"/>
  <c r="H34" i="60"/>
  <c r="S65" i="57"/>
  <c r="V71" i="54"/>
  <c r="H68" i="60"/>
  <c r="H13" i="60"/>
  <c r="V16" i="54"/>
  <c r="S10" i="57"/>
  <c r="S85" i="57"/>
  <c r="V91" i="54"/>
  <c r="H88" i="60"/>
  <c r="H26" i="60"/>
  <c r="V29" i="54"/>
  <c r="S23" i="57"/>
  <c r="S106" i="57"/>
  <c r="V112" i="54"/>
  <c r="H109" i="60"/>
  <c r="S96" i="57"/>
  <c r="V102" i="54"/>
  <c r="H99" i="60"/>
  <c r="H179" i="60"/>
  <c r="V182" i="54"/>
  <c r="S176" i="57"/>
  <c r="H186" i="60"/>
  <c r="V189" i="54"/>
  <c r="S183" i="57"/>
  <c r="H119" i="60"/>
  <c r="V122" i="54"/>
  <c r="S116" i="57"/>
  <c r="S112" i="57"/>
  <c r="V118" i="54"/>
  <c r="H115" i="60"/>
  <c r="S182" i="57"/>
  <c r="V188" i="54"/>
  <c r="H185" i="60"/>
  <c r="H30" i="60"/>
  <c r="V33" i="54"/>
  <c r="S27" i="57"/>
  <c r="S166" i="57"/>
  <c r="V172" i="54"/>
  <c r="H169" i="60"/>
  <c r="S104" i="57"/>
  <c r="V110" i="54"/>
  <c r="H107" i="60"/>
  <c r="S56" i="57"/>
  <c r="V62" i="54"/>
  <c r="H59" i="60"/>
  <c r="S110" i="57"/>
  <c r="V116" i="54"/>
  <c r="H113" i="60"/>
  <c r="S42" i="57"/>
  <c r="V48" i="54"/>
  <c r="H45" i="60"/>
  <c r="H25" i="60"/>
  <c r="V28" i="54"/>
  <c r="S22" i="57"/>
  <c r="S195" i="57"/>
  <c r="R2" i="58"/>
  <c r="V201" i="54"/>
  <c r="H198" i="60"/>
  <c r="S14" i="57"/>
  <c r="V20" i="54"/>
  <c r="H17" i="60"/>
  <c r="H120" i="60"/>
  <c r="V123" i="54"/>
  <c r="S117" i="57"/>
  <c r="H130" i="60"/>
  <c r="V133" i="54"/>
  <c r="S127" i="57"/>
  <c r="S98" i="57"/>
  <c r="V104" i="54"/>
  <c r="H101" i="60"/>
  <c r="S68" i="57"/>
  <c r="V74" i="54"/>
  <c r="H71" i="60"/>
  <c r="H178" i="60"/>
  <c r="V181" i="54"/>
  <c r="S175" i="57"/>
  <c r="H72" i="60"/>
  <c r="V75" i="54"/>
  <c r="S69" i="57"/>
  <c r="S90" i="57"/>
  <c r="V96" i="54"/>
  <c r="H93" i="60"/>
  <c r="S109" i="57"/>
  <c r="V115" i="54"/>
  <c r="H112" i="60"/>
  <c r="S188" i="57"/>
  <c r="V194" i="54"/>
  <c r="H191" i="60"/>
  <c r="H172" i="60"/>
  <c r="V175" i="54"/>
  <c r="S169" i="57"/>
  <c r="S52" i="57"/>
  <c r="V58" i="54"/>
  <c r="H55" i="60"/>
  <c r="S72" i="57"/>
  <c r="V78" i="54"/>
  <c r="H75" i="60"/>
  <c r="S154" i="57"/>
  <c r="V160" i="54"/>
  <c r="H157" i="60"/>
  <c r="H64" i="60"/>
  <c r="V67" i="54"/>
  <c r="S61" i="57"/>
  <c r="S66" i="57"/>
  <c r="V72" i="54"/>
  <c r="H69" i="60"/>
  <c r="H28" i="60"/>
  <c r="V31" i="54"/>
  <c r="S25" i="57"/>
  <c r="S132" i="57"/>
  <c r="V138" i="54"/>
  <c r="H135" i="60"/>
  <c r="H8" i="60"/>
  <c r="V11" i="54"/>
  <c r="S5" i="57"/>
  <c r="S190" i="57"/>
  <c r="V196" i="54"/>
  <c r="H193" i="60"/>
  <c r="H118" i="60"/>
  <c r="V121" i="54"/>
  <c r="S115" i="57"/>
  <c r="H123" i="60"/>
  <c r="V126" i="54"/>
  <c r="S120" i="57"/>
  <c r="S70" i="57"/>
  <c r="V76" i="54"/>
  <c r="H73" i="60"/>
  <c r="S144" i="57"/>
  <c r="V150" i="54"/>
  <c r="H147" i="60"/>
  <c r="H40" i="60"/>
  <c r="V43" i="54"/>
  <c r="S37" i="57"/>
  <c r="S21" i="57"/>
  <c r="V27" i="54"/>
  <c r="H24" i="60"/>
  <c r="H145" i="60"/>
  <c r="V148" i="54"/>
  <c r="S142" i="57"/>
  <c r="H42" i="60"/>
  <c r="V45" i="54"/>
  <c r="S39" i="57"/>
  <c r="S48" i="57"/>
  <c r="V54" i="54"/>
  <c r="H51" i="60"/>
  <c r="S78" i="57"/>
  <c r="V84" i="54"/>
  <c r="H81" i="60"/>
  <c r="H116" i="60"/>
  <c r="V119" i="54"/>
  <c r="S113" i="57"/>
  <c r="S129" i="57"/>
  <c r="V135" i="54"/>
  <c r="H132" i="60"/>
  <c r="S71" i="57"/>
  <c r="V77" i="54"/>
  <c r="H74" i="60"/>
  <c r="H66" i="60"/>
  <c r="V69" i="54"/>
  <c r="S63" i="57"/>
  <c r="S191" i="57"/>
  <c r="V197" i="54"/>
  <c r="H194" i="60"/>
  <c r="S121" i="57"/>
  <c r="V127" i="54"/>
  <c r="H124" i="60"/>
  <c r="S187" i="57"/>
  <c r="V193" i="54"/>
  <c r="H190" i="60"/>
  <c r="H90" i="60"/>
  <c r="V93" i="54"/>
  <c r="S87" i="57"/>
  <c r="H103" i="60"/>
  <c r="V106" i="54"/>
  <c r="S100" i="57"/>
  <c r="H196" i="60"/>
  <c r="V199" i="54"/>
  <c r="S193" i="57"/>
  <c r="H164" i="60"/>
  <c r="V167" i="54"/>
  <c r="S161" i="57"/>
  <c r="H29" i="60"/>
  <c r="V32" i="54"/>
  <c r="S26" i="57"/>
  <c r="S41" i="57"/>
  <c r="V47" i="54"/>
  <c r="H44" i="60"/>
  <c r="S114" i="57"/>
  <c r="V120" i="54"/>
  <c r="H117" i="60"/>
  <c r="H170" i="60"/>
  <c r="V173" i="54"/>
  <c r="S167" i="57"/>
  <c r="H48" i="60"/>
  <c r="V51" i="54"/>
  <c r="S45" i="57"/>
  <c r="S50" i="57"/>
  <c r="V56" i="54"/>
  <c r="H53" i="60"/>
  <c r="H65" i="60"/>
  <c r="V68" i="54"/>
  <c r="S62" i="57"/>
  <c r="S156" i="57"/>
  <c r="V162" i="54"/>
  <c r="H159" i="60"/>
  <c r="S24" i="57"/>
  <c r="V30" i="54"/>
  <c r="H27" i="60"/>
  <c r="H100" i="60"/>
  <c r="V103" i="54"/>
  <c r="S97" i="57"/>
  <c r="H188" i="60"/>
  <c r="V191" i="54"/>
  <c r="S185" i="57"/>
  <c r="H128" i="60"/>
  <c r="V131" i="54"/>
  <c r="S125" i="57"/>
  <c r="H39" i="60"/>
  <c r="V42" i="54"/>
  <c r="S36" i="57"/>
  <c r="S172" i="57"/>
  <c r="V178" i="54"/>
  <c r="H175" i="60"/>
  <c r="S168" i="57"/>
  <c r="V174" i="54"/>
  <c r="H171" i="60"/>
  <c r="S7" i="57"/>
  <c r="V13" i="54"/>
  <c r="H10" i="60"/>
  <c r="H102" i="60"/>
  <c r="V105" i="54"/>
  <c r="S99" i="57"/>
  <c r="H20" i="60"/>
  <c r="V23" i="54"/>
  <c r="S17" i="57"/>
  <c r="H35" i="60"/>
  <c r="V38" i="54"/>
  <c r="S32" i="57"/>
  <c r="H58" i="60"/>
  <c r="V61" i="54"/>
  <c r="S55" i="57"/>
  <c r="S138" i="57"/>
  <c r="V144" i="54"/>
  <c r="H141" i="60"/>
  <c r="H76" i="60"/>
  <c r="V79" i="54"/>
  <c r="S73" i="57"/>
  <c r="H177" i="60"/>
  <c r="V180" i="54"/>
  <c r="S174" i="57"/>
  <c r="S152" i="57"/>
  <c r="V158" i="54"/>
  <c r="H155" i="60"/>
  <c r="S57" i="57"/>
  <c r="V63" i="54"/>
  <c r="H60" i="60"/>
  <c r="H82" i="60"/>
  <c r="V85" i="54"/>
  <c r="S79" i="57"/>
  <c r="S30" i="57"/>
  <c r="V36" i="54"/>
  <c r="H33" i="60"/>
  <c r="H16" i="60"/>
  <c r="V19" i="54"/>
  <c r="S13" i="57"/>
  <c r="H22" i="60"/>
  <c r="V25" i="54"/>
  <c r="S19" i="57"/>
  <c r="H176" i="60"/>
  <c r="V179" i="54"/>
  <c r="S173" i="57"/>
  <c r="S108" i="57"/>
  <c r="V114" i="54"/>
  <c r="H111" i="60"/>
  <c r="H7" i="60"/>
  <c r="V10" i="54"/>
  <c r="S4" i="57"/>
  <c r="S16" i="57"/>
  <c r="V22" i="54"/>
  <c r="H19" i="60"/>
  <c r="H11" i="60"/>
  <c r="V14" i="54"/>
  <c r="S8" i="57"/>
  <c r="S82" i="57"/>
  <c r="V88" i="54"/>
  <c r="H85" i="60"/>
  <c r="H154" i="60"/>
  <c r="V157" i="54"/>
  <c r="S151" i="57"/>
  <c r="S6" i="57"/>
  <c r="V12" i="54"/>
  <c r="H9" i="60"/>
  <c r="H5" i="60"/>
  <c r="S2" i="57"/>
  <c r="S178" i="57"/>
  <c r="V8" i="54"/>
  <c r="V184" i="54"/>
  <c r="H181" i="60"/>
</calcChain>
</file>

<file path=xl/sharedStrings.xml><?xml version="1.0" encoding="utf-8"?>
<sst xmlns="http://schemas.openxmlformats.org/spreadsheetml/2006/main" count="1079" uniqueCount="343">
  <si>
    <t>序號</t>
  </si>
  <si>
    <t>應分配權利價值(元)</t>
  </si>
  <si>
    <t>領(元)</t>
  </si>
  <si>
    <t>合計</t>
  </si>
  <si>
    <t>分子</t>
    <phoneticPr fontId="2" type="noConversion"/>
  </si>
  <si>
    <t>分母</t>
    <phoneticPr fontId="2" type="noConversion"/>
  </si>
  <si>
    <t>原有</t>
    <phoneticPr fontId="2" type="noConversion"/>
  </si>
  <si>
    <t>車位價值(元)</t>
    <phoneticPr fontId="2" type="noConversion"/>
  </si>
  <si>
    <t>單元價值
(元)</t>
    <phoneticPr fontId="2" type="noConversion"/>
  </si>
  <si>
    <t>地號</t>
  </si>
  <si>
    <t>備註</t>
    <phoneticPr fontId="2" type="noConversion"/>
  </si>
  <si>
    <t>地主</t>
  </si>
  <si>
    <t>實施者</t>
    <phoneticPr fontId="2" type="noConversion"/>
  </si>
  <si>
    <t>差額價金</t>
    <phoneticPr fontId="2" type="noConversion"/>
  </si>
  <si>
    <t>稅籍編號</t>
    <phoneticPr fontId="2" type="noConversion"/>
  </si>
  <si>
    <t>預計繳納差額價金</t>
    <phoneticPr fontId="2" type="noConversion"/>
  </si>
  <si>
    <t>來源</t>
    <phoneticPr fontId="2" type="noConversion"/>
  </si>
  <si>
    <t>D=A*B/C</t>
    <phoneticPr fontId="2" type="noConversion"/>
  </si>
  <si>
    <t>分子</t>
  </si>
  <si>
    <t>停車位</t>
    <phoneticPr fontId="2" type="noConversion"/>
  </si>
  <si>
    <t>分配單元</t>
    <phoneticPr fontId="2" type="noConversion"/>
  </si>
  <si>
    <t>建築物</t>
    <phoneticPr fontId="2" type="noConversion"/>
  </si>
  <si>
    <t>受配人姓名</t>
    <phoneticPr fontId="2" type="noConversion"/>
  </si>
  <si>
    <t>E</t>
    <phoneticPr fontId="2" type="noConversion"/>
  </si>
  <si>
    <t>序號</t>
    <phoneticPr fontId="2" type="noConversion"/>
  </si>
  <si>
    <t>合計</t>
    <phoneticPr fontId="2" type="noConversion"/>
  </si>
  <si>
    <t>小計</t>
    <phoneticPr fontId="2" type="noConversion"/>
  </si>
  <si>
    <t>面積
(㎡)</t>
  </si>
  <si>
    <t>01</t>
    <phoneticPr fontId="2" type="noConversion"/>
  </si>
  <si>
    <t>02</t>
    <phoneticPr fontId="2" type="noConversion"/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</si>
  <si>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</si>
  <si>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</si>
  <si>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</si>
  <si>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</si>
  <si>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</si>
  <si>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</si>
  <si>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</si>
  <si>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</si>
  <si>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</si>
  <si>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</si>
  <si>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048</t>
    <phoneticPr fontId="2" type="noConversion"/>
  </si>
  <si>
    <t>049</t>
    <phoneticPr fontId="2" type="noConversion"/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</si>
  <si>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</si>
  <si>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</si>
  <si>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</si>
  <si>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</si>
  <si>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</si>
  <si>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</si>
  <si>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</si>
  <si>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</si>
  <si>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</si>
  <si>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</si>
  <si>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</si>
  <si>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</si>
  <si>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</si>
  <si>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</si>
  <si>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</si>
  <si>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</si>
  <si>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</si>
  <si>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</si>
  <si>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</si>
  <si>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</si>
  <si>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</si>
  <si>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</si>
  <si>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</si>
  <si>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</si>
  <si>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</si>
  <si>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</si>
  <si>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</si>
  <si>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</si>
  <si>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</si>
  <si>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</si>
  <si>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</si>
  <si>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</si>
  <si>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</si>
  <si>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</si>
  <si>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</si>
  <si>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</si>
  <si>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</si>
  <si>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</si>
  <si>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</si>
  <si>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</si>
  <si>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</si>
  <si>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</si>
  <si>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</si>
  <si>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</si>
  <si>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</si>
  <si>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</si>
  <si>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</si>
  <si>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</si>
  <si>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</si>
  <si>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</si>
  <si>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</si>
  <si>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</si>
  <si>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</si>
  <si>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</si>
  <si>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</si>
  <si>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</si>
  <si>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</si>
  <si>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</si>
  <si>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土地所有權人/管理機關</t>
    <phoneticPr fontId="2" type="noConversion"/>
  </si>
  <si>
    <t>改算後</t>
    <phoneticPr fontId="2" type="noConversion"/>
  </si>
  <si>
    <t>年月</t>
    <phoneticPr fontId="2" type="noConversion"/>
  </si>
  <si>
    <t>地價(元)</t>
    <phoneticPr fontId="2" type="noConversion"/>
  </si>
  <si>
    <t>移出</t>
    <phoneticPr fontId="2" type="noConversion"/>
  </si>
  <si>
    <t>移入</t>
    <phoneticPr fontId="2" type="noConversion"/>
  </si>
  <si>
    <t>Y</t>
    <phoneticPr fontId="2" type="noConversion"/>
  </si>
  <si>
    <t>申報日期</t>
    <phoneticPr fontId="2" type="noConversion"/>
  </si>
  <si>
    <t>收件編號</t>
    <phoneticPr fontId="2" type="noConversion"/>
  </si>
  <si>
    <t>流水號</t>
    <phoneticPr fontId="2" type="noConversion"/>
  </si>
  <si>
    <t>土地標示</t>
    <phoneticPr fontId="2" type="noConversion"/>
  </si>
  <si>
    <t>納稅義務人身分證統一編號</t>
    <phoneticPr fontId="2" type="noConversion"/>
  </si>
  <si>
    <t>姓名</t>
    <phoneticPr fontId="2" type="noConversion"/>
  </si>
  <si>
    <t>出生日期</t>
    <phoneticPr fontId="2" type="noConversion"/>
  </si>
  <si>
    <t>地址-縣市</t>
    <phoneticPr fontId="2" type="noConversion"/>
  </si>
  <si>
    <t>地址-鄉鎮名</t>
    <phoneticPr fontId="2" type="noConversion"/>
  </si>
  <si>
    <t>地址-村里</t>
    <phoneticPr fontId="2" type="noConversion"/>
  </si>
  <si>
    <t>地址-鄰</t>
    <phoneticPr fontId="2" type="noConversion"/>
  </si>
  <si>
    <t>地址-街路</t>
    <phoneticPr fontId="2" type="noConversion"/>
  </si>
  <si>
    <t>地址-段</t>
    <phoneticPr fontId="2" type="noConversion"/>
  </si>
  <si>
    <t>地址-路段巷弄門牌</t>
    <phoneticPr fontId="2" type="noConversion"/>
  </si>
  <si>
    <t>地址-郵遞區號1</t>
    <phoneticPr fontId="2" type="noConversion"/>
  </si>
  <si>
    <t>地址-郵遞區號2</t>
  </si>
  <si>
    <t>通報自用住宅否</t>
    <phoneticPr fontId="2" type="noConversion"/>
  </si>
  <si>
    <t>委託人註記</t>
    <phoneticPr fontId="2" type="noConversion"/>
  </si>
  <si>
    <t>委託人身分證號</t>
    <phoneticPr fontId="2" type="noConversion"/>
  </si>
  <si>
    <t>委託人姓名</t>
    <phoneticPr fontId="2" type="noConversion"/>
  </si>
  <si>
    <t>原地價年月</t>
    <phoneticPr fontId="2" type="noConversion"/>
  </si>
  <si>
    <t>原地價單價</t>
    <phoneticPr fontId="2" type="noConversion"/>
  </si>
  <si>
    <t>權利人流水號</t>
    <phoneticPr fontId="2" type="noConversion"/>
  </si>
  <si>
    <t>權利人身分證統一編號</t>
    <phoneticPr fontId="2" type="noConversion"/>
  </si>
  <si>
    <t>權利人姓名</t>
    <phoneticPr fontId="2" type="noConversion"/>
  </si>
  <si>
    <t>權利人地址</t>
    <phoneticPr fontId="2" type="noConversion"/>
  </si>
  <si>
    <t>年滿25歲否</t>
    <phoneticPr fontId="2" type="noConversion"/>
  </si>
  <si>
    <t>身分別</t>
    <phoneticPr fontId="2" type="noConversion"/>
  </si>
  <si>
    <t>收件原因</t>
    <phoneticPr fontId="2" type="noConversion"/>
  </si>
  <si>
    <t>原土地所有權人</t>
    <phoneticPr fontId="2" type="noConversion"/>
  </si>
  <si>
    <t>權利變換關係人</t>
    <phoneticPr fontId="2" type="noConversion"/>
  </si>
  <si>
    <t>表1-1都市更新權利變換契稅試算表填表須知及注意事項:</t>
    <phoneticPr fontId="2" type="noConversion"/>
  </si>
  <si>
    <r>
      <t>藍底部分請依權利變換計畫書</t>
    </r>
    <r>
      <rPr>
        <sz val="12"/>
        <color rgb="FFFF0000"/>
        <rFont val="標楷體"/>
        <family val="4"/>
        <charset val="136"/>
      </rPr>
      <t>表16土地及建築物分配清冊順序</t>
    </r>
    <r>
      <rPr>
        <sz val="12"/>
        <color theme="1"/>
        <rFont val="標楷體"/>
        <family val="4"/>
        <charset val="136"/>
      </rPr>
      <t>填寫，橘底部分請自行依</t>
    </r>
    <r>
      <rPr>
        <sz val="12"/>
        <color rgb="FFFF0000"/>
        <rFont val="標楷體"/>
        <family val="4"/>
        <charset val="136"/>
      </rPr>
      <t>查得資料</t>
    </r>
    <r>
      <rPr>
        <sz val="12"/>
        <color theme="1"/>
        <rFont val="標楷體"/>
        <family val="4"/>
        <charset val="136"/>
      </rPr>
      <t>填寫，灰底部分自動帶入公式產出本次課徵契稅</t>
    </r>
    <phoneticPr fontId="2" type="noConversion"/>
  </si>
  <si>
    <t>一、第(A)欄：請填寫序號。</t>
    <phoneticPr fontId="2" type="noConversion"/>
  </si>
  <si>
    <r>
      <t>二、第(B)欄：請填寫受配人姓名。(本欄涉及都更建檔管制表公式，如該房屋係向多人購買持分，亦請</t>
    </r>
    <r>
      <rPr>
        <sz val="12"/>
        <color rgb="FFFF0000"/>
        <rFont val="標楷體"/>
        <family val="4"/>
        <charset val="136"/>
      </rPr>
      <t>按列</t>
    </r>
    <r>
      <rPr>
        <sz val="12"/>
        <color theme="1"/>
        <rFont val="標楷體"/>
        <family val="4"/>
        <charset val="136"/>
      </rPr>
      <t>填寫受配人姓名)</t>
    </r>
    <phoneticPr fontId="2" type="noConversion"/>
  </si>
  <si>
    <r>
      <t>三、第(C)欄：請填寫統一編號或身分證字號。(如有信託，請填寫受託人之統一編號)(本欄涉及都更建檔管制表公式，如該房屋係向多人購買持分，亦請</t>
    </r>
    <r>
      <rPr>
        <sz val="12"/>
        <color rgb="FFFF0000"/>
        <rFont val="標楷體"/>
        <family val="4"/>
        <charset val="136"/>
      </rPr>
      <t>按列</t>
    </r>
    <r>
      <rPr>
        <sz val="12"/>
        <color theme="1"/>
        <rFont val="標楷體"/>
        <family val="4"/>
        <charset val="136"/>
      </rPr>
      <t>填寫統一編號或身分證字號)</t>
    </r>
    <phoneticPr fontId="2" type="noConversion"/>
  </si>
  <si>
    <r>
      <t>四、第(D)欄：請選擇權利人身分別(原土地所有權人、實施者、權利變換關係人，本欄涉及都更建檔管制表公式，如該房屋係向多人購買持分，亦請</t>
    </r>
    <r>
      <rPr>
        <sz val="12"/>
        <color rgb="FFFF0000"/>
        <rFont val="標楷體"/>
        <family val="4"/>
        <charset val="136"/>
      </rPr>
      <t>按列</t>
    </r>
    <r>
      <rPr>
        <sz val="12"/>
        <color theme="1"/>
        <rFont val="標楷體"/>
        <family val="4"/>
        <charset val="136"/>
      </rPr>
      <t>選擇權利人身分別)。</t>
    </r>
    <phoneticPr fontId="2" type="noConversion"/>
  </si>
  <si>
    <r>
      <t>五、第(E)欄：請填寫房屋稅籍編號。(本欄涉及都更建檔管制表公式，如該房屋係向多人購買持分，亦請</t>
    </r>
    <r>
      <rPr>
        <sz val="12"/>
        <color rgb="FFFF0000"/>
        <rFont val="標楷體"/>
        <family val="4"/>
        <charset val="136"/>
      </rPr>
      <t>按列</t>
    </r>
    <r>
      <rPr>
        <sz val="12"/>
        <color theme="1"/>
        <rFont val="標楷體"/>
        <family val="4"/>
        <charset val="136"/>
      </rPr>
      <t>填寫稅籍編號)</t>
    </r>
    <phoneticPr fontId="2" type="noConversion"/>
  </si>
  <si>
    <r>
      <t>六、第(F)欄：請填寫房屋現值。(本欄涉及灰底公式，如該房屋係向多人購買持分，亦請</t>
    </r>
    <r>
      <rPr>
        <sz val="12"/>
        <color rgb="FFFF0000"/>
        <rFont val="標楷體"/>
        <family val="4"/>
        <charset val="136"/>
      </rPr>
      <t>按列</t>
    </r>
    <r>
      <rPr>
        <sz val="12"/>
        <color theme="1"/>
        <rFont val="標楷體"/>
        <family val="4"/>
        <charset val="136"/>
      </rPr>
      <t>填寫該屋全部現值)</t>
    </r>
    <phoneticPr fontId="2" type="noConversion"/>
  </si>
  <si>
    <t>七、第(G)欄：請填寫應分配權利價值。</t>
    <phoneticPr fontId="2" type="noConversion"/>
  </si>
  <si>
    <t>八、第(H)欄：請填寫單元編號。</t>
    <phoneticPr fontId="2" type="noConversion"/>
  </si>
  <si>
    <t>九、第(I)欄：請依戶政編定門牌填寫地址。</t>
    <phoneticPr fontId="2" type="noConversion"/>
  </si>
  <si>
    <t>十、第(J)欄：請填寫建築物單元價值。</t>
    <phoneticPr fontId="2" type="noConversion"/>
  </si>
  <si>
    <r>
      <t>十一、第(K)欄：請填寫權利範圍。(本欄涉及灰底公式，如該房屋係向多人購買持分，亦請</t>
    </r>
    <r>
      <rPr>
        <sz val="12"/>
        <color rgb="FFFF0000"/>
        <rFont val="標楷體"/>
        <family val="4"/>
        <charset val="136"/>
      </rPr>
      <t>按列</t>
    </r>
    <r>
      <rPr>
        <sz val="12"/>
        <color theme="1"/>
        <rFont val="標楷體"/>
        <family val="4"/>
        <charset val="136"/>
      </rPr>
      <t>填寫該屋權利範圍)</t>
    </r>
    <phoneticPr fontId="2" type="noConversion"/>
  </si>
  <si>
    <r>
      <t>十二、第(L)欄：請填寫建築物價值小計</t>
    </r>
    <r>
      <rPr>
        <sz val="12"/>
        <color theme="1"/>
        <rFont val="標楷體"/>
        <family val="4"/>
        <charset val="136"/>
      </rPr>
      <t>。</t>
    </r>
    <phoneticPr fontId="2" type="noConversion"/>
  </si>
  <si>
    <t>十三、第(M)欄：請填寫車位價值。</t>
    <phoneticPr fontId="2" type="noConversion"/>
  </si>
  <si>
    <t>十四、第(N)欄：請填寫停車位價值小計。</t>
    <phoneticPr fontId="2" type="noConversion"/>
  </si>
  <si>
    <r>
      <t>十五、第(O)欄：請填寫實分配權利價值(細項)。(本欄涉及灰底公式，如</t>
    </r>
    <r>
      <rPr>
        <sz val="12"/>
        <rFont val="標楷體"/>
        <family val="4"/>
        <charset val="136"/>
      </rPr>
      <t>該</t>
    </r>
    <r>
      <rPr>
        <sz val="12"/>
        <color theme="1"/>
        <rFont val="標楷體"/>
        <family val="4"/>
        <charset val="136"/>
      </rPr>
      <t>房屋係向多人購買持分，亦請</t>
    </r>
    <r>
      <rPr>
        <sz val="12"/>
        <color rgb="FFFF0000"/>
        <rFont val="標楷體"/>
        <family val="4"/>
        <charset val="136"/>
      </rPr>
      <t>按列填寫該屋實分配權利價值</t>
    </r>
    <r>
      <rPr>
        <sz val="12"/>
        <color theme="1"/>
        <rFont val="標楷體"/>
        <family val="4"/>
        <charset val="136"/>
      </rPr>
      <t>)</t>
    </r>
    <phoneticPr fontId="2" type="noConversion"/>
  </si>
  <si>
    <t>十六、第(P)欄：請填寫實分配權利價值(總額)。</t>
    <phoneticPr fontId="2" type="noConversion"/>
  </si>
  <si>
    <t>十七、第(Q)欄：請填寫預計繳納差額價金(細項)。(倘為實施者部分折價抵付案件，請於本欄，即預計繳納差額價金欄位[繳(元)細項(D)]填寫折價抵付金額)</t>
    <phoneticPr fontId="2" type="noConversion"/>
  </si>
  <si>
    <r>
      <t>十八、第(R)欄：請填寫預計繳納差額價金(總額)。(本欄涉及灰底公式，如該房屋係向多人購買持分，</t>
    </r>
    <r>
      <rPr>
        <sz val="12"/>
        <color rgb="FFFF0000"/>
        <rFont val="標楷體"/>
        <family val="4"/>
        <charset val="136"/>
      </rPr>
      <t>請於第一列填寫該屋預計繳納差額價金應繳總額，其餘空格</t>
    </r>
    <r>
      <rPr>
        <sz val="12"/>
        <color theme="1"/>
        <rFont val="標楷體"/>
        <family val="4"/>
        <charset val="136"/>
      </rPr>
      <t>)</t>
    </r>
    <phoneticPr fontId="2" type="noConversion"/>
  </si>
  <si>
    <r>
      <t>十九、第(S)欄：請填寫</t>
    </r>
    <r>
      <rPr>
        <sz val="12"/>
        <color rgb="FFFF0000"/>
        <rFont val="標楷體"/>
        <family val="4"/>
        <charset val="136"/>
      </rPr>
      <t>領取金額</t>
    </r>
    <r>
      <rPr>
        <sz val="12"/>
        <color theme="1"/>
        <rFont val="標楷體"/>
        <family val="4"/>
        <charset val="136"/>
      </rPr>
      <t>。</t>
    </r>
    <phoneticPr fontId="2" type="noConversion"/>
  </si>
  <si>
    <t>二十、第(T)欄：請填寫差額價金繳回交付者(繳交者)。(如無請空白)</t>
    <phoneticPr fontId="2" type="noConversion"/>
  </si>
  <si>
    <t>二一、第(U)欄：請填寫差額價金繳回交付者(領取者)。(如無請空白)</t>
    <phoneticPr fontId="2" type="noConversion"/>
  </si>
  <si>
    <t>二二、第(V)欄：請選擇差額價金繳回交付者領取者之統一編號或身分證字號。(如有信託，請填寫受託人之統一編號)(如無請空白)</t>
    <phoneticPr fontId="2" type="noConversion"/>
  </si>
  <si>
    <t>二三、第(W)欄：請選擇差額價金繳回交付者領取者之身分。(原土地所有權人、實施者)</t>
    <phoneticPr fontId="2" type="noConversion"/>
  </si>
  <si>
    <t>如原土地所有權人選擇領取權利金，由實施者向原土地所有權人購買，於預計繳納差額價金欄位(D)，請轉換填寫實施者實分配價值，如有多人領取，請依其受領權利金比例分配之。</t>
    <phoneticPr fontId="2" type="noConversion"/>
  </si>
  <si>
    <r>
      <t xml:space="preserve">受配人                            範例說明
</t>
    </r>
    <r>
      <rPr>
        <sz val="12"/>
        <color rgb="FF7030A0"/>
        <rFont val="標楷體"/>
        <family val="4"/>
        <charset val="136"/>
      </rPr>
      <t>1.原土地所有權人(視為原有)        序號1:原土地所有權人受配單筆建物，領取價金，單筆繳交者
                                  序號1.1:原土地所有權人受配單筆建物，領取價金，有多筆繳交者
                                  以上受配建物視為原有(都更§56)，非屬契稅課稅範圍，更新後移轉，契稅減徵40%(都更§67I</t>
    </r>
    <r>
      <rPr>
        <sz val="12"/>
        <color rgb="FF7030A0"/>
        <rFont val="Segoe UI Symbol"/>
        <family val="1"/>
      </rPr>
      <t>④</t>
    </r>
    <r>
      <rPr>
        <sz val="12"/>
        <color rgb="FF7030A0"/>
        <rFont val="標楷體"/>
        <family val="4"/>
        <charset val="136"/>
      </rPr>
      <t xml:space="preserve">)
</t>
    </r>
    <r>
      <rPr>
        <sz val="12"/>
        <color theme="1"/>
        <rFont val="標楷體"/>
        <family val="4"/>
        <charset val="136"/>
      </rPr>
      <t xml:space="preserve">---------------------------------------------------------------------------------------------------------------------------------------------------------------
</t>
    </r>
    <r>
      <rPr>
        <sz val="12"/>
        <color theme="9" tint="-0.499984740745262"/>
        <rFont val="標楷體"/>
        <family val="4"/>
        <charset val="136"/>
      </rPr>
      <t>2.原土地所有權人(差額價金給付)    序號2:原土地所有權人受配單筆房屋，繳納差額價金，差額價金分別由多人領取
                                  序號2.1:原土地所有權人受配多筆房屋稅，繳納差額價金，差額價金分別由多人領取
                                  以上給付差額價金部分，契稅減徵40% ，剩餘持分於下次移轉時，契稅減徵40%(都更§67I</t>
    </r>
    <r>
      <rPr>
        <sz val="12"/>
        <color theme="9" tint="-0.499984740745262"/>
        <rFont val="Segoe UI Symbol"/>
        <family val="1"/>
      </rPr>
      <t>④</t>
    </r>
    <r>
      <rPr>
        <sz val="12"/>
        <color theme="9" tint="-0.499984740745262"/>
        <rFont val="標楷體"/>
        <family val="4"/>
        <charset val="136"/>
      </rPr>
      <t xml:space="preserve">) 
</t>
    </r>
    <r>
      <rPr>
        <sz val="12"/>
        <color theme="1"/>
        <rFont val="標楷體"/>
        <family val="4"/>
        <charset val="136"/>
      </rPr>
      <t xml:space="preserve">---------------------------------------------------------------------------------------------------------------------------------------------------------------
</t>
    </r>
    <r>
      <rPr>
        <sz val="12"/>
        <color theme="7" tint="-0.499984740745262"/>
        <rFont val="標楷體"/>
        <family val="4"/>
        <charset val="136"/>
      </rPr>
      <t>3.實施者                          序號3:實施者受配單筆房屋，繳納差額價金，差額價金分別由多人領取，差額價金部分契稅減徵40%(都更§67I</t>
    </r>
    <r>
      <rPr>
        <sz val="12"/>
        <color theme="7" tint="-0.499984740745262"/>
        <rFont val="Segoe UI Symbol"/>
        <family val="4"/>
      </rPr>
      <t>④</t>
    </r>
    <r>
      <rPr>
        <sz val="12"/>
        <color theme="7" tint="-0.499984740745262"/>
        <rFont val="標楷體"/>
        <family val="4"/>
        <charset val="136"/>
      </rPr>
      <t>)
                                  序號3.1:實施者受配折價抵付之序號3房屋剩餘持分價值，免徵契稅(都更§67I</t>
    </r>
    <r>
      <rPr>
        <sz val="12"/>
        <color theme="7" tint="-0.499984740745262"/>
        <rFont val="Segoe UI Symbol"/>
        <family val="1"/>
      </rPr>
      <t>⑦</t>
    </r>
    <r>
      <rPr>
        <sz val="12"/>
        <color theme="7" tint="-0.499984740745262"/>
        <rFont val="標楷體"/>
        <family val="4"/>
        <charset val="136"/>
      </rPr>
      <t>)
                                  序號3.2:實施者受配折價抵付之房屋，免徵契稅(都更§67I</t>
    </r>
    <r>
      <rPr>
        <sz val="12"/>
        <color theme="7" tint="-0.499984740745262"/>
        <rFont val="Segoe UI Symbol"/>
        <family val="1"/>
      </rPr>
      <t>⑦</t>
    </r>
    <r>
      <rPr>
        <sz val="12"/>
        <color theme="7" tint="-0.499984740745262"/>
        <rFont val="標楷體"/>
        <family val="4"/>
        <charset val="136"/>
      </rPr>
      <t>)
                                  以上房屋於下次移轉，契稅無減徵</t>
    </r>
    <r>
      <rPr>
        <sz val="12"/>
        <color theme="1"/>
        <rFont val="標楷體"/>
        <family val="4"/>
        <charset val="136"/>
      </rPr>
      <t xml:space="preserve">
---------------------------------------------------------------------------------------------------------------------------------------------------------------
</t>
    </r>
    <r>
      <rPr>
        <sz val="12"/>
        <color theme="5" tint="-0.249977111117893"/>
        <rFont val="標楷體"/>
        <family val="4"/>
        <charset val="136"/>
      </rPr>
      <t>4.權利變換關係人                  序號4:權利變換關係人受配單筆房屋，領取價金，該筆房屋契稅減徵40%(都更§67I</t>
    </r>
    <r>
      <rPr>
        <sz val="12"/>
        <color theme="5" tint="-0.249977111117893"/>
        <rFont val="Segoe UI Symbol"/>
        <family val="1"/>
      </rPr>
      <t>④</t>
    </r>
    <r>
      <rPr>
        <sz val="12"/>
        <color theme="5" tint="-0.249977111117893"/>
        <rFont val="標楷體"/>
        <family val="4"/>
        <charset val="136"/>
      </rPr>
      <t>)
                                  序號4.1:權利變換關係人受配單筆房屋，該筆房屋契稅減徵40%(都更§67I</t>
    </r>
    <r>
      <rPr>
        <sz val="12"/>
        <color theme="5" tint="-0.249977111117893"/>
        <rFont val="Segoe UI Symbol"/>
        <family val="4"/>
      </rPr>
      <t>④</t>
    </r>
    <r>
      <rPr>
        <sz val="12"/>
        <color theme="5" tint="-0.249977111117893"/>
        <rFont val="標楷體"/>
        <family val="4"/>
        <charset val="136"/>
      </rPr>
      <t>)
                                  序號4.2:權利變換關係人受配單筆房屋，向原土地所有權人給付差額價金，該筆房屋契稅減徵40%(都更§67I</t>
    </r>
    <r>
      <rPr>
        <sz val="12"/>
        <color theme="5" tint="-0.249977111117893"/>
        <rFont val="Segoe UI Symbol"/>
        <family val="4"/>
      </rPr>
      <t>④</t>
    </r>
    <r>
      <rPr>
        <sz val="12"/>
        <color theme="5" tint="-0.249977111117893"/>
        <rFont val="標楷體"/>
        <family val="4"/>
        <charset val="136"/>
      </rPr>
      <t>)
                                  序號4.3:權利變換關係人受配單筆房屋，該受配及向原土地所有權人給付差額價金部分，契稅減徵40%(都更§67I</t>
    </r>
    <r>
      <rPr>
        <sz val="12"/>
        <color theme="5" tint="-0.249977111117893"/>
        <rFont val="Segoe UI Symbol"/>
        <family val="4"/>
      </rPr>
      <t>④</t>
    </r>
    <r>
      <rPr>
        <sz val="12"/>
        <color theme="5" tint="-0.249977111117893"/>
        <rFont val="標楷體"/>
        <family val="4"/>
        <charset val="136"/>
      </rPr>
      <t>)
                                          另剩餘持分向實施者給付差額價金部分，契稅無減徵
                                  以上房屋於下次移轉，契稅無減徵</t>
    </r>
    <phoneticPr fontId="2" type="noConversion"/>
  </si>
  <si>
    <t>實施者之應分配&lt;實分配 共同負擔=實施者應分配
實施者之應分配&gt;實分配 共同負擔=實施者實分配+實施者移轉予權利人所領取之價金</t>
    <phoneticPr fontId="6" type="noConversion"/>
  </si>
  <si>
    <t>共同負擔</t>
    <phoneticPr fontId="6" type="noConversion"/>
  </si>
  <si>
    <t>實施者應分配</t>
    <phoneticPr fontId="6" type="noConversion"/>
  </si>
  <si>
    <t>實施者實分配</t>
    <phoneticPr fontId="6" type="noConversion"/>
  </si>
  <si>
    <t>實施者移轉予權利人所領取之價金</t>
    <phoneticPr fontId="6" type="noConversion"/>
  </si>
  <si>
    <t>權利人相關資料</t>
    <phoneticPr fontId="6" type="noConversion"/>
  </si>
  <si>
    <t>更新後</t>
    <phoneticPr fontId="6" type="noConversion"/>
  </si>
  <si>
    <t>差額價金繳交領取者</t>
    <phoneticPr fontId="6" type="noConversion"/>
  </si>
  <si>
    <t>本次課徵契稅</t>
    <phoneticPr fontId="6" type="noConversion"/>
  </si>
  <si>
    <t>下次移轉減徵契稅40%
列入管制持分
(B-E)</t>
    <phoneticPr fontId="2" type="noConversion"/>
  </si>
  <si>
    <t>減、免徵法源依據</t>
    <phoneticPr fontId="2" type="noConversion"/>
  </si>
  <si>
    <t>立契日</t>
    <phoneticPr fontId="2" type="noConversion"/>
  </si>
  <si>
    <t>契稅收件編號</t>
    <phoneticPr fontId="2" type="noConversion"/>
  </si>
  <si>
    <t>統一編號/
身分證字號</t>
    <phoneticPr fontId="2" type="noConversion"/>
  </si>
  <si>
    <t>身分別</t>
  </si>
  <si>
    <t>房屋稅籍資料</t>
    <phoneticPr fontId="2" type="noConversion"/>
  </si>
  <si>
    <t>實分配權利價值(元)</t>
    <phoneticPr fontId="6" type="noConversion"/>
  </si>
  <si>
    <t>(原土地所有權人、實施者、權利變換關係人)</t>
    <phoneticPr fontId="2" type="noConversion"/>
  </si>
  <si>
    <t>房屋現值
(A)</t>
    <phoneticPr fontId="2" type="noConversion"/>
  </si>
  <si>
    <t>單元編號</t>
    <phoneticPr fontId="2" type="noConversion"/>
  </si>
  <si>
    <t>地址</t>
    <phoneticPr fontId="2" type="noConversion"/>
  </si>
  <si>
    <t xml:space="preserve">
權利範圍
(B)</t>
    <phoneticPr fontId="2" type="noConversion"/>
  </si>
  <si>
    <t>價值小計(元)</t>
    <phoneticPr fontId="2" type="noConversion"/>
  </si>
  <si>
    <t>繳交者</t>
    <phoneticPr fontId="2" type="noConversion"/>
  </si>
  <si>
    <t>領取者</t>
    <phoneticPr fontId="6" type="noConversion"/>
  </si>
  <si>
    <t>取得來源
(1.視為原有、2.折價抵付、3.找補取得或其他原因可減徵、4.找補取得或其他原因無減免)</t>
    <phoneticPr fontId="2" type="noConversion"/>
  </si>
  <si>
    <t>差額價金建物移轉持分</t>
    <phoneticPr fontId="2" type="noConversion"/>
  </si>
  <si>
    <t>移轉持分之房屋評定現值
(F=A*E)</t>
    <phoneticPr fontId="4" type="noConversion"/>
  </si>
  <si>
    <t>核定契稅(元)
減徵40%
(G=F*6%*0.6)
無減徵
(H=F*6%)</t>
    <phoneticPr fontId="2" type="noConversion"/>
  </si>
  <si>
    <t>細項
(C)</t>
    <phoneticPr fontId="6" type="noConversion"/>
  </si>
  <si>
    <t>總額</t>
    <phoneticPr fontId="6" type="noConversion"/>
  </si>
  <si>
    <t>繳(元)
細項
(D)</t>
    <phoneticPr fontId="6" type="noConversion"/>
  </si>
  <si>
    <t>繳(元)
總額</t>
    <phoneticPr fontId="6" type="noConversion"/>
  </si>
  <si>
    <t>領取者
姓名</t>
    <phoneticPr fontId="6" type="noConversion"/>
  </si>
  <si>
    <t>統一編號/
身分證字號</t>
    <phoneticPr fontId="6" type="noConversion"/>
  </si>
  <si>
    <t>身分別
(原土地所有權人、實施者)</t>
    <phoneticPr fontId="6" type="noConversion"/>
  </si>
  <si>
    <t>細項
[E=(D/C)*B]</t>
    <phoneticPr fontId="6" type="noConversion"/>
  </si>
  <si>
    <t>總和</t>
    <phoneticPr fontId="6" type="noConversion"/>
  </si>
  <si>
    <t>表1-1 都市更新權利變換契稅試算表</t>
    <phoneticPr fontId="2" type="noConversion"/>
  </si>
  <si>
    <t>使照編號(限英數字14碼)</t>
  </si>
  <si>
    <t>使照核發日期</t>
    <phoneticPr fontId="2" type="noConversion"/>
  </si>
  <si>
    <t>折價抵付之原所有權人姓名</t>
    <phoneticPr fontId="2" type="noConversion"/>
  </si>
  <si>
    <t>折價抵付原所有權人之IDN/BAN</t>
    <phoneticPr fontId="2" type="noConversion"/>
  </si>
  <si>
    <t>都更管制表</t>
    <phoneticPr fontId="2" type="noConversion"/>
  </si>
  <si>
    <t>OO股份有限公司[委託人:OOO(地主)等OO人]</t>
    <phoneticPr fontId="2" type="noConversion"/>
  </si>
  <si>
    <t>重要提醒:視為原有的部分持分，請同仁自行建檔</t>
    <phoneticPr fontId="2" type="noConversion"/>
  </si>
  <si>
    <t>使照核發日期</t>
  </si>
  <si>
    <t>稅籍編號</t>
  </si>
  <si>
    <t>原所有權人姓名</t>
  </si>
  <si>
    <t>原所有權人IDN/BAN</t>
  </si>
  <si>
    <t>取得權利來源(請輸入1-6代碼)</t>
  </si>
  <si>
    <t>取得權利來源權利範圍-分子</t>
  </si>
  <si>
    <t>取得權利來源權利範圍-分母</t>
  </si>
  <si>
    <t>公設移轉(Y/N)</t>
  </si>
  <si>
    <t>管制持分</t>
  </si>
  <si>
    <t>下次移轉減徵契稅40%列入管制持分</t>
    <phoneticPr fontId="2" type="noConversion"/>
  </si>
  <si>
    <t>Y</t>
  </si>
  <si>
    <t>*長期持有減徵起算日</t>
    <phoneticPr fontId="2" type="noConversion"/>
  </si>
  <si>
    <t>*扣抵增繳地價稅</t>
    <phoneticPr fontId="2" type="noConversion"/>
  </si>
  <si>
    <t>權利範圍持分
100000</t>
    <phoneticPr fontId="2" type="noConversion"/>
  </si>
  <si>
    <t>抵付共同負擔移出持分
100000</t>
    <phoneticPr fontId="2" type="noConversion"/>
  </si>
  <si>
    <t>更新後實際保留土地持分
100000</t>
    <phoneticPr fontId="2" type="noConversion"/>
  </si>
  <si>
    <t>N</t>
    <phoneticPr fontId="2" type="noConversion"/>
  </si>
  <si>
    <t>其他</t>
    <phoneticPr fontId="2" type="noConversion"/>
  </si>
  <si>
    <t>容積獎勵=</t>
    <phoneticPr fontId="2" type="noConversion"/>
  </si>
  <si>
    <t>安置戶</t>
  </si>
  <si>
    <t>都更記存=</t>
    <phoneticPr fontId="2" type="noConversion"/>
  </si>
  <si>
    <t>共同負擔=</t>
    <phoneticPr fontId="2" type="noConversion"/>
  </si>
  <si>
    <t>實施者</t>
  </si>
  <si>
    <t>視為原有=</t>
    <phoneticPr fontId="2" type="noConversion"/>
  </si>
  <si>
    <t>移入</t>
  </si>
  <si>
    <t>移出</t>
  </si>
  <si>
    <t>登載權利</t>
  </si>
  <si>
    <t>註2：白底列不敷使用時，請複製白底列並以【插入複製儲存格】增加</t>
    <phoneticPr fontId="2" type="noConversion"/>
  </si>
  <si>
    <t>註1：灰底、橘底設有公式，請勿修改或刪除</t>
    <phoneticPr fontId="2" type="noConversion"/>
  </si>
  <si>
    <t>容獎持分</t>
    <phoneticPr fontId="2" type="noConversion"/>
  </si>
  <si>
    <t>各單元權利範圍
合計</t>
    <phoneticPr fontId="2" type="noConversion"/>
  </si>
  <si>
    <t>預計繳納差額價金
(領)</t>
    <phoneticPr fontId="2" type="noConversion"/>
  </si>
  <si>
    <t>預計繳納差額價金
(繳)</t>
    <phoneticPr fontId="2" type="noConversion"/>
  </si>
  <si>
    <t>實分配權利價值
(元)</t>
    <phoneticPr fontId="2" type="noConversion"/>
  </si>
  <si>
    <t>協議可分配價值
(元)</t>
    <phoneticPr fontId="2" type="noConversion"/>
  </si>
  <si>
    <t>安置戶姓名</t>
    <phoneticPr fontId="2" type="noConversion"/>
  </si>
  <si>
    <t>表17-2土地登記清冊表</t>
    <phoneticPr fontId="2" type="noConversion"/>
  </si>
  <si>
    <t>表16-3土地及建築物分配清冊(現地安置戶)</t>
    <phoneticPr fontId="2" type="noConversion"/>
  </si>
  <si>
    <t>記存</t>
    <phoneticPr fontId="2" type="noConversion"/>
  </si>
  <si>
    <t>預計繳納差額價金(領)</t>
  </si>
  <si>
    <t>預計繳納差額價金(繳)</t>
  </si>
  <si>
    <t>實分配權利價值(元)</t>
  </si>
  <si>
    <t>表16-1土地及建築物分配清冊(土地所有權人及權利變換關係人)</t>
    <phoneticPr fontId="2" type="noConversion"/>
  </si>
  <si>
    <t>容積移轉</t>
    <phoneticPr fontId="2" type="noConversion"/>
  </si>
  <si>
    <t>共同負擔</t>
    <phoneticPr fontId="2" type="noConversion"/>
  </si>
  <si>
    <t>實施者姓名</t>
  </si>
  <si>
    <t>表16-2土地及建築物分配清冊(實施者)</t>
    <phoneticPr fontId="2" type="noConversion"/>
  </si>
  <si>
    <t>(大於者土增稅-40%)</t>
  </si>
  <si>
    <t>應分配權利價值
(元)</t>
    <phoneticPr fontId="2" type="noConversion"/>
  </si>
  <si>
    <t>受配人姓名</t>
  </si>
  <si>
    <t>rev.5.0</t>
    <phoneticPr fontId="2" type="noConversion"/>
  </si>
  <si>
    <t>表2-1都市更新權利變換土增稅找補表</t>
    <phoneticPr fontId="2" type="noConversion"/>
  </si>
  <si>
    <t>J=G*H*I/分母</t>
    <phoneticPr fontId="2" type="noConversion"/>
  </si>
  <si>
    <r>
      <t>I=F/</t>
    </r>
    <r>
      <rPr>
        <b/>
        <sz val="12"/>
        <color theme="1"/>
        <rFont val="Calibri"/>
        <family val="1"/>
        <charset val="161"/>
      </rPr>
      <t>Σ</t>
    </r>
    <r>
      <rPr>
        <b/>
        <sz val="12"/>
        <color theme="1"/>
        <rFont val="Calibri"/>
        <family val="1"/>
      </rPr>
      <t>F</t>
    </r>
    <r>
      <rPr>
        <b/>
        <sz val="12"/>
        <color theme="1"/>
        <rFont val="新細明體"/>
        <family val="1"/>
        <charset val="136"/>
        <scheme val="minor"/>
      </rPr>
      <t>*分母</t>
    </r>
    <phoneticPr fontId="2" type="noConversion"/>
  </si>
  <si>
    <r>
      <t>H=</t>
    </r>
    <r>
      <rPr>
        <b/>
        <sz val="12"/>
        <color theme="1"/>
        <rFont val="Calibri"/>
        <family val="1"/>
        <charset val="161"/>
      </rPr>
      <t>Σ</t>
    </r>
    <r>
      <rPr>
        <b/>
        <sz val="9.6"/>
        <color theme="1"/>
        <rFont val="新細明體"/>
        <family val="1"/>
        <charset val="136"/>
        <scheme val="major"/>
      </rPr>
      <t>F/G</t>
    </r>
    <phoneticPr fontId="2" type="noConversion"/>
  </si>
  <si>
    <t>G</t>
    <phoneticPr fontId="2" type="noConversion"/>
  </si>
  <si>
    <t>F=D*E</t>
    <phoneticPr fontId="2" type="noConversion"/>
  </si>
  <si>
    <t>C</t>
  </si>
  <si>
    <t>B</t>
  </si>
  <si>
    <t>A</t>
  </si>
  <si>
    <t>土地現值
總額</t>
  </si>
  <si>
    <t>公告
現值</t>
  </si>
  <si>
    <t>面積(m2)</t>
  </si>
  <si>
    <t>分母</t>
  </si>
  <si>
    <t>4款(-40%)
列管(avm341)</t>
    <phoneticPr fontId="2" type="noConversion"/>
  </si>
  <si>
    <t>7款(免徵)</t>
    <phoneticPr fontId="2" type="noConversion"/>
  </si>
  <si>
    <t>已達：4款(-40%)
未達：6款(免徵)</t>
    <phoneticPr fontId="2" type="noConversion"/>
  </si>
  <si>
    <t>合併後原地價</t>
    <phoneticPr fontId="2" type="noConversion"/>
  </si>
  <si>
    <t xml:space="preserve">年月
</t>
  </si>
  <si>
    <t>權利範圍</t>
  </si>
  <si>
    <t>土地公告現值</t>
  </si>
  <si>
    <t>標示部</t>
  </si>
  <si>
    <t>權利變換計畫發布(年)</t>
    <phoneticPr fontId="2" type="noConversion"/>
  </si>
  <si>
    <t>原地價現值</t>
  </si>
  <si>
    <t>持分</t>
  </si>
  <si>
    <t>都更條例第67條第1項</t>
    <phoneticPr fontId="2" type="noConversion"/>
  </si>
  <si>
    <t>長期持有
減徵起算日
(土地謄本)</t>
    <phoneticPr fontId="2" type="noConversion"/>
  </si>
  <si>
    <t>土地更新後情形</t>
    <phoneticPr fontId="2" type="noConversion"/>
  </si>
  <si>
    <t>土地更新前原載情形</t>
    <phoneticPr fontId="2" type="noConversion"/>
  </si>
  <si>
    <t>統一編號</t>
  </si>
  <si>
    <t>所有權人</t>
  </si>
  <si>
    <t>物價
指數</t>
    <phoneticPr fontId="2" type="noConversion"/>
  </si>
  <si>
    <t>課稅情形</t>
  </si>
  <si>
    <t>土地謄本</t>
    <phoneticPr fontId="2" type="noConversion"/>
  </si>
  <si>
    <t>表17-1地籍整理計畫表</t>
  </si>
  <si>
    <t>表2-2都市更新權利變換土增稅試算表</t>
    <phoneticPr fontId="2" type="noConversion"/>
  </si>
  <si>
    <t>*物價指數</t>
    <phoneticPr fontId="2" type="noConversion"/>
  </si>
  <si>
    <t>130</t>
  </si>
  <si>
    <t>129</t>
  </si>
  <si>
    <t>128</t>
  </si>
  <si>
    <t>127</t>
  </si>
  <si>
    <t>126</t>
  </si>
  <si>
    <t>125</t>
  </si>
  <si>
    <t>124</t>
  </si>
  <si>
    <t>123</t>
  </si>
  <si>
    <t>122</t>
  </si>
  <si>
    <t>121</t>
  </si>
  <si>
    <t>120</t>
  </si>
  <si>
    <t>119</t>
  </si>
  <si>
    <t>118</t>
  </si>
  <si>
    <t>117</t>
  </si>
  <si>
    <t>116</t>
  </si>
  <si>
    <t>115</t>
  </si>
  <si>
    <t>114</t>
  </si>
  <si>
    <t>113</t>
  </si>
  <si>
    <t>112</t>
  </si>
  <si>
    <t>111</t>
  </si>
  <si>
    <t>110</t>
  </si>
  <si>
    <t>109</t>
  </si>
  <si>
    <t>108</t>
  </si>
  <si>
    <t>暫編○○段○○○地號土地都市更新權利變換計畫案清冊</t>
    <phoneticPr fontId="2" type="noConversion"/>
  </si>
  <si>
    <t>X*2000</t>
  </si>
  <si>
    <t>X</t>
  </si>
  <si>
    <t>XXXXXXXXXXXXXXX</t>
  </si>
  <si>
    <t>XXXXXXX</t>
  </si>
  <si>
    <t>XXXXX</t>
  </si>
  <si>
    <t>XXXXXXXXX</t>
  </si>
  <si>
    <t>XXXXXXXXXXXXXX</t>
  </si>
  <si>
    <t>XX</t>
  </si>
  <si>
    <t>XXXXXXXXXX</t>
  </si>
  <si>
    <t>REMARK(備註)</t>
  </si>
  <si>
    <t>TRAN_TMS(都市更新型態 1.地主原有減徵2.實施者取得地主不願部份3.實施者取得地主不能部份)</t>
  </si>
  <si>
    <t>DNT(移轉持分分母)</t>
  </si>
  <si>
    <t>NMRT(移轉持分分子)</t>
  </si>
  <si>
    <t>O_LNDPRC_PRC(原地價)</t>
  </si>
  <si>
    <t>O_LNDPRC_YM(原地價年月)</t>
  </si>
  <si>
    <t>O_REF_AREA(宗地面積)</t>
  </si>
  <si>
    <t>O_LND_MARK(土地標示)</t>
  </si>
  <si>
    <t>O_TOWN(原機關)</t>
  </si>
  <si>
    <t>FLG_DATE(申報日期)</t>
  </si>
  <si>
    <t>IDN_BAN</t>
  </si>
  <si>
    <t xml:space="preserve">最小分配單位價值：                   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</si>
</sst>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9">
    <numFmt numFmtId="6" formatCode="&quot;$&quot;#,##0;[Red]\-&quot;$&quot;#,##0"/>
    <numFmt numFmtId="43" formatCode="_-* #,##0.00_-;\-* #,##0.00_-;_-* &quot;-&quot;??_-;_-@_-"/>
    <numFmt numFmtId="176" formatCode="#,##0_);[Red]\(#,##0\)"/>
    <numFmt numFmtId="177" formatCode="0.00000_);[Red]\(0.00000\)"/>
    <numFmt numFmtId="178" formatCode="0_);[Red]\(0\)"/>
    <numFmt numFmtId="179" formatCode="_-* #,##0_-;\-* #,##0_-;_-* &quot;-&quot;??_-;_-@_-"/>
    <numFmt numFmtId="180" formatCode="0_ "/>
    <numFmt numFmtId="181" formatCode="#,##0_ "/>
    <numFmt numFmtId="182" formatCode="0.00_);[Red]\(0.00\)"/>
    <numFmt numFmtId="183" formatCode="#,##0.00_);[Red]\(#,##0.00\)"/>
    <numFmt numFmtId="184" formatCode="#,##0.00_ "/>
    <numFmt numFmtId="185" formatCode="&quot; &quot;#,##0.00&quot; &quot;;&quot;-&quot;#,##0.00&quot; &quot;;&quot; -&quot;00&quot; &quot;;&quot; &quot;@&quot; &quot;"/>
    <numFmt numFmtId="186" formatCode="&quot; &quot;#,##0&quot; &quot;;&quot;-&quot;#,##0&quot; &quot;;&quot; - &quot;;&quot; &quot;@&quot; &quot;"/>
    <numFmt numFmtId="187" formatCode="0.00_ "/>
    <numFmt numFmtId="188" formatCode="0.0_ "/>
    <numFmt numFmtId="189" formatCode="#\ ???/???"/>
    <numFmt numFmtId="190" formatCode="0.00000"/>
    <numFmt numFmtId="191" formatCode="0.0_);[Red]\(0.0\)"/>
    <numFmt numFmtId="192" formatCode="#,##0.0_ "/>
  </numFmts>
  <fonts count="74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2"/>
      <color theme="1"/>
      <name val="標楷體"/>
      <family val="4"/>
      <charset val="136"/>
    </font>
    <font>
      <sz val="9"/>
      <name val="細明體"/>
      <family val="3"/>
      <charset val="136"/>
    </font>
    <font>
      <sz val="12"/>
      <color theme="1"/>
      <name val="微軟正黑體"/>
      <family val="2"/>
      <charset val="136"/>
    </font>
    <font>
      <sz val="12"/>
      <name val="標楷體"/>
      <family val="4"/>
      <charset val="136"/>
    </font>
    <font>
      <sz val="12"/>
      <color rgb="FFFF0000"/>
      <name val="標楷體"/>
      <family val="4"/>
      <charset val="136"/>
    </font>
    <font>
      <sz val="10"/>
      <name val="新細明體"/>
      <family val="1"/>
      <charset val="136"/>
    </font>
    <font>
      <b/>
      <sz val="12"/>
      <color theme="1"/>
      <name val="標楷體"/>
      <family val="4"/>
      <charset val="136"/>
    </font>
    <font>
      <sz val="12"/>
      <color rgb="FF000000"/>
      <name val="新細明體"/>
      <family val="1"/>
      <charset val="136"/>
    </font>
    <font>
      <sz val="12"/>
      <color rgb="FF000000"/>
      <name val="Courier"/>
      <family val="3"/>
    </font>
    <font>
      <sz val="10"/>
      <color rgb="FF000000"/>
      <name val="新細明體"/>
      <family val="1"/>
      <charset val="136"/>
    </font>
    <font>
      <sz val="25"/>
      <color theme="1"/>
      <name val="新細明體"/>
      <family val="1"/>
      <charset val="136"/>
      <scheme val="minor"/>
    </font>
    <font>
      <sz val="25"/>
      <color theme="1"/>
      <name val="新細明體"/>
      <family val="1"/>
      <charset val="136"/>
    </font>
    <font>
      <sz val="12"/>
      <color theme="1"/>
      <name val="Times New Roman"/>
      <family val="1"/>
    </font>
    <font>
      <sz val="12"/>
      <color rgb="FF7030A0"/>
      <name val="標楷體"/>
      <family val="4"/>
      <charset val="136"/>
    </font>
    <font>
      <sz val="12"/>
      <color rgb="FF7030A0"/>
      <name val="Segoe UI Symbol"/>
      <family val="1"/>
    </font>
    <font>
      <sz val="12"/>
      <color theme="9" tint="-0.499984740745262"/>
      <name val="標楷體"/>
      <family val="4"/>
      <charset val="136"/>
    </font>
    <font>
      <sz val="12"/>
      <color theme="9" tint="-0.499984740745262"/>
      <name val="Segoe UI Symbol"/>
      <family val="1"/>
    </font>
    <font>
      <sz val="12"/>
      <color theme="7" tint="-0.499984740745262"/>
      <name val="標楷體"/>
      <family val="4"/>
      <charset val="136"/>
    </font>
    <font>
      <sz val="12"/>
      <color theme="7" tint="-0.499984740745262"/>
      <name val="Segoe UI Symbol"/>
      <family val="4"/>
    </font>
    <font>
      <sz val="12"/>
      <color theme="7" tint="-0.499984740745262"/>
      <name val="Segoe UI Symbol"/>
      <family val="1"/>
    </font>
    <font>
      <sz val="12"/>
      <color theme="5" tint="-0.249977111117893"/>
      <name val="標楷體"/>
      <family val="4"/>
      <charset val="136"/>
    </font>
    <font>
      <sz val="12"/>
      <color theme="5" tint="-0.249977111117893"/>
      <name val="Segoe UI Symbol"/>
      <family val="1"/>
    </font>
    <font>
      <sz val="12"/>
      <color theme="5" tint="-0.249977111117893"/>
      <name val="Segoe UI Symbol"/>
      <family val="4"/>
    </font>
    <font>
      <b/>
      <sz val="30"/>
      <color theme="1"/>
      <name val="標楷體"/>
      <family val="4"/>
      <charset val="136"/>
    </font>
    <font>
      <b/>
      <sz val="30"/>
      <color theme="1"/>
      <name val="新細明體"/>
      <family val="1"/>
      <charset val="136"/>
      <scheme val="minor"/>
    </font>
    <font>
      <b/>
      <sz val="15"/>
      <color theme="1"/>
      <name val="新細明體"/>
      <family val="1"/>
      <charset val="136"/>
      <scheme val="minor"/>
    </font>
    <font>
      <b/>
      <sz val="20"/>
      <color theme="1"/>
      <name val="新細明體"/>
      <family val="1"/>
      <charset val="136"/>
      <scheme val="minor"/>
    </font>
    <font>
      <b/>
      <sz val="20"/>
      <color rgb="FF000000"/>
      <name val="新細明體"/>
      <family val="1"/>
      <charset val="136"/>
      <scheme val="minor"/>
    </font>
    <font>
      <b/>
      <sz val="20"/>
      <name val="新細明體"/>
      <family val="1"/>
      <charset val="136"/>
      <scheme val="minor"/>
    </font>
    <font>
      <b/>
      <sz val="15"/>
      <name val="新細明體"/>
      <family val="1"/>
      <charset val="136"/>
      <scheme val="minor"/>
    </font>
    <font>
      <b/>
      <sz val="15"/>
      <color theme="1"/>
      <name val="Times New Roman"/>
      <family val="1"/>
    </font>
    <font>
      <b/>
      <sz val="20"/>
      <color theme="1"/>
      <name val="Times New Roman"/>
      <family val="1"/>
    </font>
    <font>
      <b/>
      <sz val="20"/>
      <name val="Times New Roman"/>
      <family val="1"/>
    </font>
    <font>
      <b/>
      <sz val="12"/>
      <name val="新細明體"/>
      <family val="1"/>
      <charset val="136"/>
      <scheme val="minor"/>
    </font>
    <font>
      <b/>
      <sz val="25"/>
      <name val="新細明體"/>
      <family val="1"/>
      <charset val="136"/>
      <scheme val="minor"/>
    </font>
    <font>
      <sz val="18"/>
      <name val="標楷體"/>
      <family val="4"/>
      <charset val="136"/>
    </font>
    <font>
      <sz val="18"/>
      <color theme="1"/>
      <name val="標楷體"/>
      <family val="4"/>
      <charset val="136"/>
    </font>
    <font>
      <sz val="16"/>
      <color theme="1"/>
      <name val="標楷體"/>
      <family val="4"/>
      <charset val="136"/>
    </font>
    <font>
      <sz val="20"/>
      <name val="標楷體"/>
      <family val="4"/>
      <charset val="136"/>
    </font>
    <font>
      <sz val="20"/>
      <color theme="1"/>
      <name val="標楷體"/>
      <family val="4"/>
      <charset val="136"/>
    </font>
    <font>
      <sz val="15"/>
      <color theme="1"/>
      <name val="標楷體"/>
      <family val="4"/>
      <charset val="136"/>
    </font>
    <font>
      <sz val="12"/>
      <color theme="1"/>
      <name val="新細明體"/>
      <family val="1"/>
      <charset val="136"/>
      <scheme val="major"/>
    </font>
    <font>
      <sz val="12"/>
      <color theme="1"/>
      <name val="新細明體"/>
      <family val="2"/>
      <charset val="136"/>
      <scheme val="major"/>
    </font>
    <font>
      <b/>
      <sz val="14"/>
      <color theme="1"/>
      <name val="新細明體"/>
      <family val="1"/>
      <charset val="136"/>
      <scheme val="major"/>
    </font>
    <font>
      <sz val="14"/>
      <color theme="1"/>
      <name val="新細明體"/>
      <family val="1"/>
      <charset val="136"/>
      <scheme val="major"/>
    </font>
    <font>
      <b/>
      <sz val="12"/>
      <color theme="1"/>
      <name val="新細明體"/>
      <family val="1"/>
      <charset val="136"/>
      <scheme val="major"/>
    </font>
    <font>
      <b/>
      <sz val="18"/>
      <color theme="1"/>
      <name val="新細明體"/>
      <family val="1"/>
      <charset val="136"/>
      <scheme val="major"/>
    </font>
    <font>
      <b/>
      <sz val="12"/>
      <color rgb="FFFF0000"/>
      <name val="新細明體"/>
      <family val="1"/>
      <charset val="136"/>
      <scheme val="major"/>
    </font>
    <font>
      <sz val="12"/>
      <color rgb="FFFF0000"/>
      <name val="新細明體"/>
      <family val="1"/>
      <charset val="136"/>
      <scheme val="major"/>
    </font>
    <font>
      <b/>
      <sz val="14"/>
      <color rgb="FFFF0000"/>
      <name val="新細明體"/>
      <family val="1"/>
      <charset val="136"/>
      <scheme val="major"/>
    </font>
    <font>
      <b/>
      <sz val="16"/>
      <color theme="1"/>
      <name val="新細明體"/>
      <family val="1"/>
      <charset val="136"/>
      <scheme val="major"/>
    </font>
    <font>
      <b/>
      <sz val="14"/>
      <color theme="1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color theme="1"/>
      <name val="新細明體"/>
      <family val="1"/>
      <charset val="136"/>
      <scheme val="minor"/>
    </font>
    <font>
      <sz val="12"/>
      <color rgb="FF00B050"/>
      <name val="新細明體"/>
      <family val="1"/>
      <charset val="136"/>
      <scheme val="minor"/>
    </font>
    <font>
      <b/>
      <sz val="12"/>
      <color theme="1"/>
      <name val="Calibri"/>
      <family val="1"/>
      <charset val="161"/>
    </font>
    <font>
      <b/>
      <sz val="12"/>
      <color theme="1"/>
      <name val="Calibri"/>
      <family val="1"/>
    </font>
    <font>
      <b/>
      <sz val="9.6"/>
      <color theme="1"/>
      <name val="新細明體"/>
      <family val="1"/>
      <charset val="136"/>
      <scheme val="major"/>
    </font>
    <font>
      <b/>
      <sz val="10"/>
      <color theme="1"/>
      <name val="新細明體"/>
      <family val="1"/>
      <charset val="136"/>
      <scheme val="minor"/>
    </font>
    <font>
      <sz val="11"/>
      <color rgb="FF3F3B35"/>
      <name val="Courier New"/>
      <family val="3"/>
    </font>
    <font>
      <b/>
      <sz val="12"/>
      <color rgb="FFFF0000"/>
      <name val="新細明體"/>
      <family val="1"/>
      <charset val="136"/>
      <scheme val="minor"/>
    </font>
    <font>
      <b/>
      <sz val="12"/>
      <color theme="1"/>
      <name val="微軟正黑體"/>
      <family val="2"/>
      <charset val="136"/>
    </font>
    <font>
      <b/>
      <sz val="16"/>
      <color theme="1"/>
      <name val="微軟正黑體"/>
      <family val="2"/>
      <charset val="136"/>
    </font>
    <font>
      <sz val="11"/>
      <color theme="1"/>
      <name val="新細明體"/>
      <family val="1"/>
      <charset val="136"/>
      <scheme val="minor"/>
    </font>
    <font>
      <sz val="12"/>
      <name val="新細明體"/>
      <family val="1"/>
      <charset val="136"/>
      <scheme val="minor"/>
    </font>
    <font>
      <sz val="11"/>
      <color rgb="FFFF0000"/>
      <name val="新細明體"/>
      <family val="1"/>
      <charset val="136"/>
      <scheme val="minor"/>
    </font>
    <font>
      <sz val="11"/>
      <name val="新細明體"/>
      <family val="1"/>
      <charset val="136"/>
      <scheme val="minor"/>
    </font>
    <font>
      <sz val="12"/>
      <color rgb="FFFF0000"/>
      <name val="新細明體"/>
      <family val="1"/>
      <charset val="136"/>
      <scheme val="minor"/>
    </font>
    <font>
      <sz val="11"/>
      <color rgb="FF00B050"/>
      <name val="新細明體"/>
      <family val="1"/>
      <charset val="136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Dashed">
        <color indexed="64"/>
      </top>
      <bottom style="mediumDashed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1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>
      <alignment vertical="center"/>
    </xf>
    <xf numFmtId="0" fontId="3" fillId="0" borderId="0"/>
    <xf numFmtId="0" fontId="1" fillId="0" borderId="0">
      <alignment vertical="center"/>
    </xf>
    <xf numFmtId="0" fontId="10" fillId="0" borderId="0">
      <alignment vertical="center"/>
    </xf>
    <xf numFmtId="0" fontId="3" fillId="0" borderId="0">
      <alignment vertical="center"/>
    </xf>
    <xf numFmtId="0" fontId="12" fillId="0" borderId="0" applyBorder="0" applyProtection="0"/>
    <xf numFmtId="185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0" fontId="14" fillId="0" borderId="0" applyBorder="0" applyProtection="0">
      <alignment vertical="center"/>
    </xf>
    <xf numFmtId="2" fontId="13" fillId="0" borderId="0"/>
    <xf numFmtId="0" fontId="12" fillId="0" borderId="0" applyBorder="0" applyProtection="0">
      <alignment vertical="center"/>
    </xf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3" fillId="0" borderId="0"/>
    <xf numFmtId="43" fontId="3" fillId="0" borderId="0" applyFont="0" applyFill="0" applyBorder="0" applyAlignment="0" applyProtection="0">
      <alignment vertical="center"/>
    </xf>
  </cellStyleXfs>
  <cellXfs count="535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Fill="1">
      <alignment vertical="center"/>
    </xf>
    <xf numFmtId="0" fontId="7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4" borderId="0" xfId="0" quotePrefix="1" applyFill="1" applyAlignment="1">
      <alignment horizontal="center" vertical="center"/>
    </xf>
    <xf numFmtId="49" fontId="0" fillId="4" borderId="0" xfId="0" quotePrefix="1" applyNumberFormat="1" applyFill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180" fontId="7" fillId="0" borderId="1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4" borderId="0" xfId="0" applyFont="1" applyFill="1">
      <alignment vertical="center"/>
    </xf>
    <xf numFmtId="0" fontId="15" fillId="0" borderId="0" xfId="0" applyFont="1">
      <alignment vertical="center"/>
    </xf>
    <xf numFmtId="0" fontId="16" fillId="0" borderId="0" xfId="0" applyFont="1">
      <alignment vertical="center"/>
    </xf>
    <xf numFmtId="0" fontId="11" fillId="0" borderId="1" xfId="0" applyFont="1" applyBorder="1">
      <alignment vertical="center"/>
    </xf>
    <xf numFmtId="0" fontId="17" fillId="0" borderId="0" xfId="0" applyFont="1">
      <alignment vertical="center"/>
    </xf>
    <xf numFmtId="0" fontId="9" fillId="0" borderId="0" xfId="0" applyFont="1">
      <alignment vertical="center"/>
    </xf>
    <xf numFmtId="0" fontId="17" fillId="0" borderId="0" xfId="0" applyFont="1" applyAlignment="1">
      <alignment vertical="center"/>
    </xf>
    <xf numFmtId="0" fontId="29" fillId="0" borderId="12" xfId="0" applyNumberFormat="1" applyFont="1" applyBorder="1" applyAlignment="1" applyProtection="1">
      <alignment vertical="center"/>
      <protection locked="0"/>
    </xf>
    <xf numFmtId="0" fontId="30" fillId="0" borderId="1" xfId="0" applyNumberFormat="1" applyFont="1" applyBorder="1" applyProtection="1">
      <alignment vertical="center"/>
      <protection locked="0"/>
    </xf>
    <xf numFmtId="0" fontId="31" fillId="2" borderId="1" xfId="0" applyNumberFormat="1" applyFont="1" applyFill="1" applyBorder="1" applyAlignment="1" applyProtection="1">
      <alignment vertical="center" wrapText="1"/>
      <protection locked="0"/>
    </xf>
    <xf numFmtId="0" fontId="31" fillId="2" borderId="13" xfId="0" applyNumberFormat="1" applyFont="1" applyFill="1" applyBorder="1" applyAlignment="1" applyProtection="1">
      <alignment vertical="center" wrapText="1"/>
      <protection locked="0"/>
    </xf>
    <xf numFmtId="0" fontId="31" fillId="0" borderId="13" xfId="0" applyNumberFormat="1" applyFont="1" applyBorder="1" applyAlignment="1" applyProtection="1">
      <alignment vertical="center" wrapText="1"/>
      <protection locked="0"/>
    </xf>
    <xf numFmtId="0" fontId="29" fillId="0" borderId="12" xfId="0" applyNumberFormat="1" applyFont="1" applyBorder="1" applyAlignment="1" applyProtection="1">
      <alignment horizontal="center" vertical="center"/>
      <protection locked="0"/>
    </xf>
    <xf numFmtId="176" fontId="32" fillId="7" borderId="1" xfId="0" applyNumberFormat="1" applyFont="1" applyFill="1" applyBorder="1" applyAlignment="1" applyProtection="1">
      <alignment horizontal="center" vertical="center" wrapText="1"/>
      <protection locked="0"/>
    </xf>
    <xf numFmtId="176" fontId="32" fillId="7" borderId="1" xfId="0" applyNumberFormat="1" applyFont="1" applyFill="1" applyBorder="1" applyAlignment="1" applyProtection="1">
      <alignment horizontal="center" vertical="center"/>
      <protection locked="0"/>
    </xf>
    <xf numFmtId="0" fontId="32" fillId="3" borderId="1" xfId="0" applyNumberFormat="1" applyFont="1" applyFill="1" applyBorder="1" applyAlignment="1" applyProtection="1">
      <alignment horizontal="center" vertical="center" wrapText="1"/>
      <protection locked="0"/>
    </xf>
    <xf numFmtId="49" fontId="32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31" fillId="8" borderId="1" xfId="0" applyNumberFormat="1" applyFont="1" applyFill="1" applyBorder="1" applyAlignment="1" applyProtection="1">
      <alignment horizontal="center" vertical="center" wrapText="1"/>
      <protection locked="0"/>
    </xf>
    <xf numFmtId="0" fontId="33" fillId="0" borderId="1" xfId="17" applyNumberFormat="1" applyFont="1" applyBorder="1" applyAlignment="1" applyProtection="1">
      <alignment horizontal="center" vertical="center" wrapText="1"/>
      <protection locked="0"/>
    </xf>
    <xf numFmtId="49" fontId="31" fillId="0" borderId="1" xfId="0" applyNumberFormat="1" applyFont="1" applyBorder="1" applyAlignment="1" applyProtection="1">
      <alignment horizontal="center" vertical="center" wrapText="1"/>
      <protection locked="0"/>
    </xf>
    <xf numFmtId="176" fontId="33" fillId="0" borderId="1" xfId="5" applyNumberFormat="1" applyFont="1" applyBorder="1" applyAlignment="1" applyProtection="1">
      <alignment horizontal="center" vertical="center" wrapText="1" shrinkToFit="1"/>
      <protection locked="0"/>
    </xf>
    <xf numFmtId="0" fontId="33" fillId="0" borderId="1" xfId="5" applyNumberFormat="1" applyFont="1" applyBorder="1" applyAlignment="1" applyProtection="1">
      <alignment horizontal="center" vertical="center" wrapText="1"/>
      <protection locked="0"/>
    </xf>
    <xf numFmtId="0" fontId="35" fillId="0" borderId="1" xfId="0" applyNumberFormat="1" applyFont="1" applyBorder="1" applyProtection="1">
      <alignment vertical="center"/>
      <protection locked="0"/>
    </xf>
    <xf numFmtId="0" fontId="33" fillId="0" borderId="1" xfId="18" applyNumberFormat="1" applyFont="1" applyBorder="1" applyAlignment="1" applyProtection="1">
      <alignment horizontal="center" vertical="center" wrapText="1"/>
      <protection locked="0"/>
    </xf>
    <xf numFmtId="190" fontId="33" fillId="0" borderId="1" xfId="5" applyNumberFormat="1" applyFont="1" applyBorder="1" applyAlignment="1" applyProtection="1">
      <alignment horizontal="center" vertical="center" wrapText="1"/>
      <protection locked="0"/>
    </xf>
    <xf numFmtId="176" fontId="33" fillId="0" borderId="1" xfId="5" applyNumberFormat="1" applyFont="1" applyBorder="1" applyAlignment="1" applyProtection="1">
      <alignment horizontal="center" vertical="center" wrapText="1"/>
      <protection locked="0"/>
    </xf>
    <xf numFmtId="190" fontId="33" fillId="0" borderId="1" xfId="19" applyNumberFormat="1" applyFont="1" applyBorder="1" applyAlignment="1" applyProtection="1">
      <alignment horizontal="center" vertical="center" wrapText="1"/>
      <protection locked="0"/>
    </xf>
    <xf numFmtId="0" fontId="33" fillId="0" borderId="1" xfId="19" applyNumberFormat="1" applyFont="1" applyBorder="1" applyAlignment="1" applyProtection="1">
      <alignment horizontal="center" vertical="center" wrapText="1"/>
      <protection locked="0"/>
    </xf>
    <xf numFmtId="0" fontId="31" fillId="0" borderId="1" xfId="0" applyNumberFormat="1" applyFont="1" applyBorder="1" applyAlignment="1" applyProtection="1">
      <alignment horizontal="center" vertical="center" wrapText="1"/>
      <protection locked="0"/>
    </xf>
    <xf numFmtId="176" fontId="31" fillId="0" borderId="1" xfId="0" applyNumberFormat="1" applyFont="1" applyBorder="1" applyAlignment="1" applyProtection="1">
      <alignment horizontal="center" vertical="center" wrapText="1"/>
      <protection locked="0"/>
    </xf>
    <xf numFmtId="177" fontId="31" fillId="0" borderId="1" xfId="0" applyNumberFormat="1" applyFont="1" applyBorder="1" applyAlignment="1" applyProtection="1">
      <alignment horizontal="center" vertical="center" wrapText="1"/>
      <protection locked="0"/>
    </xf>
    <xf numFmtId="0" fontId="36" fillId="0" borderId="1" xfId="0" applyNumberFormat="1" applyFont="1" applyBorder="1" applyAlignment="1" applyProtection="1">
      <alignment horizontal="center" vertical="center" wrapText="1"/>
      <protection locked="0"/>
    </xf>
    <xf numFmtId="0" fontId="36" fillId="0" borderId="1" xfId="0" applyNumberFormat="1" applyFont="1" applyBorder="1" applyAlignment="1" applyProtection="1">
      <alignment horizontal="center" vertical="center"/>
      <protection locked="0"/>
    </xf>
    <xf numFmtId="49" fontId="36" fillId="0" borderId="1" xfId="0" applyNumberFormat="1" applyFont="1" applyBorder="1" applyAlignment="1" applyProtection="1">
      <alignment horizontal="center" vertical="center"/>
      <protection locked="0"/>
    </xf>
    <xf numFmtId="176" fontId="36" fillId="0" borderId="1" xfId="0" applyNumberFormat="1" applyFont="1" applyBorder="1" applyAlignment="1" applyProtection="1">
      <alignment horizontal="center" vertical="center"/>
      <protection locked="0"/>
    </xf>
    <xf numFmtId="176" fontId="36" fillId="0" borderId="1" xfId="0" applyNumberFormat="1" applyFont="1" applyBorder="1" applyProtection="1">
      <alignment vertical="center"/>
      <protection locked="0"/>
    </xf>
    <xf numFmtId="177" fontId="36" fillId="0" borderId="1" xfId="0" applyNumberFormat="1" applyFont="1" applyBorder="1" applyAlignment="1" applyProtection="1">
      <alignment horizontal="center" vertical="center"/>
      <protection locked="0"/>
    </xf>
    <xf numFmtId="0" fontId="36" fillId="0" borderId="1" xfId="0" applyNumberFormat="1" applyFont="1" applyBorder="1" applyAlignment="1" applyProtection="1">
      <alignment horizontal="left" vertical="center"/>
      <protection locked="0"/>
    </xf>
    <xf numFmtId="0" fontId="37" fillId="0" borderId="1" xfId="18" applyNumberFormat="1" applyFont="1" applyBorder="1" applyAlignment="1" applyProtection="1">
      <alignment horizontal="center" vertical="center"/>
      <protection locked="0"/>
    </xf>
    <xf numFmtId="190" fontId="37" fillId="0" borderId="1" xfId="5" applyNumberFormat="1" applyFont="1" applyBorder="1" applyAlignment="1" applyProtection="1">
      <alignment horizontal="center" vertical="center" wrapText="1"/>
      <protection locked="0"/>
    </xf>
    <xf numFmtId="190" fontId="37" fillId="0" borderId="1" xfId="5" applyNumberFormat="1" applyFont="1" applyBorder="1" applyAlignment="1" applyProtection="1">
      <alignment horizontal="center" vertical="center"/>
      <protection locked="0"/>
    </xf>
    <xf numFmtId="176" fontId="37" fillId="0" borderId="1" xfId="5" applyNumberFormat="1" applyFont="1" applyBorder="1" applyAlignment="1" applyProtection="1">
      <alignment horizontal="center" vertical="center"/>
      <protection locked="0"/>
    </xf>
    <xf numFmtId="190" fontId="37" fillId="0" borderId="1" xfId="19" applyNumberFormat="1" applyFont="1" applyBorder="1" applyAlignment="1" applyProtection="1">
      <alignment horizontal="center" vertical="center"/>
      <protection locked="0"/>
    </xf>
    <xf numFmtId="0" fontId="37" fillId="0" borderId="1" xfId="19" applyNumberFormat="1" applyFont="1" applyBorder="1" applyAlignment="1" applyProtection="1">
      <alignment horizontal="center" vertical="center"/>
      <protection locked="0"/>
    </xf>
    <xf numFmtId="0" fontId="35" fillId="0" borderId="1" xfId="0" applyNumberFormat="1" applyFont="1" applyBorder="1" applyAlignment="1" applyProtection="1">
      <alignment horizontal="center" vertical="center"/>
      <protection locked="0"/>
    </xf>
    <xf numFmtId="0" fontId="38" fillId="0" borderId="1" xfId="0" applyFont="1" applyBorder="1" applyAlignment="1">
      <alignment horizontal="center" vertical="center" wrapText="1"/>
    </xf>
    <xf numFmtId="178" fontId="38" fillId="0" borderId="1" xfId="0" applyNumberFormat="1" applyFont="1" applyBorder="1" applyAlignment="1">
      <alignment horizontal="center" vertical="center" wrapText="1"/>
    </xf>
    <xf numFmtId="189" fontId="38" fillId="0" borderId="1" xfId="0" applyNumberFormat="1" applyFont="1" applyBorder="1" applyAlignment="1">
      <alignment horizontal="center" vertical="center" wrapText="1"/>
    </xf>
    <xf numFmtId="189" fontId="38" fillId="0" borderId="15" xfId="0" applyNumberFormat="1" applyFont="1" applyBorder="1" applyAlignment="1">
      <alignment horizontal="center" vertical="center" wrapText="1"/>
    </xf>
    <xf numFmtId="0" fontId="34" fillId="0" borderId="1" xfId="0" applyNumberFormat="1" applyFont="1" applyBorder="1" applyAlignment="1">
      <alignment vertical="center" wrapText="1"/>
    </xf>
    <xf numFmtId="0" fontId="38" fillId="0" borderId="0" xfId="0" applyFont="1" applyAlignment="1">
      <alignment vertical="center" wrapText="1"/>
    </xf>
    <xf numFmtId="49" fontId="38" fillId="4" borderId="1" xfId="0" applyNumberFormat="1" applyFont="1" applyFill="1" applyBorder="1" applyAlignment="1">
      <alignment horizontal="center" vertical="center" wrapText="1"/>
    </xf>
    <xf numFmtId="178" fontId="38" fillId="4" borderId="1" xfId="0" applyNumberFormat="1" applyFont="1" applyFill="1" applyBorder="1" applyAlignment="1">
      <alignment horizontal="center" vertical="center" wrapText="1"/>
    </xf>
    <xf numFmtId="189" fontId="38" fillId="4" borderId="1" xfId="0" applyNumberFormat="1" applyFont="1" applyFill="1" applyBorder="1" applyAlignment="1">
      <alignment horizontal="center" vertical="center" wrapText="1"/>
    </xf>
    <xf numFmtId="0" fontId="38" fillId="0" borderId="1" xfId="0" applyNumberFormat="1" applyFont="1" applyFill="1" applyBorder="1" applyAlignment="1">
      <alignment horizontal="center" vertical="center" wrapText="1"/>
    </xf>
    <xf numFmtId="49" fontId="38" fillId="0" borderId="1" xfId="0" applyNumberFormat="1" applyFont="1" applyBorder="1" applyAlignment="1">
      <alignment horizontal="center" vertical="center" wrapText="1"/>
    </xf>
    <xf numFmtId="12" fontId="38" fillId="0" borderId="1" xfId="0" applyNumberFormat="1" applyFont="1" applyBorder="1" applyAlignment="1">
      <alignment horizontal="center" vertical="center" wrapText="1"/>
    </xf>
    <xf numFmtId="0" fontId="38" fillId="0" borderId="1" xfId="0" applyNumberFormat="1" applyFont="1" applyBorder="1" applyAlignment="1">
      <alignment horizontal="center" vertical="center" wrapText="1"/>
    </xf>
    <xf numFmtId="0" fontId="38" fillId="0" borderId="1" xfId="0" applyFont="1" applyBorder="1" applyAlignment="1">
      <alignment horizontal="left" vertical="center" wrapText="1"/>
    </xf>
    <xf numFmtId="0" fontId="38" fillId="0" borderId="1" xfId="0" applyNumberFormat="1" applyFont="1" applyBorder="1" applyAlignment="1">
      <alignment vertical="center" wrapText="1"/>
    </xf>
    <xf numFmtId="179" fontId="31" fillId="4" borderId="12" xfId="1" applyNumberFormat="1" applyFont="1" applyFill="1" applyBorder="1" applyAlignment="1" applyProtection="1">
      <alignment vertical="center" wrapText="1"/>
      <protection locked="0"/>
    </xf>
    <xf numFmtId="179" fontId="31" fillId="4" borderId="1" xfId="1" applyNumberFormat="1" applyFont="1" applyFill="1" applyBorder="1" applyAlignment="1" applyProtection="1">
      <alignment vertical="center" wrapText="1"/>
      <protection locked="0"/>
    </xf>
    <xf numFmtId="179" fontId="31" fillId="4" borderId="1" xfId="0" applyNumberFormat="1" applyFont="1" applyFill="1" applyBorder="1" applyAlignment="1" applyProtection="1">
      <alignment horizontal="center" vertical="center"/>
      <protection locked="0"/>
    </xf>
    <xf numFmtId="49" fontId="41" fillId="0" borderId="1" xfId="0" applyNumberFormat="1" applyFont="1" applyBorder="1" applyAlignment="1" applyProtection="1">
      <alignment horizontal="center" vertical="center" wrapText="1"/>
      <protection locked="0"/>
    </xf>
    <xf numFmtId="0" fontId="41" fillId="0" borderId="1" xfId="0" applyNumberFormat="1" applyFont="1" applyBorder="1" applyAlignment="1" applyProtection="1">
      <alignment horizontal="center" vertical="center" wrapText="1"/>
      <protection locked="0"/>
    </xf>
    <xf numFmtId="176" fontId="41" fillId="0" borderId="1" xfId="0" applyNumberFormat="1" applyFont="1" applyBorder="1" applyAlignment="1" applyProtection="1">
      <alignment horizontal="center" vertical="center" wrapText="1"/>
      <protection locked="0"/>
    </xf>
    <xf numFmtId="177" fontId="41" fillId="0" borderId="1" xfId="0" applyNumberFormat="1" applyFont="1" applyBorder="1" applyAlignment="1" applyProtection="1">
      <alignment horizontal="center" vertical="center" wrapText="1"/>
      <protection locked="0"/>
    </xf>
    <xf numFmtId="181" fontId="41" fillId="0" borderId="1" xfId="0" applyNumberFormat="1" applyFont="1" applyBorder="1" applyAlignment="1" applyProtection="1">
      <alignment horizontal="right" vertical="center"/>
      <protection locked="0"/>
    </xf>
    <xf numFmtId="179" fontId="41" fillId="0" borderId="1" xfId="1" applyNumberFormat="1" applyFont="1" applyBorder="1" applyAlignment="1" applyProtection="1">
      <alignment horizontal="center" vertical="center"/>
      <protection locked="0"/>
    </xf>
    <xf numFmtId="0" fontId="41" fillId="0" borderId="1" xfId="0" applyFont="1" applyBorder="1" applyAlignment="1" applyProtection="1">
      <alignment horizontal="center" vertical="center"/>
      <protection locked="0"/>
    </xf>
    <xf numFmtId="0" fontId="41" fillId="2" borderId="1" xfId="0" applyFont="1" applyFill="1" applyBorder="1" applyAlignment="1" applyProtection="1">
      <alignment vertical="center" wrapText="1"/>
      <protection locked="0"/>
    </xf>
    <xf numFmtId="0" fontId="41" fillId="0" borderId="1" xfId="0" applyFont="1" applyBorder="1" applyAlignment="1" applyProtection="1">
      <alignment vertical="center" wrapText="1"/>
      <protection locked="0"/>
    </xf>
    <xf numFmtId="176" fontId="41" fillId="0" borderId="1" xfId="0" applyNumberFormat="1" applyFont="1" applyBorder="1" applyAlignment="1" applyProtection="1">
      <alignment horizontal="left" vertical="center" wrapText="1"/>
      <protection locked="0"/>
    </xf>
    <xf numFmtId="176" fontId="42" fillId="0" borderId="1" xfId="0" applyNumberFormat="1" applyFont="1" applyBorder="1" applyAlignment="1" applyProtection="1">
      <alignment horizontal="center" vertical="center" wrapText="1"/>
      <protection locked="0"/>
    </xf>
    <xf numFmtId="49" fontId="41" fillId="0" borderId="1" xfId="5" applyNumberFormat="1" applyFont="1" applyBorder="1" applyAlignment="1" applyProtection="1">
      <alignment horizontal="center" vertical="center" wrapText="1" shrinkToFit="1"/>
      <protection locked="0"/>
    </xf>
    <xf numFmtId="0" fontId="41" fillId="0" borderId="1" xfId="17" applyFont="1" applyBorder="1" applyAlignment="1" applyProtection="1">
      <alignment vertical="center" wrapText="1"/>
      <protection locked="0"/>
    </xf>
    <xf numFmtId="0" fontId="41" fillId="0" borderId="1" xfId="5" applyFont="1" applyBorder="1" applyAlignment="1" applyProtection="1">
      <alignment vertical="center" wrapText="1"/>
      <protection locked="0"/>
    </xf>
    <xf numFmtId="49" fontId="41" fillId="2" borderId="1" xfId="5" applyNumberFormat="1" applyFont="1" applyFill="1" applyBorder="1" applyAlignment="1" applyProtection="1">
      <alignment horizontal="center" vertical="center" wrapText="1" shrinkToFit="1"/>
      <protection locked="0"/>
    </xf>
    <xf numFmtId="176" fontId="41" fillId="2" borderId="1" xfId="5" applyNumberFormat="1" applyFont="1" applyFill="1" applyBorder="1" applyAlignment="1" applyProtection="1">
      <alignment horizontal="center" vertical="center" wrapText="1" shrinkToFit="1"/>
      <protection locked="0"/>
    </xf>
    <xf numFmtId="176" fontId="41" fillId="0" borderId="1" xfId="5" applyNumberFormat="1" applyFont="1" applyBorder="1" applyAlignment="1" applyProtection="1">
      <alignment horizontal="center" vertical="center" wrapText="1" shrinkToFit="1"/>
      <protection locked="0"/>
    </xf>
    <xf numFmtId="0" fontId="41" fillId="0" borderId="1" xfId="5" applyNumberFormat="1" applyFont="1" applyBorder="1" applyAlignment="1" applyProtection="1">
      <alignment horizontal="center" vertical="center" wrapText="1"/>
      <protection locked="0"/>
    </xf>
    <xf numFmtId="0" fontId="41" fillId="0" borderId="1" xfId="17" applyNumberFormat="1" applyFont="1" applyBorder="1" applyAlignment="1" applyProtection="1">
      <alignment horizontal="center" vertical="center" wrapText="1"/>
      <protection locked="0"/>
    </xf>
    <xf numFmtId="49" fontId="41" fillId="2" borderId="1" xfId="17" applyNumberFormat="1" applyFont="1" applyFill="1" applyBorder="1" applyAlignment="1" applyProtection="1">
      <alignment horizontal="center" vertical="center" wrapText="1"/>
      <protection locked="0"/>
    </xf>
    <xf numFmtId="0" fontId="41" fillId="0" borderId="1" xfId="5" applyNumberFormat="1" applyFont="1" applyBorder="1" applyAlignment="1" applyProtection="1">
      <alignment horizontal="center" vertical="center" wrapText="1" shrinkToFit="1"/>
      <protection locked="0"/>
    </xf>
    <xf numFmtId="189" fontId="41" fillId="0" borderId="1" xfId="5" applyNumberFormat="1" applyFont="1" applyBorder="1" applyAlignment="1" applyProtection="1">
      <alignment horizontal="center" vertical="center" wrapText="1" shrinkToFit="1"/>
      <protection locked="0"/>
    </xf>
    <xf numFmtId="49" fontId="41" fillId="0" borderId="1" xfId="17" applyNumberFormat="1" applyFont="1" applyBorder="1" applyAlignment="1" applyProtection="1">
      <alignment horizontal="center" vertical="center" wrapText="1"/>
      <protection locked="0"/>
    </xf>
    <xf numFmtId="176" fontId="41" fillId="0" borderId="3" xfId="17" applyNumberFormat="1" applyFont="1" applyBorder="1" applyAlignment="1" applyProtection="1">
      <alignment horizontal="center" vertical="center" wrapText="1"/>
      <protection locked="0"/>
    </xf>
    <xf numFmtId="0" fontId="41" fillId="0" borderId="3" xfId="17" applyNumberFormat="1" applyFont="1" applyBorder="1" applyAlignment="1" applyProtection="1">
      <alignment horizontal="center" vertical="center" wrapText="1"/>
      <protection locked="0"/>
    </xf>
    <xf numFmtId="189" fontId="41" fillId="0" borderId="1" xfId="17" applyNumberFormat="1" applyFont="1" applyBorder="1" applyAlignment="1" applyProtection="1">
      <alignment horizontal="center" vertical="center" wrapText="1"/>
      <protection locked="0"/>
    </xf>
    <xf numFmtId="176" fontId="41" fillId="0" borderId="11" xfId="5" applyNumberFormat="1" applyFont="1" applyBorder="1" applyAlignment="1" applyProtection="1">
      <alignment horizontal="center" vertical="center" wrapText="1" shrinkToFit="1"/>
      <protection locked="0"/>
    </xf>
    <xf numFmtId="176" fontId="41" fillId="0" borderId="5" xfId="17" applyNumberFormat="1" applyFont="1" applyBorder="1" applyAlignment="1" applyProtection="1">
      <alignment horizontal="center" vertical="center" wrapText="1"/>
      <protection locked="0"/>
    </xf>
    <xf numFmtId="0" fontId="41" fillId="0" borderId="5" xfId="17" applyNumberFormat="1" applyFont="1" applyBorder="1" applyAlignment="1" applyProtection="1">
      <alignment horizontal="center" vertical="center" wrapText="1"/>
      <protection locked="0"/>
    </xf>
    <xf numFmtId="189" fontId="41" fillId="0" borderId="13" xfId="17" applyNumberFormat="1" applyFont="1" applyBorder="1" applyAlignment="1" applyProtection="1">
      <alignment horizontal="center" vertical="center" wrapText="1"/>
      <protection locked="0"/>
    </xf>
    <xf numFmtId="49" fontId="41" fillId="0" borderId="1" xfId="17" applyNumberFormat="1" applyFont="1" applyFill="1" applyBorder="1" applyAlignment="1" applyProtection="1">
      <alignment horizontal="center" vertical="center" wrapText="1"/>
      <protection locked="0"/>
    </xf>
    <xf numFmtId="0" fontId="41" fillId="0" borderId="1" xfId="17" applyNumberFormat="1" applyFont="1" applyFill="1" applyBorder="1" applyAlignment="1" applyProtection="1">
      <alignment horizontal="center" vertical="center" wrapText="1"/>
      <protection locked="0"/>
    </xf>
    <xf numFmtId="176" fontId="41" fillId="0" borderId="11" xfId="17" applyNumberFormat="1" applyFont="1" applyFill="1" applyBorder="1" applyAlignment="1" applyProtection="1">
      <alignment horizontal="center" vertical="center" wrapText="1"/>
      <protection locked="0"/>
    </xf>
    <xf numFmtId="176" fontId="41" fillId="0" borderId="5" xfId="17" applyNumberFormat="1" applyFont="1" applyFill="1" applyBorder="1" applyAlignment="1" applyProtection="1">
      <alignment horizontal="center" vertical="center" wrapText="1"/>
      <protection locked="0"/>
    </xf>
    <xf numFmtId="0" fontId="41" fillId="0" borderId="5" xfId="17" applyNumberFormat="1" applyFont="1" applyFill="1" applyBorder="1" applyAlignment="1" applyProtection="1">
      <alignment horizontal="center" vertical="center" wrapText="1"/>
      <protection locked="0"/>
    </xf>
    <xf numFmtId="176" fontId="41" fillId="0" borderId="3" xfId="17" applyNumberFormat="1" applyFont="1" applyFill="1" applyBorder="1" applyAlignment="1" applyProtection="1">
      <alignment horizontal="center" vertical="center" wrapText="1"/>
      <protection locked="0"/>
    </xf>
    <xf numFmtId="189" fontId="41" fillId="0" borderId="13" xfId="17" applyNumberFormat="1" applyFont="1" applyFill="1" applyBorder="1" applyAlignment="1" applyProtection="1">
      <alignment horizontal="center" vertical="center" wrapText="1"/>
      <protection locked="0"/>
    </xf>
    <xf numFmtId="176" fontId="41" fillId="0" borderId="1" xfId="17" applyNumberFormat="1" applyFont="1" applyFill="1" applyBorder="1" applyAlignment="1" applyProtection="1">
      <alignment horizontal="center" vertical="center" wrapText="1"/>
      <protection locked="0"/>
    </xf>
    <xf numFmtId="176" fontId="41" fillId="0" borderId="11" xfId="17" applyNumberFormat="1" applyFont="1" applyBorder="1" applyAlignment="1" applyProtection="1">
      <alignment horizontal="center" vertical="center" wrapText="1"/>
      <protection locked="0"/>
    </xf>
    <xf numFmtId="176" fontId="41" fillId="0" borderId="1" xfId="17" applyNumberFormat="1" applyFont="1" applyBorder="1" applyAlignment="1" applyProtection="1">
      <alignment horizontal="center" vertical="center" wrapText="1"/>
      <protection locked="0"/>
    </xf>
    <xf numFmtId="176" fontId="41" fillId="0" borderId="4" xfId="17" applyNumberFormat="1" applyFont="1" applyBorder="1" applyAlignment="1" applyProtection="1">
      <alignment horizontal="center" vertical="center" wrapText="1"/>
      <protection locked="0"/>
    </xf>
    <xf numFmtId="0" fontId="41" fillId="2" borderId="1" xfId="5" applyNumberFormat="1" applyFont="1" applyFill="1" applyBorder="1" applyAlignment="1" applyProtection="1">
      <alignment horizontal="center" vertical="center" wrapText="1" shrinkToFit="1"/>
      <protection locked="0"/>
    </xf>
    <xf numFmtId="0" fontId="41" fillId="2" borderId="1" xfId="5" applyNumberFormat="1" applyFont="1" applyFill="1" applyBorder="1" applyAlignment="1" applyProtection="1">
      <alignment horizontal="center" vertical="center" wrapText="1"/>
      <protection locked="0"/>
    </xf>
    <xf numFmtId="0" fontId="41" fillId="0" borderId="1" xfId="5" applyNumberFormat="1" applyFont="1" applyFill="1" applyBorder="1" applyAlignment="1" applyProtection="1">
      <alignment horizontal="center" vertical="center" wrapText="1"/>
      <protection locked="0"/>
    </xf>
    <xf numFmtId="176" fontId="41" fillId="0" borderId="1" xfId="5" applyNumberFormat="1" applyFont="1" applyFill="1" applyBorder="1" applyAlignment="1" applyProtection="1">
      <alignment horizontal="center" vertical="center" wrapText="1" shrinkToFit="1"/>
      <protection locked="0"/>
    </xf>
    <xf numFmtId="0" fontId="41" fillId="0" borderId="1" xfId="5" applyNumberFormat="1" applyFont="1" applyFill="1" applyBorder="1" applyAlignment="1" applyProtection="1">
      <alignment horizontal="center" vertical="center" wrapText="1" shrinkToFit="1"/>
      <protection locked="0"/>
    </xf>
    <xf numFmtId="0" fontId="41" fillId="0" borderId="1" xfId="17" applyNumberFormat="1" applyFont="1" applyBorder="1" applyAlignment="1" applyProtection="1">
      <alignment vertical="center" wrapText="1"/>
      <protection locked="0"/>
    </xf>
    <xf numFmtId="0" fontId="41" fillId="0" borderId="1" xfId="5" applyNumberFormat="1" applyFont="1" applyBorder="1" applyAlignment="1" applyProtection="1">
      <alignment vertical="center" wrapText="1"/>
      <protection locked="0"/>
    </xf>
    <xf numFmtId="0" fontId="41" fillId="2" borderId="1" xfId="17" applyNumberFormat="1" applyFont="1" applyFill="1" applyBorder="1" applyAlignment="1" applyProtection="1">
      <alignment horizontal="center" vertical="center" wrapText="1"/>
      <protection locked="0"/>
    </xf>
    <xf numFmtId="189" fontId="41" fillId="2" borderId="1" xfId="5" applyNumberFormat="1" applyFont="1" applyFill="1" applyBorder="1" applyAlignment="1" applyProtection="1">
      <alignment horizontal="center" vertical="center" wrapText="1" shrinkToFit="1"/>
      <protection locked="0"/>
    </xf>
    <xf numFmtId="176" fontId="41" fillId="0" borderId="13" xfId="17" applyNumberFormat="1" applyFont="1" applyBorder="1" applyAlignment="1" applyProtection="1">
      <alignment horizontal="center" vertical="center" wrapText="1"/>
      <protection locked="0"/>
    </xf>
    <xf numFmtId="176" fontId="41" fillId="0" borderId="12" xfId="17" applyNumberFormat="1" applyFont="1" applyBorder="1" applyAlignment="1" applyProtection="1">
      <alignment horizontal="center" vertical="center" wrapText="1"/>
      <protection locked="0"/>
    </xf>
    <xf numFmtId="176" fontId="41" fillId="0" borderId="13" xfId="17" applyNumberFormat="1" applyFont="1" applyFill="1" applyBorder="1" applyAlignment="1" applyProtection="1">
      <alignment horizontal="center" vertical="center" wrapText="1"/>
      <protection locked="0"/>
    </xf>
    <xf numFmtId="176" fontId="41" fillId="0" borderId="12" xfId="17" applyNumberFormat="1" applyFont="1" applyFill="1" applyBorder="1" applyAlignment="1" applyProtection="1">
      <alignment horizontal="center" vertical="center" wrapText="1"/>
      <protection locked="0"/>
    </xf>
    <xf numFmtId="179" fontId="42" fillId="5" borderId="1" xfId="1" applyNumberFormat="1" applyFont="1" applyFill="1" applyBorder="1" applyProtection="1">
      <alignment vertical="center"/>
      <protection locked="0"/>
    </xf>
    <xf numFmtId="0" fontId="41" fillId="0" borderId="1" xfId="5" applyFont="1" applyBorder="1" applyAlignment="1" applyProtection="1">
      <alignment horizontal="center" vertical="center" wrapText="1" shrinkToFit="1"/>
      <protection locked="0"/>
    </xf>
    <xf numFmtId="0" fontId="41" fillId="0" borderId="1" xfId="18" applyNumberFormat="1" applyFont="1" applyBorder="1" applyAlignment="1" applyProtection="1">
      <alignment horizontal="center" vertical="center" wrapText="1"/>
    </xf>
    <xf numFmtId="0" fontId="41" fillId="0" borderId="1" xfId="5" applyNumberFormat="1" applyFont="1" applyBorder="1" applyAlignment="1" applyProtection="1">
      <alignment horizontal="center" vertical="center" wrapText="1"/>
    </xf>
    <xf numFmtId="190" fontId="41" fillId="0" borderId="1" xfId="5" applyNumberFormat="1" applyFont="1" applyBorder="1" applyAlignment="1" applyProtection="1">
      <alignment horizontal="center" vertical="center" wrapText="1"/>
    </xf>
    <xf numFmtId="176" fontId="41" fillId="0" borderId="1" xfId="5" applyNumberFormat="1" applyFont="1" applyBorder="1" applyAlignment="1" applyProtection="1">
      <alignment horizontal="center" vertical="center" wrapText="1"/>
    </xf>
    <xf numFmtId="190" fontId="41" fillId="0" borderId="1" xfId="19" applyNumberFormat="1" applyFont="1" applyBorder="1" applyAlignment="1" applyProtection="1">
      <alignment horizontal="center" vertical="center" wrapText="1"/>
    </xf>
    <xf numFmtId="0" fontId="41" fillId="0" borderId="1" xfId="19" applyNumberFormat="1" applyFont="1" applyBorder="1" applyAlignment="1" applyProtection="1">
      <alignment horizontal="center" vertical="center" wrapText="1"/>
    </xf>
    <xf numFmtId="0" fontId="41" fillId="0" borderId="1" xfId="19" applyNumberFormat="1" applyFont="1" applyBorder="1" applyAlignment="1" applyProtection="1">
      <alignment horizontal="center" vertical="center"/>
      <protection locked="0"/>
    </xf>
    <xf numFmtId="0" fontId="41" fillId="0" borderId="1" xfId="5" applyNumberFormat="1" applyFont="1" applyBorder="1" applyProtection="1">
      <protection locked="0"/>
    </xf>
    <xf numFmtId="0" fontId="41" fillId="0" borderId="1" xfId="17" applyFont="1" applyBorder="1" applyAlignment="1" applyProtection="1">
      <alignment horizontal="center" vertical="center" wrapText="1"/>
      <protection locked="0"/>
    </xf>
    <xf numFmtId="0" fontId="41" fillId="0" borderId="1" xfId="18" applyNumberFormat="1" applyFont="1" applyBorder="1" applyAlignment="1" applyProtection="1">
      <alignment horizontal="center" vertical="center" wrapText="1"/>
      <protection locked="0"/>
    </xf>
    <xf numFmtId="190" fontId="41" fillId="0" borderId="1" xfId="5" applyNumberFormat="1" applyFont="1" applyBorder="1" applyAlignment="1" applyProtection="1">
      <alignment horizontal="center" vertical="center" wrapText="1"/>
      <protection locked="0"/>
    </xf>
    <xf numFmtId="176" fontId="41" fillId="0" borderId="1" xfId="5" applyNumberFormat="1" applyFont="1" applyBorder="1" applyAlignment="1" applyProtection="1">
      <alignment horizontal="center" vertical="center" wrapText="1"/>
      <protection locked="0"/>
    </xf>
    <xf numFmtId="190" fontId="41" fillId="0" borderId="1" xfId="19" applyNumberFormat="1" applyFont="1" applyBorder="1" applyAlignment="1" applyProtection="1">
      <alignment horizontal="center" vertical="center" wrapText="1"/>
      <protection locked="0"/>
    </xf>
    <xf numFmtId="0" fontId="41" fillId="0" borderId="1" xfId="19" applyNumberFormat="1" applyFont="1" applyBorder="1" applyAlignment="1" applyProtection="1">
      <alignment horizontal="center" vertical="center" wrapText="1"/>
      <protection locked="0"/>
    </xf>
    <xf numFmtId="0" fontId="41" fillId="0" borderId="1" xfId="0" applyNumberFormat="1" applyFont="1" applyBorder="1" applyProtection="1">
      <alignment vertical="center"/>
      <protection locked="0"/>
    </xf>
    <xf numFmtId="0" fontId="41" fillId="2" borderId="1" xfId="0" applyNumberFormat="1" applyFont="1" applyFill="1" applyBorder="1" applyProtection="1">
      <alignment vertical="center"/>
      <protection locked="0"/>
    </xf>
    <xf numFmtId="49" fontId="41" fillId="0" borderId="1" xfId="0" applyNumberFormat="1" applyFont="1" applyBorder="1" applyAlignment="1" applyProtection="1">
      <alignment horizontal="center" vertical="center"/>
      <protection locked="0"/>
    </xf>
    <xf numFmtId="0" fontId="41" fillId="2" borderId="1" xfId="5" applyFont="1" applyFill="1" applyBorder="1" applyAlignment="1" applyProtection="1">
      <alignment horizontal="center" vertical="center" wrapText="1" shrinkToFit="1"/>
      <protection locked="0"/>
    </xf>
    <xf numFmtId="0" fontId="41" fillId="0" borderId="1" xfId="0" applyFont="1" applyBorder="1" applyAlignment="1" applyProtection="1">
      <alignment horizontal="center" vertical="center" wrapText="1"/>
      <protection locked="0"/>
    </xf>
    <xf numFmtId="0" fontId="43" fillId="0" borderId="1" xfId="5" applyNumberFormat="1" applyFont="1" applyBorder="1" applyAlignment="1" applyProtection="1">
      <alignment horizontal="center" vertical="center" wrapText="1"/>
      <protection locked="0"/>
    </xf>
    <xf numFmtId="0" fontId="43" fillId="0" borderId="1" xfId="17" applyNumberFormat="1" applyFont="1" applyBorder="1" applyAlignment="1" applyProtection="1">
      <alignment horizontal="center" vertical="center" wrapText="1"/>
      <protection locked="0"/>
    </xf>
    <xf numFmtId="49" fontId="44" fillId="0" borderId="1" xfId="0" applyNumberFormat="1" applyFont="1" applyBorder="1" applyAlignment="1" applyProtection="1">
      <alignment horizontal="center" vertical="center" wrapText="1"/>
      <protection locked="0"/>
    </xf>
    <xf numFmtId="0" fontId="44" fillId="0" borderId="1" xfId="0" applyNumberFormat="1" applyFont="1" applyBorder="1" applyAlignment="1" applyProtection="1">
      <alignment horizontal="center" vertical="center" wrapText="1"/>
      <protection locked="0"/>
    </xf>
    <xf numFmtId="176" fontId="44" fillId="0" borderId="1" xfId="0" applyNumberFormat="1" applyFont="1" applyBorder="1" applyAlignment="1" applyProtection="1">
      <alignment horizontal="center" vertical="center" wrapText="1"/>
      <protection locked="0"/>
    </xf>
    <xf numFmtId="176" fontId="43" fillId="0" borderId="1" xfId="5" applyNumberFormat="1" applyFont="1" applyBorder="1" applyAlignment="1" applyProtection="1">
      <alignment horizontal="center" vertical="center" wrapText="1" shrinkToFit="1"/>
      <protection locked="0"/>
    </xf>
    <xf numFmtId="177" fontId="44" fillId="0" borderId="1" xfId="0" applyNumberFormat="1" applyFont="1" applyBorder="1" applyAlignment="1" applyProtection="1">
      <alignment horizontal="center" vertical="center" wrapText="1"/>
      <protection locked="0"/>
    </xf>
    <xf numFmtId="49" fontId="42" fillId="0" borderId="1" xfId="0" applyNumberFormat="1" applyFont="1" applyBorder="1" applyAlignment="1" applyProtection="1">
      <alignment horizontal="center" vertical="center" wrapText="1"/>
      <protection locked="0"/>
    </xf>
    <xf numFmtId="0" fontId="42" fillId="0" borderId="1" xfId="0" applyFont="1" applyBorder="1" applyAlignment="1" applyProtection="1">
      <alignment horizontal="center" vertical="center" wrapText="1"/>
      <protection locked="0"/>
    </xf>
    <xf numFmtId="0" fontId="43" fillId="0" borderId="1" xfId="18" applyNumberFormat="1" applyFont="1" applyBorder="1" applyAlignment="1" applyProtection="1">
      <alignment horizontal="center" vertical="center" wrapText="1"/>
      <protection locked="0"/>
    </xf>
    <xf numFmtId="190" fontId="43" fillId="0" borderId="1" xfId="5" applyNumberFormat="1" applyFont="1" applyBorder="1" applyAlignment="1" applyProtection="1">
      <alignment horizontal="center" vertical="center" wrapText="1"/>
      <protection locked="0"/>
    </xf>
    <xf numFmtId="176" fontId="43" fillId="0" borderId="1" xfId="5" applyNumberFormat="1" applyFont="1" applyBorder="1" applyAlignment="1" applyProtection="1">
      <alignment horizontal="center" vertical="center" wrapText="1"/>
      <protection locked="0"/>
    </xf>
    <xf numFmtId="190" fontId="43" fillId="0" borderId="1" xfId="19" applyNumberFormat="1" applyFont="1" applyBorder="1" applyAlignment="1" applyProtection="1">
      <alignment horizontal="center" vertical="center" wrapText="1"/>
      <protection locked="0"/>
    </xf>
    <xf numFmtId="0" fontId="43" fillId="0" borderId="1" xfId="19" applyNumberFormat="1" applyFont="1" applyBorder="1" applyAlignment="1" applyProtection="1">
      <alignment horizontal="center" vertical="center" wrapText="1"/>
      <protection locked="0"/>
    </xf>
    <xf numFmtId="0" fontId="45" fillId="0" borderId="1" xfId="0" applyNumberFormat="1" applyFont="1" applyBorder="1" applyProtection="1">
      <alignment vertical="center"/>
      <protection locked="0"/>
    </xf>
    <xf numFmtId="178" fontId="41" fillId="0" borderId="1" xfId="0" applyNumberFormat="1" applyFont="1" applyBorder="1" applyAlignment="1" applyProtection="1">
      <alignment horizontal="center" vertical="center" wrapText="1"/>
      <protection locked="0"/>
    </xf>
    <xf numFmtId="178" fontId="41" fillId="2" borderId="1" xfId="5" applyNumberFormat="1" applyFont="1" applyFill="1" applyBorder="1" applyAlignment="1" applyProtection="1">
      <alignment horizontal="center" vertical="center" wrapText="1" shrinkToFit="1"/>
      <protection locked="0"/>
    </xf>
    <xf numFmtId="178" fontId="41" fillId="0" borderId="1" xfId="5" applyNumberFormat="1" applyFont="1" applyBorder="1" applyAlignment="1" applyProtection="1">
      <alignment horizontal="center" vertical="center" wrapText="1" shrinkToFit="1"/>
      <protection locked="0"/>
    </xf>
    <xf numFmtId="12" fontId="41" fillId="0" borderId="1" xfId="0" applyNumberFormat="1" applyFont="1" applyBorder="1" applyAlignment="1" applyProtection="1">
      <alignment horizontal="center" vertical="center" wrapText="1"/>
      <protection locked="0"/>
    </xf>
    <xf numFmtId="0" fontId="41" fillId="0" borderId="1" xfId="18" applyNumberFormat="1" applyFont="1" applyFill="1" applyBorder="1" applyAlignment="1" applyProtection="1">
      <alignment horizontal="center" vertical="center" wrapText="1"/>
      <protection locked="0"/>
    </xf>
    <xf numFmtId="190" fontId="41" fillId="0" borderId="1" xfId="5" applyNumberFormat="1" applyFont="1" applyFill="1" applyBorder="1" applyAlignment="1" applyProtection="1">
      <alignment horizontal="center" vertical="center" wrapText="1"/>
      <protection locked="0"/>
    </xf>
    <xf numFmtId="176" fontId="41" fillId="0" borderId="1" xfId="5" applyNumberFormat="1" applyFont="1" applyFill="1" applyBorder="1" applyAlignment="1" applyProtection="1">
      <alignment horizontal="center" vertical="center" wrapText="1"/>
      <protection locked="0"/>
    </xf>
    <xf numFmtId="190" fontId="41" fillId="0" borderId="1" xfId="19" applyNumberFormat="1" applyFont="1" applyFill="1" applyBorder="1" applyAlignment="1" applyProtection="1">
      <alignment horizontal="center" vertical="center" wrapText="1"/>
      <protection locked="0"/>
    </xf>
    <xf numFmtId="0" fontId="41" fillId="0" borderId="1" xfId="19" applyNumberFormat="1" applyFont="1" applyFill="1" applyBorder="1" applyAlignment="1" applyProtection="1">
      <alignment horizontal="center" vertical="center" wrapText="1"/>
      <protection locked="0"/>
    </xf>
    <xf numFmtId="0" fontId="40" fillId="0" borderId="1" xfId="19" applyFont="1" applyFill="1" applyBorder="1" applyAlignment="1" applyProtection="1">
      <alignment horizontal="center" vertical="center" wrapText="1"/>
      <protection locked="0"/>
    </xf>
    <xf numFmtId="181" fontId="41" fillId="0" borderId="1" xfId="0" applyNumberFormat="1" applyFont="1" applyBorder="1" applyAlignment="1" applyProtection="1">
      <alignment vertical="center" wrapText="1"/>
      <protection locked="0"/>
    </xf>
    <xf numFmtId="176" fontId="32" fillId="3" borderId="11" xfId="0" applyNumberFormat="1" applyFont="1" applyFill="1" applyBorder="1" applyAlignment="1" applyProtection="1">
      <alignment horizontal="center" vertical="center" wrapText="1"/>
      <protection locked="0"/>
    </xf>
    <xf numFmtId="181" fontId="41" fillId="0" borderId="11" xfId="0" applyNumberFormat="1" applyFont="1" applyBorder="1" applyAlignment="1" applyProtection="1">
      <alignment horizontal="right" vertical="center"/>
      <protection locked="0"/>
    </xf>
    <xf numFmtId="179" fontId="41" fillId="0" borderId="11" xfId="1" applyNumberFormat="1" applyFont="1" applyBorder="1" applyAlignment="1" applyProtection="1">
      <alignment horizontal="center" vertical="center"/>
      <protection locked="0"/>
    </xf>
    <xf numFmtId="176" fontId="44" fillId="0" borderId="11" xfId="0" applyNumberFormat="1" applyFont="1" applyBorder="1" applyAlignment="1" applyProtection="1">
      <alignment horizontal="center" vertical="center" wrapText="1"/>
      <protection locked="0"/>
    </xf>
    <xf numFmtId="176" fontId="31" fillId="0" borderId="11" xfId="0" applyNumberFormat="1" applyFont="1" applyBorder="1" applyAlignment="1" applyProtection="1">
      <alignment horizontal="center" vertical="center" wrapText="1"/>
      <protection locked="0"/>
    </xf>
    <xf numFmtId="176" fontId="36" fillId="0" borderId="11" xfId="0" applyNumberFormat="1" applyFont="1" applyBorder="1" applyAlignment="1" applyProtection="1">
      <alignment horizontal="center" vertical="center"/>
      <protection locked="0"/>
    </xf>
    <xf numFmtId="176" fontId="32" fillId="3" borderId="12" xfId="0" applyNumberFormat="1" applyFont="1" applyFill="1" applyBorder="1" applyAlignment="1" applyProtection="1">
      <alignment horizontal="center" vertical="center" wrapText="1"/>
      <protection locked="0"/>
    </xf>
    <xf numFmtId="176" fontId="41" fillId="0" borderId="12" xfId="5" applyNumberFormat="1" applyFont="1" applyBorder="1" applyAlignment="1" applyProtection="1">
      <alignment horizontal="center" vertical="center" wrapText="1" shrinkToFit="1"/>
      <protection locked="0"/>
    </xf>
    <xf numFmtId="176" fontId="41" fillId="2" borderId="12" xfId="5" applyNumberFormat="1" applyFont="1" applyFill="1" applyBorder="1" applyAlignment="1" applyProtection="1">
      <alignment horizontal="center" vertical="center" wrapText="1" shrinkToFit="1"/>
      <protection locked="0"/>
    </xf>
    <xf numFmtId="176" fontId="41" fillId="0" borderId="12" xfId="5" applyNumberFormat="1" applyFont="1" applyFill="1" applyBorder="1" applyAlignment="1" applyProtection="1">
      <alignment horizontal="center" vertical="center" wrapText="1" shrinkToFit="1"/>
      <protection locked="0"/>
    </xf>
    <xf numFmtId="0" fontId="41" fillId="0" borderId="12" xfId="17" applyNumberFormat="1" applyFont="1" applyBorder="1" applyAlignment="1" applyProtection="1">
      <alignment vertical="center" wrapText="1"/>
      <protection locked="0"/>
    </xf>
    <xf numFmtId="176" fontId="41" fillId="0" borderId="12" xfId="0" applyNumberFormat="1" applyFont="1" applyBorder="1" applyAlignment="1" applyProtection="1">
      <alignment horizontal="center" vertical="center" wrapText="1"/>
      <protection locked="0"/>
    </xf>
    <xf numFmtId="176" fontId="44" fillId="0" borderId="12" xfId="0" applyNumberFormat="1" applyFont="1" applyBorder="1" applyAlignment="1" applyProtection="1">
      <alignment horizontal="center" vertical="center" wrapText="1"/>
      <protection locked="0"/>
    </xf>
    <xf numFmtId="176" fontId="31" fillId="0" borderId="12" xfId="0" applyNumberFormat="1" applyFont="1" applyBorder="1" applyAlignment="1" applyProtection="1">
      <alignment horizontal="center" vertical="center" wrapText="1"/>
      <protection locked="0"/>
    </xf>
    <xf numFmtId="176" fontId="36" fillId="0" borderId="12" xfId="0" applyNumberFormat="1" applyFont="1" applyBorder="1" applyAlignment="1" applyProtection="1">
      <alignment horizontal="center" vertical="center"/>
      <protection locked="0"/>
    </xf>
    <xf numFmtId="181" fontId="41" fillId="0" borderId="1" xfId="0" applyNumberFormat="1" applyFont="1" applyBorder="1" applyAlignment="1" applyProtection="1">
      <alignment vertical="center"/>
      <protection locked="0"/>
    </xf>
    <xf numFmtId="0" fontId="41" fillId="0" borderId="1" xfId="0" applyFont="1" applyFill="1" applyBorder="1" applyAlignment="1" applyProtection="1">
      <alignment horizontal="center" vertical="center"/>
      <protection locked="0"/>
    </xf>
    <xf numFmtId="0" fontId="7" fillId="0" borderId="1" xfId="0" applyFont="1" applyBorder="1" applyAlignment="1">
      <alignment horizontal="center" vertical="center"/>
    </xf>
    <xf numFmtId="176" fontId="47" fillId="0" borderId="0" xfId="0" applyNumberFormat="1" applyFont="1" applyAlignment="1" applyProtection="1">
      <alignment horizontal="center" vertical="center"/>
      <protection locked="0"/>
    </xf>
    <xf numFmtId="3" fontId="48" fillId="10" borderId="1" xfId="0" applyNumberFormat="1" applyFont="1" applyFill="1" applyBorder="1">
      <alignment vertical="center"/>
    </xf>
    <xf numFmtId="0" fontId="48" fillId="10" borderId="1" xfId="0" applyFont="1" applyFill="1" applyBorder="1" applyAlignment="1" applyProtection="1">
      <alignment horizontal="left" vertical="center" indent="1"/>
      <protection locked="0"/>
    </xf>
    <xf numFmtId="176" fontId="46" fillId="0" borderId="0" xfId="0" applyNumberFormat="1" applyFont="1" applyAlignment="1" applyProtection="1">
      <alignment horizontal="center" vertical="center"/>
      <protection locked="0"/>
    </xf>
    <xf numFmtId="0" fontId="49" fillId="0" borderId="13" xfId="0" applyFont="1" applyBorder="1" applyProtection="1">
      <alignment vertical="center"/>
      <protection locked="0"/>
    </xf>
    <xf numFmtId="0" fontId="49" fillId="0" borderId="11" xfId="0" applyFont="1" applyBorder="1" applyAlignment="1" applyProtection="1">
      <alignment horizontal="left" vertical="center"/>
      <protection locked="0"/>
    </xf>
    <xf numFmtId="3" fontId="49" fillId="0" borderId="1" xfId="0" applyNumberFormat="1" applyFont="1" applyBorder="1" applyAlignment="1" applyProtection="1">
      <alignment vertical="center" wrapText="1"/>
      <protection locked="0"/>
    </xf>
    <xf numFmtId="0" fontId="48" fillId="0" borderId="1" xfId="0" applyFont="1" applyBorder="1" applyAlignment="1" applyProtection="1">
      <alignment horizontal="left" vertical="center" indent="1"/>
      <protection locked="0"/>
    </xf>
    <xf numFmtId="3" fontId="49" fillId="0" borderId="13" xfId="0" applyNumberFormat="1" applyFont="1" applyBorder="1" applyProtection="1">
      <alignment vertical="center"/>
      <protection locked="0"/>
    </xf>
    <xf numFmtId="0" fontId="49" fillId="0" borderId="11" xfId="0" applyFont="1" applyBorder="1" applyAlignment="1" applyProtection="1">
      <alignment horizontal="center" vertical="center"/>
      <protection locked="0"/>
    </xf>
    <xf numFmtId="0" fontId="48" fillId="11" borderId="1" xfId="0" applyFont="1" applyFill="1" applyBorder="1" applyAlignment="1" applyProtection="1">
      <alignment horizontal="center" vertical="center"/>
      <protection locked="0"/>
    </xf>
    <xf numFmtId="0" fontId="48" fillId="7" borderId="1" xfId="0" applyFont="1" applyFill="1" applyBorder="1" applyAlignment="1" applyProtection="1">
      <alignment horizontal="center" vertical="center"/>
      <protection locked="0"/>
    </xf>
    <xf numFmtId="0" fontId="50" fillId="0" borderId="0" xfId="0" applyFont="1" applyProtection="1">
      <alignment vertical="center"/>
      <protection locked="0"/>
    </xf>
    <xf numFmtId="176" fontId="50" fillId="10" borderId="1" xfId="0" applyNumberFormat="1" applyFont="1" applyFill="1" applyBorder="1" applyAlignment="1" applyProtection="1">
      <alignment horizontal="center" vertical="center"/>
      <protection locked="0"/>
    </xf>
    <xf numFmtId="176" fontId="50" fillId="10" borderId="1" xfId="0" applyNumberFormat="1" applyFont="1" applyFill="1" applyBorder="1" applyAlignment="1">
      <alignment horizontal="center" vertical="center"/>
    </xf>
    <xf numFmtId="176" fontId="50" fillId="10" borderId="13" xfId="0" applyNumberFormat="1" applyFont="1" applyFill="1" applyBorder="1" applyAlignment="1">
      <alignment horizontal="center" vertical="center"/>
    </xf>
    <xf numFmtId="176" fontId="50" fillId="10" borderId="1" xfId="0" applyNumberFormat="1" applyFont="1" applyFill="1" applyBorder="1" applyAlignment="1">
      <alignment horizontal="right" vertical="center"/>
    </xf>
    <xf numFmtId="176" fontId="50" fillId="9" borderId="1" xfId="0" applyNumberFormat="1" applyFont="1" applyFill="1" applyBorder="1" applyAlignment="1" applyProtection="1">
      <alignment horizontal="center" vertical="center"/>
      <protection locked="0"/>
    </xf>
    <xf numFmtId="176" fontId="50" fillId="9" borderId="1" xfId="0" applyNumberFormat="1" applyFont="1" applyFill="1" applyBorder="1" applyAlignment="1">
      <alignment horizontal="center" vertical="center"/>
    </xf>
    <xf numFmtId="176" fontId="50" fillId="9" borderId="13" xfId="0" applyNumberFormat="1" applyFont="1" applyFill="1" applyBorder="1" applyAlignment="1">
      <alignment horizontal="center" vertical="center"/>
    </xf>
    <xf numFmtId="176" fontId="50" fillId="9" borderId="1" xfId="0" applyNumberFormat="1" applyFont="1" applyFill="1" applyBorder="1" applyAlignment="1">
      <alignment horizontal="right" vertical="center"/>
    </xf>
    <xf numFmtId="176" fontId="46" fillId="0" borderId="1" xfId="0" applyNumberFormat="1" applyFont="1" applyBorder="1" applyAlignment="1" applyProtection="1">
      <alignment horizontal="center" vertical="center"/>
      <protection locked="0"/>
    </xf>
    <xf numFmtId="176" fontId="46" fillId="0" borderId="1" xfId="0" applyNumberFormat="1" applyFont="1" applyBorder="1" applyAlignment="1">
      <alignment horizontal="center" vertical="center"/>
    </xf>
    <xf numFmtId="176" fontId="50" fillId="2" borderId="1" xfId="0" applyNumberFormat="1" applyFont="1" applyFill="1" applyBorder="1">
      <alignment vertical="center"/>
    </xf>
    <xf numFmtId="176" fontId="46" fillId="0" borderId="13" xfId="0" applyNumberFormat="1" applyFont="1" applyBorder="1" applyAlignment="1" applyProtection="1">
      <alignment horizontal="center" vertical="center" wrapText="1"/>
      <protection locked="0"/>
    </xf>
    <xf numFmtId="3" fontId="46" fillId="0" borderId="1" xfId="0" applyNumberFormat="1" applyFont="1" applyBorder="1" applyAlignment="1">
      <alignment horizontal="right" vertical="center" wrapText="1"/>
    </xf>
    <xf numFmtId="176" fontId="46" fillId="0" borderId="1" xfId="0" applyNumberFormat="1" applyFont="1" applyBorder="1" applyAlignment="1" applyProtection="1">
      <alignment horizontal="right" vertical="center" wrapText="1"/>
      <protection locked="0"/>
    </xf>
    <xf numFmtId="0" fontId="46" fillId="0" borderId="1" xfId="0" applyFont="1" applyBorder="1" applyAlignment="1" applyProtection="1">
      <alignment horizontal="left" vertical="center" wrapText="1"/>
      <protection locked="0"/>
    </xf>
    <xf numFmtId="176" fontId="50" fillId="0" borderId="1" xfId="0" applyNumberFormat="1" applyFont="1" applyBorder="1" applyAlignment="1" applyProtection="1">
      <alignment horizontal="center" vertical="center"/>
      <protection locked="0"/>
    </xf>
    <xf numFmtId="176" fontId="50" fillId="11" borderId="1" xfId="0" applyNumberFormat="1" applyFont="1" applyFill="1" applyBorder="1" applyAlignment="1" applyProtection="1">
      <alignment horizontal="center" vertical="center"/>
      <protection locked="0"/>
    </xf>
    <xf numFmtId="176" fontId="50" fillId="7" borderId="9" xfId="0" applyNumberFormat="1" applyFont="1" applyFill="1" applyBorder="1" applyAlignment="1" applyProtection="1">
      <alignment horizontal="center" vertical="center" wrapText="1"/>
      <protection locked="0"/>
    </xf>
    <xf numFmtId="176" fontId="50" fillId="11" borderId="1" xfId="0" applyNumberFormat="1" applyFont="1" applyFill="1" applyBorder="1" applyAlignment="1" applyProtection="1">
      <alignment horizontal="center" vertical="center" wrapText="1"/>
      <protection locked="0"/>
    </xf>
    <xf numFmtId="176" fontId="50" fillId="7" borderId="1" xfId="0" applyNumberFormat="1" applyFont="1" applyFill="1" applyBorder="1" applyAlignment="1" applyProtection="1">
      <alignment horizontal="center" vertical="center" wrapText="1"/>
      <protection locked="0"/>
    </xf>
    <xf numFmtId="176" fontId="51" fillId="7" borderId="1" xfId="0" applyNumberFormat="1" applyFont="1" applyFill="1" applyBorder="1" applyAlignment="1" applyProtection="1">
      <alignment horizontal="center" vertical="center" wrapText="1"/>
      <protection locked="0"/>
    </xf>
    <xf numFmtId="176" fontId="46" fillId="7" borderId="1" xfId="0" applyNumberFormat="1" applyFont="1" applyFill="1" applyBorder="1" applyAlignment="1" applyProtection="1">
      <alignment horizontal="center" vertical="center"/>
      <protection locked="0"/>
    </xf>
    <xf numFmtId="176" fontId="52" fillId="0" borderId="13" xfId="0" applyNumberFormat="1" applyFont="1" applyBorder="1" applyAlignment="1" applyProtection="1">
      <alignment horizontal="center" vertical="center"/>
      <protection locked="0"/>
    </xf>
    <xf numFmtId="183" fontId="50" fillId="9" borderId="1" xfId="0" applyNumberFormat="1" applyFont="1" applyFill="1" applyBorder="1" applyAlignment="1">
      <alignment horizontal="center" vertical="center"/>
    </xf>
    <xf numFmtId="176" fontId="50" fillId="9" borderId="6" xfId="0" applyNumberFormat="1" applyFont="1" applyFill="1" applyBorder="1" applyAlignment="1">
      <alignment horizontal="center" vertical="center"/>
    </xf>
    <xf numFmtId="176" fontId="53" fillId="0" borderId="1" xfId="0" applyNumberFormat="1" applyFont="1" applyBorder="1" applyAlignment="1">
      <alignment horizontal="center" vertical="center"/>
    </xf>
    <xf numFmtId="176" fontId="46" fillId="2" borderId="1" xfId="0" applyNumberFormat="1" applyFont="1" applyFill="1" applyBorder="1" applyAlignment="1">
      <alignment horizontal="center" vertical="center"/>
    </xf>
    <xf numFmtId="176" fontId="50" fillId="2" borderId="1" xfId="0" applyNumberFormat="1" applyFont="1" applyFill="1" applyBorder="1" applyAlignment="1" applyProtection="1">
      <alignment horizontal="center" vertical="center"/>
      <protection locked="0"/>
    </xf>
    <xf numFmtId="176" fontId="50" fillId="7" borderId="13" xfId="0" applyNumberFormat="1" applyFont="1" applyFill="1" applyBorder="1" applyAlignment="1" applyProtection="1">
      <alignment horizontal="center" vertical="center" wrapText="1"/>
      <protection locked="0"/>
    </xf>
    <xf numFmtId="176" fontId="53" fillId="0" borderId="13" xfId="0" applyNumberFormat="1" applyFont="1" applyBorder="1" applyAlignment="1" applyProtection="1">
      <alignment horizontal="center" vertical="center" wrapText="1"/>
      <protection locked="0"/>
    </xf>
    <xf numFmtId="176" fontId="46" fillId="0" borderId="1" xfId="0" applyNumberFormat="1" applyFont="1" applyBorder="1" applyAlignment="1">
      <alignment horizontal="right" vertical="center" wrapText="1"/>
    </xf>
    <xf numFmtId="176" fontId="46" fillId="9" borderId="1" xfId="0" applyNumberFormat="1" applyFont="1" applyFill="1" applyBorder="1" applyAlignment="1" applyProtection="1">
      <alignment horizontal="center" vertical="center"/>
      <protection locked="0"/>
    </xf>
    <xf numFmtId="176" fontId="50" fillId="9" borderId="1" xfId="0" applyNumberFormat="1" applyFont="1" applyFill="1" applyBorder="1" applyAlignment="1" applyProtection="1">
      <alignment horizontal="center" vertical="center" wrapText="1"/>
      <protection locked="0"/>
    </xf>
    <xf numFmtId="0" fontId="50" fillId="0" borderId="13" xfId="0" applyFont="1" applyBorder="1" applyAlignment="1" applyProtection="1">
      <alignment horizontal="center" vertical="center" wrapText="1"/>
      <protection locked="0"/>
    </xf>
    <xf numFmtId="176" fontId="46" fillId="0" borderId="1" xfId="0" applyNumberFormat="1" applyFont="1" applyBorder="1" applyAlignment="1" applyProtection="1">
      <alignment horizontal="left" vertical="center" wrapText="1"/>
      <protection locked="0"/>
    </xf>
    <xf numFmtId="3" fontId="50" fillId="0" borderId="13" xfId="0" applyNumberFormat="1" applyFont="1" applyBorder="1" applyAlignment="1" applyProtection="1">
      <alignment horizontal="center" vertical="center" wrapText="1"/>
      <protection locked="0"/>
    </xf>
    <xf numFmtId="176" fontId="47" fillId="0" borderId="0" xfId="0" applyNumberFormat="1" applyFont="1" applyAlignment="1">
      <alignment horizontal="center" vertical="center"/>
    </xf>
    <xf numFmtId="176" fontId="46" fillId="0" borderId="13" xfId="0" applyNumberFormat="1" applyFont="1" applyBorder="1" applyAlignment="1" applyProtection="1">
      <alignment horizontal="right" vertical="center" wrapText="1"/>
      <protection locked="0"/>
    </xf>
    <xf numFmtId="0" fontId="46" fillId="0" borderId="13" xfId="0" applyFont="1" applyBorder="1" applyAlignment="1" applyProtection="1">
      <alignment horizontal="center" vertical="center" wrapText="1"/>
      <protection locked="0"/>
    </xf>
    <xf numFmtId="3" fontId="46" fillId="0" borderId="13" xfId="0" applyNumberFormat="1" applyFont="1" applyBorder="1" applyAlignment="1" applyProtection="1">
      <alignment horizontal="center" vertical="center" wrapText="1"/>
      <protection locked="0"/>
    </xf>
    <xf numFmtId="3" fontId="46" fillId="0" borderId="9" xfId="0" applyNumberFormat="1" applyFont="1" applyBorder="1" applyAlignment="1" applyProtection="1">
      <alignment horizontal="center" vertical="center" wrapText="1"/>
      <protection locked="0"/>
    </xf>
    <xf numFmtId="176" fontId="54" fillId="7" borderId="22" xfId="0" applyNumberFormat="1" applyFont="1" applyFill="1" applyBorder="1" applyAlignment="1" applyProtection="1">
      <alignment horizontal="center" vertical="center" wrapText="1"/>
      <protection locked="0"/>
    </xf>
    <xf numFmtId="176" fontId="50" fillId="7" borderId="6" xfId="0" applyNumberFormat="1" applyFont="1" applyFill="1" applyBorder="1" applyAlignment="1" applyProtection="1">
      <alignment horizontal="center" vertical="center" wrapText="1"/>
      <protection locked="0"/>
    </xf>
    <xf numFmtId="176" fontId="50" fillId="4" borderId="13" xfId="0" applyNumberFormat="1" applyFont="1" applyFill="1" applyBorder="1" applyAlignment="1" applyProtection="1">
      <alignment horizontal="center" vertical="center"/>
      <protection locked="0"/>
    </xf>
    <xf numFmtId="176" fontId="54" fillId="4" borderId="1" xfId="0" applyNumberFormat="1" applyFont="1" applyFill="1" applyBorder="1" applyProtection="1">
      <alignment vertical="center"/>
      <protection locked="0"/>
    </xf>
    <xf numFmtId="176" fontId="50" fillId="4" borderId="1" xfId="0" applyNumberFormat="1" applyFont="1" applyFill="1" applyBorder="1" applyProtection="1">
      <alignment vertical="center"/>
      <protection locked="0"/>
    </xf>
    <xf numFmtId="176" fontId="52" fillId="0" borderId="13" xfId="0" applyNumberFormat="1" applyFont="1" applyBorder="1" applyProtection="1">
      <alignment vertical="center"/>
      <protection locked="0"/>
    </xf>
    <xf numFmtId="0" fontId="0" fillId="0" borderId="0" xfId="0" applyProtection="1">
      <alignment vertical="center"/>
      <protection locked="0"/>
    </xf>
    <xf numFmtId="49" fontId="0" fillId="0" borderId="0" xfId="0" applyNumberFormat="1" applyAlignment="1" applyProtection="1">
      <alignment horizontal="center" vertical="center"/>
      <protection locked="0"/>
    </xf>
    <xf numFmtId="191" fontId="0" fillId="0" borderId="0" xfId="0" applyNumberFormat="1" applyProtection="1">
      <alignment vertical="center"/>
      <protection locked="0"/>
    </xf>
    <xf numFmtId="184" fontId="0" fillId="0" borderId="0" xfId="0" applyNumberFormat="1" applyProtection="1">
      <alignment vertical="center"/>
      <protection locked="0"/>
    </xf>
    <xf numFmtId="184" fontId="0" fillId="2" borderId="0" xfId="0" applyNumberFormat="1" applyFill="1" applyAlignment="1" applyProtection="1">
      <alignment horizontal="right" vertical="center"/>
      <protection locked="0"/>
    </xf>
    <xf numFmtId="192" fontId="0" fillId="2" borderId="0" xfId="0" applyNumberFormat="1" applyFill="1" applyAlignment="1" applyProtection="1">
      <alignment horizontal="right" vertical="center"/>
      <protection locked="0"/>
    </xf>
    <xf numFmtId="49" fontId="0" fillId="2" borderId="0" xfId="0" applyNumberFormat="1" applyFill="1" applyAlignment="1" applyProtection="1">
      <alignment horizontal="right" vertical="center"/>
      <protection locked="0"/>
    </xf>
    <xf numFmtId="187" fontId="0" fillId="2" borderId="0" xfId="0" applyNumberFormat="1" applyFill="1" applyAlignment="1" applyProtection="1">
      <alignment horizontal="right" vertical="center"/>
      <protection locked="0"/>
    </xf>
    <xf numFmtId="0" fontId="0" fillId="2" borderId="0" xfId="0" applyFill="1" applyAlignment="1" applyProtection="1">
      <alignment horizontal="right" vertical="center"/>
      <protection locked="0"/>
    </xf>
    <xf numFmtId="0" fontId="0" fillId="2" borderId="0" xfId="0" applyFill="1" applyProtection="1">
      <alignment vertical="center"/>
      <protection locked="0"/>
    </xf>
    <xf numFmtId="0" fontId="57" fillId="0" borderId="0" xfId="0" applyFont="1" applyProtection="1">
      <alignment vertical="center"/>
      <protection locked="0"/>
    </xf>
    <xf numFmtId="180" fontId="0" fillId="10" borderId="1" xfId="0" applyNumberFormat="1" applyFill="1" applyBorder="1">
      <alignment vertical="center"/>
    </xf>
    <xf numFmtId="180" fontId="57" fillId="10" borderId="12" xfId="0" applyNumberFormat="1" applyFont="1" applyFill="1" applyBorder="1" applyAlignment="1">
      <alignment horizontal="right" vertical="center"/>
    </xf>
    <xf numFmtId="180" fontId="38" fillId="10" borderId="1" xfId="0" applyNumberFormat="1" applyFont="1" applyFill="1" applyBorder="1" applyAlignment="1">
      <alignment horizontal="right" vertical="center"/>
    </xf>
    <xf numFmtId="49" fontId="57" fillId="10" borderId="12" xfId="0" applyNumberFormat="1" applyFont="1" applyFill="1" applyBorder="1" applyAlignment="1" applyProtection="1">
      <alignment horizontal="center" vertical="center"/>
      <protection locked="0"/>
    </xf>
    <xf numFmtId="191" fontId="57" fillId="10" borderId="23" xfId="0" applyNumberFormat="1" applyFont="1" applyFill="1" applyBorder="1" applyProtection="1">
      <alignment vertical="center"/>
      <protection locked="0"/>
    </xf>
    <xf numFmtId="49" fontId="57" fillId="10" borderId="24" xfId="0" applyNumberFormat="1" applyFont="1" applyFill="1" applyBorder="1" applyAlignment="1" applyProtection="1">
      <alignment horizontal="center" vertical="center"/>
      <protection locked="0"/>
    </xf>
    <xf numFmtId="181" fontId="57" fillId="10" borderId="25" xfId="0" applyNumberFormat="1" applyFont="1" applyFill="1" applyBorder="1">
      <alignment vertical="center"/>
    </xf>
    <xf numFmtId="0" fontId="57" fillId="10" borderId="25" xfId="0" applyFont="1" applyFill="1" applyBorder="1">
      <alignment vertical="center"/>
    </xf>
    <xf numFmtId="0" fontId="57" fillId="10" borderId="25" xfId="0" applyFont="1" applyFill="1" applyBorder="1" applyProtection="1">
      <alignment vertical="center"/>
      <protection locked="0"/>
    </xf>
    <xf numFmtId="184" fontId="57" fillId="10" borderId="25" xfId="0" applyNumberFormat="1" applyFont="1" applyFill="1" applyBorder="1" applyProtection="1">
      <alignment vertical="center"/>
      <protection locked="0"/>
    </xf>
    <xf numFmtId="0" fontId="57" fillId="10" borderId="26" xfId="0" applyFont="1" applyFill="1" applyBorder="1" applyProtection="1">
      <alignment vertical="center"/>
      <protection locked="0"/>
    </xf>
    <xf numFmtId="181" fontId="57" fillId="10" borderId="23" xfId="0" applyNumberFormat="1" applyFont="1" applyFill="1" applyBorder="1">
      <alignment vertical="center"/>
    </xf>
    <xf numFmtId="192" fontId="57" fillId="10" borderId="25" xfId="0" applyNumberFormat="1" applyFont="1" applyFill="1" applyBorder="1" applyProtection="1">
      <alignment vertical="center"/>
      <protection locked="0"/>
    </xf>
    <xf numFmtId="49" fontId="57" fillId="10" borderId="25" xfId="0" applyNumberFormat="1" applyFont="1" applyFill="1" applyBorder="1" applyProtection="1">
      <alignment vertical="center"/>
      <protection locked="0"/>
    </xf>
    <xf numFmtId="0" fontId="57" fillId="10" borderId="11" xfId="0" applyFont="1" applyFill="1" applyBorder="1" applyProtection="1">
      <alignment vertical="center"/>
      <protection locked="0"/>
    </xf>
    <xf numFmtId="0" fontId="57" fillId="10" borderId="1" xfId="0" applyFont="1" applyFill="1" applyBorder="1" applyProtection="1">
      <alignment vertical="center"/>
      <protection locked="0"/>
    </xf>
    <xf numFmtId="0" fontId="58" fillId="2" borderId="1" xfId="0" applyFont="1" applyFill="1" applyBorder="1" applyAlignment="1" applyProtection="1">
      <alignment horizontal="left" vertical="center" wrapText="1"/>
      <protection locked="0"/>
    </xf>
    <xf numFmtId="0" fontId="59" fillId="2" borderId="1" xfId="0" applyFont="1" applyFill="1" applyBorder="1" applyAlignment="1" applyProtection="1">
      <alignment horizontal="left" vertical="center" wrapText="1"/>
      <protection locked="0"/>
    </xf>
    <xf numFmtId="0" fontId="58" fillId="0" borderId="1" xfId="0" applyFont="1" applyBorder="1" applyAlignment="1" applyProtection="1">
      <alignment horizontal="left" vertical="center" wrapText="1"/>
      <protection locked="0"/>
    </xf>
    <xf numFmtId="0" fontId="57" fillId="5" borderId="1" xfId="0" applyFont="1" applyFill="1" applyBorder="1" applyAlignment="1" applyProtection="1">
      <alignment horizontal="center" vertical="center"/>
      <protection locked="0"/>
    </xf>
    <xf numFmtId="184" fontId="57" fillId="5" borderId="1" xfId="0" applyNumberFormat="1" applyFont="1" applyFill="1" applyBorder="1" applyAlignment="1" applyProtection="1">
      <alignment horizontal="center" vertical="center"/>
      <protection locked="0"/>
    </xf>
    <xf numFmtId="184" fontId="50" fillId="5" borderId="1" xfId="0" applyNumberFormat="1" applyFont="1" applyFill="1" applyBorder="1" applyAlignment="1" applyProtection="1">
      <alignment horizontal="center" vertical="center"/>
      <protection locked="0"/>
    </xf>
    <xf numFmtId="184" fontId="57" fillId="7" borderId="1" xfId="0" applyNumberFormat="1" applyFont="1" applyFill="1" applyBorder="1" applyAlignment="1" applyProtection="1">
      <alignment horizontal="center" vertical="center"/>
      <protection locked="0"/>
    </xf>
    <xf numFmtId="184" fontId="57" fillId="5" borderId="17" xfId="0" applyNumberFormat="1" applyFont="1" applyFill="1" applyBorder="1" applyAlignment="1" applyProtection="1">
      <alignment horizontal="center" vertical="center"/>
      <protection locked="0"/>
    </xf>
    <xf numFmtId="187" fontId="57" fillId="5" borderId="1" xfId="0" applyNumberFormat="1" applyFont="1" applyFill="1" applyBorder="1" applyProtection="1">
      <alignment vertical="center"/>
      <protection locked="0"/>
    </xf>
    <xf numFmtId="187" fontId="57" fillId="7" borderId="1" xfId="0" applyNumberFormat="1" applyFont="1" applyFill="1" applyBorder="1" applyAlignment="1" applyProtection="1">
      <alignment horizontal="center" vertical="center"/>
      <protection locked="0"/>
    </xf>
    <xf numFmtId="0" fontId="57" fillId="7" borderId="1" xfId="0" applyFont="1" applyFill="1" applyBorder="1" applyAlignment="1" applyProtection="1">
      <alignment horizontal="center" vertical="center"/>
      <protection locked="0"/>
    </xf>
    <xf numFmtId="0" fontId="57" fillId="5" borderId="1" xfId="0" applyFont="1" applyFill="1" applyBorder="1" applyAlignment="1">
      <alignment horizontal="center" vertical="center"/>
    </xf>
    <xf numFmtId="187" fontId="57" fillId="7" borderId="1" xfId="0" applyNumberFormat="1" applyFont="1" applyFill="1" applyBorder="1" applyAlignment="1" applyProtection="1">
      <alignment horizontal="right" vertical="center"/>
      <protection locked="0"/>
    </xf>
    <xf numFmtId="0" fontId="57" fillId="7" borderId="1" xfId="0" applyFont="1" applyFill="1" applyBorder="1" applyAlignment="1" applyProtection="1">
      <alignment horizontal="right" vertical="center"/>
      <protection locked="0"/>
    </xf>
    <xf numFmtId="180" fontId="64" fillId="0" borderId="0" xfId="0" applyNumberFormat="1" applyFont="1" applyProtection="1">
      <alignment vertical="center"/>
      <protection locked="0"/>
    </xf>
    <xf numFmtId="187" fontId="57" fillId="5" borderId="1" xfId="0" applyNumberFormat="1" applyFont="1" applyFill="1" applyBorder="1" applyAlignment="1" applyProtection="1">
      <alignment horizontal="center" vertical="center"/>
      <protection locked="0"/>
    </xf>
    <xf numFmtId="0" fontId="64" fillId="0" borderId="0" xfId="0" applyFont="1" applyProtection="1">
      <alignment vertical="center"/>
      <protection locked="0"/>
    </xf>
    <xf numFmtId="49" fontId="65" fillId="0" borderId="12" xfId="0" applyNumberFormat="1" applyFont="1" applyBorder="1" applyAlignment="1" applyProtection="1">
      <alignment horizontal="center" vertical="center"/>
      <protection locked="0"/>
    </xf>
    <xf numFmtId="0" fontId="57" fillId="0" borderId="1" xfId="0" applyFont="1" applyBorder="1" applyAlignment="1" applyProtection="1">
      <alignment horizontal="center" vertical="center"/>
      <protection locked="0"/>
    </xf>
    <xf numFmtId="0" fontId="57" fillId="0" borderId="0" xfId="0" applyFont="1" applyAlignment="1" applyProtection="1">
      <alignment horizontal="center" vertical="center"/>
      <protection locked="0"/>
    </xf>
    <xf numFmtId="49" fontId="0" fillId="0" borderId="0" xfId="0" applyNumberFormat="1">
      <alignment vertical="center"/>
    </xf>
    <xf numFmtId="0" fontId="46" fillId="4" borderId="0" xfId="0" applyFont="1" applyFill="1" applyAlignment="1">
      <alignment horizontal="center" vertical="center" wrapText="1"/>
    </xf>
    <xf numFmtId="49" fontId="0" fillId="4" borderId="0" xfId="0" applyNumberFormat="1" applyFill="1" applyAlignment="1">
      <alignment horizontal="center" vertical="center" wrapText="1"/>
    </xf>
    <xf numFmtId="0" fontId="0" fillId="4" borderId="0" xfId="0" applyFill="1" applyAlignment="1">
      <alignment horizontal="center" vertical="center"/>
    </xf>
    <xf numFmtId="188" fontId="7" fillId="4" borderId="0" xfId="0" applyNumberFormat="1" applyFont="1" applyFill="1" applyAlignment="1">
      <alignment horizontal="center" vertical="center"/>
    </xf>
    <xf numFmtId="0" fontId="7" fillId="4" borderId="0" xfId="0" applyFont="1" applyFill="1" applyAlignment="1">
      <alignment horizontal="center" vertical="center"/>
    </xf>
    <xf numFmtId="0" fontId="7" fillId="6" borderId="0" xfId="0" applyFont="1" applyFill="1" applyAlignment="1">
      <alignment horizontal="center" vertical="center"/>
    </xf>
    <xf numFmtId="49" fontId="7" fillId="4" borderId="0" xfId="0" applyNumberFormat="1" applyFont="1" applyFill="1" applyAlignment="1">
      <alignment horizontal="center" vertical="center"/>
    </xf>
    <xf numFmtId="0" fontId="66" fillId="0" borderId="12" xfId="0" applyFont="1" applyBorder="1">
      <alignment vertical="center"/>
    </xf>
    <xf numFmtId="0" fontId="66" fillId="0" borderId="11" xfId="0" applyFont="1" applyBorder="1">
      <alignment vertical="center"/>
    </xf>
    <xf numFmtId="49" fontId="0" fillId="0" borderId="0" xfId="0" applyNumberFormat="1" applyAlignment="1">
      <alignment horizontal="left" vertical="center"/>
    </xf>
    <xf numFmtId="49" fontId="0" fillId="0" borderId="0" xfId="0" applyNumberFormat="1" applyAlignment="1"/>
    <xf numFmtId="49" fontId="0" fillId="0" borderId="0" xfId="0" applyNumberFormat="1" applyAlignment="1">
      <alignment horizontal="center"/>
    </xf>
    <xf numFmtId="49" fontId="0" fillId="0" borderId="0" xfId="0" applyNumberFormat="1" applyAlignment="1">
      <alignment horizontal="left"/>
    </xf>
    <xf numFmtId="49" fontId="0" fillId="7" borderId="0" xfId="0" applyNumberFormat="1" applyFill="1" applyAlignment="1"/>
    <xf numFmtId="49" fontId="0" fillId="7" borderId="0" xfId="0" applyNumberFormat="1" applyFill="1" applyAlignment="1">
      <alignment horizontal="center"/>
    </xf>
    <xf numFmtId="49" fontId="0" fillId="7" borderId="0" xfId="0" applyNumberFormat="1" applyFill="1" applyAlignment="1">
      <alignment horizontal="left"/>
    </xf>
    <xf numFmtId="0" fontId="58" fillId="0" borderId="1" xfId="0" applyFont="1" applyBorder="1" applyProtection="1">
      <alignment vertical="center"/>
      <protection locked="0"/>
    </xf>
    <xf numFmtId="0" fontId="68" fillId="0" borderId="13" xfId="0" applyFont="1" applyBorder="1" applyAlignment="1" applyProtection="1">
      <alignment horizontal="center" vertical="center"/>
      <protection locked="0"/>
    </xf>
    <xf numFmtId="0" fontId="58" fillId="0" borderId="20" xfId="0" applyFont="1" applyBorder="1" applyAlignment="1" applyProtection="1">
      <alignment horizontal="center" vertical="center"/>
      <protection locked="0"/>
    </xf>
    <xf numFmtId="0" fontId="69" fillId="0" borderId="1" xfId="0" applyFont="1" applyBorder="1" applyAlignment="1" applyProtection="1">
      <alignment horizontal="center" vertical="center"/>
      <protection locked="0"/>
    </xf>
    <xf numFmtId="187" fontId="69" fillId="2" borderId="1" xfId="0" applyNumberFormat="1" applyFont="1" applyFill="1" applyBorder="1" applyAlignment="1">
      <alignment horizontal="right" vertical="center"/>
    </xf>
    <xf numFmtId="49" fontId="69" fillId="0" borderId="1" xfId="0" applyNumberFormat="1" applyFont="1" applyBorder="1" applyAlignment="1" applyProtection="1">
      <alignment horizontal="center" vertical="center"/>
      <protection locked="0"/>
    </xf>
    <xf numFmtId="192" fontId="69" fillId="0" borderId="1" xfId="0" applyNumberFormat="1" applyFont="1" applyBorder="1" applyAlignment="1" applyProtection="1">
      <alignment horizontal="center" vertical="center"/>
      <protection locked="0"/>
    </xf>
    <xf numFmtId="6" fontId="69" fillId="0" borderId="1" xfId="0" applyNumberFormat="1" applyFont="1" applyBorder="1" applyAlignment="1" applyProtection="1">
      <alignment horizontal="center" vertical="center"/>
      <protection locked="0"/>
    </xf>
    <xf numFmtId="184" fontId="58" fillId="2" borderId="17" xfId="0" applyNumberFormat="1" applyFont="1" applyFill="1" applyBorder="1" applyAlignment="1">
      <alignment horizontal="right" vertical="center"/>
    </xf>
    <xf numFmtId="0" fontId="69" fillId="0" borderId="20" xfId="0" applyFont="1" applyBorder="1" applyAlignment="1" applyProtection="1">
      <alignment horizontal="center" vertical="center" wrapText="1"/>
      <protection locked="0"/>
    </xf>
    <xf numFmtId="182" fontId="69" fillId="0" borderId="1" xfId="0" applyNumberFormat="1" applyFont="1" applyBorder="1" applyAlignment="1" applyProtection="1">
      <alignment horizontal="center" vertical="center"/>
      <protection locked="0"/>
    </xf>
    <xf numFmtId="181" fontId="58" fillId="2" borderId="1" xfId="0" applyNumberFormat="1" applyFont="1" applyFill="1" applyBorder="1" applyAlignment="1">
      <alignment horizontal="right" vertical="center"/>
    </xf>
    <xf numFmtId="1" fontId="58" fillId="0" borderId="1" xfId="0" applyNumberFormat="1" applyFont="1" applyBorder="1">
      <alignment vertical="center"/>
    </xf>
    <xf numFmtId="184" fontId="58" fillId="0" borderId="1" xfId="0" applyNumberFormat="1" applyFont="1" applyBorder="1">
      <alignment vertical="center"/>
    </xf>
    <xf numFmtId="49" fontId="58" fillId="0" borderId="1" xfId="0" applyNumberFormat="1" applyFont="1" applyBorder="1" applyAlignment="1">
      <alignment horizontal="center" vertical="center"/>
    </xf>
    <xf numFmtId="191" fontId="58" fillId="0" borderId="17" xfId="0" applyNumberFormat="1" applyFont="1" applyBorder="1">
      <alignment vertical="center"/>
    </xf>
    <xf numFmtId="49" fontId="58" fillId="0" borderId="12" xfId="0" applyNumberFormat="1" applyFont="1" applyBorder="1" applyAlignment="1" applyProtection="1">
      <alignment horizontal="center" vertical="center"/>
      <protection locked="0"/>
    </xf>
    <xf numFmtId="182" fontId="58" fillId="0" borderId="1" xfId="0" applyNumberFormat="1" applyFont="1" applyBorder="1">
      <alignment vertical="center"/>
    </xf>
    <xf numFmtId="188" fontId="58" fillId="0" borderId="1" xfId="0" applyNumberFormat="1" applyFont="1" applyBorder="1">
      <alignment vertical="center"/>
    </xf>
    <xf numFmtId="0" fontId="58" fillId="2" borderId="1" xfId="0" applyFont="1" applyFill="1" applyBorder="1" applyProtection="1">
      <alignment vertical="center"/>
      <protection locked="0"/>
    </xf>
    <xf numFmtId="0" fontId="70" fillId="2" borderId="5" xfId="0" applyFont="1" applyFill="1" applyBorder="1" applyAlignment="1" applyProtection="1">
      <alignment horizontal="center" vertical="center"/>
      <protection locked="0"/>
    </xf>
    <xf numFmtId="0" fontId="58" fillId="2" borderId="20" xfId="0" applyFont="1" applyFill="1" applyBorder="1" applyAlignment="1" applyProtection="1">
      <alignment horizontal="center" vertical="center"/>
      <protection locked="0"/>
    </xf>
    <xf numFmtId="0" fontId="69" fillId="2" borderId="1" xfId="0" applyFont="1" applyFill="1" applyBorder="1" applyAlignment="1" applyProtection="1">
      <alignment horizontal="center" vertical="center"/>
      <protection locked="0"/>
    </xf>
    <xf numFmtId="6" fontId="69" fillId="2" borderId="1" xfId="0" applyNumberFormat="1" applyFont="1" applyFill="1" applyBorder="1" applyAlignment="1" applyProtection="1">
      <alignment horizontal="center" vertical="center"/>
      <protection locked="0"/>
    </xf>
    <xf numFmtId="0" fontId="69" fillId="2" borderId="20" xfId="0" applyFont="1" applyFill="1" applyBorder="1" applyAlignment="1" applyProtection="1">
      <alignment horizontal="center" vertical="center" wrapText="1"/>
      <protection locked="0"/>
    </xf>
    <xf numFmtId="182" fontId="69" fillId="2" borderId="1" xfId="0" applyNumberFormat="1" applyFont="1" applyFill="1" applyBorder="1" applyAlignment="1" applyProtection="1">
      <alignment horizontal="center" vertical="center"/>
      <protection locked="0"/>
    </xf>
    <xf numFmtId="49" fontId="58" fillId="2" borderId="12" xfId="0" applyNumberFormat="1" applyFont="1" applyFill="1" applyBorder="1" applyAlignment="1" applyProtection="1">
      <alignment horizontal="center" vertical="center"/>
      <protection locked="0"/>
    </xf>
    <xf numFmtId="0" fontId="71" fillId="0" borderId="11" xfId="0" applyFont="1" applyBorder="1" applyAlignment="1" applyProtection="1">
      <alignment horizontal="center" vertical="center"/>
      <protection locked="0"/>
    </xf>
    <xf numFmtId="4" fontId="69" fillId="0" borderId="1" xfId="0" applyNumberFormat="1" applyFont="1" applyBorder="1" applyAlignment="1" applyProtection="1">
      <alignment horizontal="center" vertical="center"/>
      <protection locked="0"/>
    </xf>
    <xf numFmtId="0" fontId="58" fillId="0" borderId="21" xfId="0" applyFont="1" applyBorder="1" applyAlignment="1" applyProtection="1">
      <alignment horizontal="center" vertical="center"/>
      <protection locked="0"/>
    </xf>
    <xf numFmtId="49" fontId="69" fillId="0" borderId="1" xfId="0" applyNumberFormat="1" applyFont="1" applyBorder="1" applyAlignment="1" applyProtection="1">
      <alignment horizontal="center" vertical="center" wrapText="1"/>
      <protection locked="0"/>
    </xf>
    <xf numFmtId="192" fontId="69" fillId="0" borderId="1" xfId="0" applyNumberFormat="1" applyFont="1" applyBorder="1" applyAlignment="1" applyProtection="1">
      <alignment horizontal="center" vertical="center" wrapText="1"/>
      <protection locked="0"/>
    </xf>
    <xf numFmtId="0" fontId="69" fillId="0" borderId="1" xfId="0" applyFont="1" applyBorder="1" applyAlignment="1" applyProtection="1">
      <alignment horizontal="center" vertical="center" wrapText="1"/>
      <protection locked="0"/>
    </xf>
    <xf numFmtId="0" fontId="71" fillId="2" borderId="11" xfId="0" applyFont="1" applyFill="1" applyBorder="1" applyAlignment="1" applyProtection="1">
      <alignment horizontal="center" vertical="center"/>
      <protection locked="0"/>
    </xf>
    <xf numFmtId="0" fontId="72" fillId="2" borderId="21" xfId="0" applyFont="1" applyFill="1" applyBorder="1" applyAlignment="1" applyProtection="1">
      <alignment horizontal="center" vertical="center"/>
      <protection locked="0"/>
    </xf>
    <xf numFmtId="0" fontId="69" fillId="2" borderId="1" xfId="0" applyFont="1" applyFill="1" applyBorder="1" applyAlignment="1" applyProtection="1">
      <alignment horizontal="center" vertical="center" wrapText="1"/>
      <protection locked="0"/>
    </xf>
    <xf numFmtId="49" fontId="69" fillId="2" borderId="1" xfId="0" applyNumberFormat="1" applyFont="1" applyFill="1" applyBorder="1" applyAlignment="1" applyProtection="1">
      <alignment horizontal="center" vertical="center"/>
      <protection locked="0"/>
    </xf>
    <xf numFmtId="192" fontId="69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58" fillId="2" borderId="0" xfId="0" applyFont="1" applyFill="1" applyProtection="1">
      <alignment vertical="center"/>
      <protection locked="0"/>
    </xf>
    <xf numFmtId="180" fontId="69" fillId="2" borderId="1" xfId="0" applyNumberFormat="1" applyFont="1" applyFill="1" applyBorder="1" applyAlignment="1" applyProtection="1">
      <alignment horizontal="center" vertical="center"/>
      <protection locked="0"/>
    </xf>
    <xf numFmtId="192" fontId="69" fillId="2" borderId="1" xfId="0" applyNumberFormat="1" applyFont="1" applyFill="1" applyBorder="1" applyAlignment="1" applyProtection="1">
      <alignment horizontal="center" vertical="center"/>
      <protection locked="0"/>
    </xf>
    <xf numFmtId="0" fontId="72" fillId="2" borderId="20" xfId="0" applyFont="1" applyFill="1" applyBorder="1" applyAlignment="1" applyProtection="1">
      <alignment horizontal="center" vertical="center"/>
      <protection locked="0"/>
    </xf>
    <xf numFmtId="49" fontId="59" fillId="2" borderId="1" xfId="0" applyNumberFormat="1" applyFont="1" applyFill="1" applyBorder="1" applyAlignment="1" applyProtection="1">
      <alignment horizontal="center" vertical="center"/>
      <protection locked="0"/>
    </xf>
    <xf numFmtId="192" fontId="59" fillId="2" borderId="1" xfId="0" applyNumberFormat="1" applyFont="1" applyFill="1" applyBorder="1" applyAlignment="1" applyProtection="1">
      <alignment horizontal="center" vertical="center"/>
      <protection locked="0"/>
    </xf>
    <xf numFmtId="0" fontId="68" fillId="2" borderId="13" xfId="0" applyFont="1" applyFill="1" applyBorder="1" applyAlignment="1" applyProtection="1">
      <alignment horizontal="center" vertical="center"/>
      <protection locked="0"/>
    </xf>
    <xf numFmtId="0" fontId="70" fillId="2" borderId="5" xfId="0" applyFont="1" applyFill="1" applyBorder="1" applyAlignment="1" applyProtection="1">
      <alignment horizontal="center" vertical="center" wrapText="1"/>
      <protection locked="0"/>
    </xf>
    <xf numFmtId="0" fontId="68" fillId="2" borderId="6" xfId="0" applyFont="1" applyFill="1" applyBorder="1" applyAlignment="1" applyProtection="1">
      <alignment horizontal="center" vertical="center"/>
      <protection locked="0"/>
    </xf>
    <xf numFmtId="49" fontId="69" fillId="2" borderId="1" xfId="0" quotePrefix="1" applyNumberFormat="1" applyFont="1" applyFill="1" applyBorder="1" applyAlignment="1" applyProtection="1">
      <alignment horizontal="center" vertical="center"/>
      <protection locked="0"/>
    </xf>
    <xf numFmtId="0" fontId="71" fillId="2" borderId="5" xfId="0" applyFont="1" applyFill="1" applyBorder="1" applyAlignment="1" applyProtection="1">
      <alignment horizontal="center" vertical="center"/>
      <protection locked="0"/>
    </xf>
    <xf numFmtId="0" fontId="68" fillId="2" borderId="5" xfId="0" applyFont="1" applyFill="1" applyBorder="1" applyAlignment="1" applyProtection="1">
      <alignment horizontal="center" vertical="center"/>
      <protection locked="0"/>
    </xf>
    <xf numFmtId="0" fontId="70" fillId="2" borderId="13" xfId="0" applyFont="1" applyFill="1" applyBorder="1" applyAlignment="1" applyProtection="1">
      <alignment horizontal="center" vertical="center" wrapText="1"/>
      <protection locked="0"/>
    </xf>
    <xf numFmtId="0" fontId="73" fillId="2" borderId="11" xfId="0" applyFont="1" applyFill="1" applyBorder="1" applyAlignment="1" applyProtection="1">
      <alignment horizontal="center" vertical="center" wrapText="1"/>
      <protection locked="0"/>
    </xf>
    <xf numFmtId="49" fontId="59" fillId="2" borderId="1" xfId="20" applyNumberFormat="1" applyFont="1" applyFill="1" applyBorder="1" applyAlignment="1" applyProtection="1">
      <alignment horizontal="center" vertical="center"/>
      <protection locked="0"/>
    </xf>
    <xf numFmtId="192" fontId="69" fillId="2" borderId="1" xfId="20" applyNumberFormat="1" applyFont="1" applyFill="1" applyBorder="1" applyAlignment="1" applyProtection="1">
      <alignment horizontal="center" vertical="center"/>
      <protection locked="0"/>
    </xf>
    <xf numFmtId="0" fontId="71" fillId="2" borderId="13" xfId="0" applyFont="1" applyFill="1" applyBorder="1" applyAlignment="1" applyProtection="1">
      <alignment horizontal="center" vertical="center"/>
      <protection locked="0"/>
    </xf>
    <xf numFmtId="38" fontId="58" fillId="2" borderId="1" xfId="0" applyNumberFormat="1" applyFont="1" applyFill="1" applyBorder="1" applyAlignment="1" applyProtection="1">
      <alignment horizontal="left" vertical="center" wrapText="1"/>
      <protection locked="0"/>
    </xf>
    <xf numFmtId="0" fontId="70" fillId="2" borderId="6" xfId="0" applyFont="1" applyFill="1" applyBorder="1" applyAlignment="1" applyProtection="1">
      <alignment horizontal="center" vertical="center" wrapText="1"/>
      <protection locked="0"/>
    </xf>
    <xf numFmtId="49" fontId="69" fillId="2" borderId="1" xfId="20" applyNumberFormat="1" applyFont="1" applyFill="1" applyBorder="1" applyAlignment="1" applyProtection="1">
      <alignment horizontal="center" vertical="center"/>
      <protection locked="0"/>
    </xf>
    <xf numFmtId="0" fontId="72" fillId="2" borderId="27" xfId="0" applyFont="1" applyFill="1" applyBorder="1" applyAlignment="1" applyProtection="1">
      <alignment horizontal="center" vertical="center"/>
      <protection locked="0"/>
    </xf>
    <xf numFmtId="0" fontId="59" fillId="2" borderId="20" xfId="0" applyFont="1" applyFill="1" applyBorder="1" applyAlignment="1" applyProtection="1">
      <alignment horizontal="center" vertical="center"/>
      <protection locked="0"/>
    </xf>
    <xf numFmtId="0" fontId="59" fillId="2" borderId="1" xfId="0" applyFont="1" applyFill="1" applyBorder="1" applyAlignment="1" applyProtection="1">
      <alignment horizontal="center" vertical="center"/>
      <protection locked="0"/>
    </xf>
    <xf numFmtId="49" fontId="59" fillId="2" borderId="1" xfId="20" quotePrefix="1" applyNumberFormat="1" applyFont="1" applyFill="1" applyBorder="1" applyAlignment="1" applyProtection="1">
      <alignment horizontal="center" vertical="center"/>
      <protection locked="0"/>
    </xf>
    <xf numFmtId="192" fontId="59" fillId="2" borderId="1" xfId="20" applyNumberFormat="1" applyFont="1" applyFill="1" applyBorder="1" applyAlignment="1" applyProtection="1">
      <alignment horizontal="center" vertical="center"/>
      <protection locked="0"/>
    </xf>
    <xf numFmtId="0" fontId="68" fillId="2" borderId="9" xfId="0" applyFont="1" applyFill="1" applyBorder="1" applyAlignment="1" applyProtection="1">
      <alignment horizontal="center" vertical="center"/>
      <protection locked="0"/>
    </xf>
    <xf numFmtId="0" fontId="68" fillId="2" borderId="11" xfId="0" applyFont="1" applyFill="1" applyBorder="1" applyAlignment="1" applyProtection="1">
      <alignment horizontal="center" vertical="center"/>
      <protection locked="0"/>
    </xf>
    <xf numFmtId="49" fontId="69" fillId="2" borderId="1" xfId="20" quotePrefix="1" applyNumberFormat="1" applyFont="1" applyFill="1" applyBorder="1" applyAlignment="1" applyProtection="1">
      <alignment horizontal="center" vertical="center"/>
      <protection locked="0"/>
    </xf>
    <xf numFmtId="181" fontId="41" fillId="0" borderId="1" xfId="0" applyNumberFormat="1" applyFont="1" applyBorder="1" applyAlignment="1" applyProtection="1">
      <alignment horizontal="right" vertical="center"/>
      <protection locked="0"/>
    </xf>
    <xf numFmtId="0" fontId="31" fillId="8" borderId="11" xfId="0" applyNumberFormat="1" applyFont="1" applyFill="1" applyBorder="1" applyAlignment="1" applyProtection="1">
      <alignment horizontal="center" vertical="center" wrapText="1"/>
      <protection locked="0"/>
    </xf>
    <xf numFmtId="0" fontId="31" fillId="8" borderId="12" xfId="0" applyNumberFormat="1" applyFont="1" applyFill="1" applyBorder="1" applyAlignment="1" applyProtection="1">
      <alignment horizontal="center" vertical="center" wrapText="1"/>
      <protection locked="0"/>
    </xf>
    <xf numFmtId="176" fontId="32" fillId="7" borderId="3" xfId="0" applyNumberFormat="1" applyFont="1" applyFill="1" applyBorder="1" applyAlignment="1" applyProtection="1">
      <alignment horizontal="center" vertical="center" wrapText="1"/>
      <protection locked="0"/>
    </xf>
    <xf numFmtId="176" fontId="32" fillId="7" borderId="2" xfId="0" applyNumberFormat="1" applyFont="1" applyFill="1" applyBorder="1" applyAlignment="1" applyProtection="1">
      <alignment horizontal="center" vertical="center" wrapText="1"/>
      <protection locked="0"/>
    </xf>
    <xf numFmtId="49" fontId="32" fillId="3" borderId="3" xfId="0" applyNumberFormat="1" applyFont="1" applyFill="1" applyBorder="1" applyAlignment="1" applyProtection="1">
      <alignment horizontal="center" vertical="center" wrapText="1"/>
      <protection locked="0"/>
    </xf>
    <xf numFmtId="49" fontId="32" fillId="3" borderId="2" xfId="0" applyNumberFormat="1" applyFont="1" applyFill="1" applyBorder="1" applyAlignment="1" applyProtection="1">
      <alignment horizontal="center" vertical="center" wrapText="1"/>
      <protection locked="0"/>
    </xf>
    <xf numFmtId="0" fontId="32" fillId="3" borderId="11" xfId="0" applyNumberFormat="1" applyFont="1" applyFill="1" applyBorder="1" applyAlignment="1" applyProtection="1">
      <alignment horizontal="center" vertical="center" wrapText="1"/>
      <protection locked="0"/>
    </xf>
    <xf numFmtId="0" fontId="32" fillId="3" borderId="13" xfId="0" applyNumberFormat="1" applyFont="1" applyFill="1" applyBorder="1" applyAlignment="1" applyProtection="1">
      <alignment horizontal="center" vertical="center" wrapText="1"/>
      <protection locked="0"/>
    </xf>
    <xf numFmtId="0" fontId="32" fillId="3" borderId="12" xfId="0" applyNumberFormat="1" applyFont="1" applyFill="1" applyBorder="1" applyAlignment="1" applyProtection="1">
      <alignment horizontal="center" vertical="center" wrapText="1"/>
      <protection locked="0"/>
    </xf>
    <xf numFmtId="0" fontId="32" fillId="8" borderId="3" xfId="0" applyNumberFormat="1" applyFont="1" applyFill="1" applyBorder="1" applyAlignment="1" applyProtection="1">
      <alignment horizontal="center" vertical="center" wrapText="1"/>
      <protection locked="0"/>
    </xf>
    <xf numFmtId="0" fontId="32" fillId="8" borderId="2" xfId="0" applyNumberFormat="1" applyFont="1" applyFill="1" applyBorder="1" applyAlignment="1" applyProtection="1">
      <alignment horizontal="center" vertical="center" wrapText="1"/>
      <protection locked="0"/>
    </xf>
    <xf numFmtId="0" fontId="33" fillId="2" borderId="3" xfId="0" applyNumberFormat="1" applyFont="1" applyFill="1" applyBorder="1" applyAlignment="1" applyProtection="1">
      <alignment horizontal="center" vertical="center" wrapText="1"/>
      <protection locked="0"/>
    </xf>
    <xf numFmtId="0" fontId="33" fillId="2" borderId="4" xfId="0" applyNumberFormat="1" applyFont="1" applyFill="1" applyBorder="1" applyAlignment="1" applyProtection="1">
      <alignment horizontal="center" vertical="center" wrapText="1"/>
      <protection locked="0"/>
    </xf>
    <xf numFmtId="0" fontId="33" fillId="2" borderId="2" xfId="0" applyNumberFormat="1" applyFont="1" applyFill="1" applyBorder="1" applyAlignment="1" applyProtection="1">
      <alignment horizontal="center" vertical="center" wrapText="1"/>
      <protection locked="0"/>
    </xf>
    <xf numFmtId="0" fontId="32" fillId="7" borderId="3" xfId="0" applyNumberFormat="1" applyFont="1" applyFill="1" applyBorder="1" applyAlignment="1" applyProtection="1">
      <alignment horizontal="center" vertical="center" wrapText="1"/>
      <protection locked="0"/>
    </xf>
    <xf numFmtId="0" fontId="32" fillId="7" borderId="4" xfId="0" applyNumberFormat="1" applyFont="1" applyFill="1" applyBorder="1" applyAlignment="1" applyProtection="1">
      <alignment horizontal="center" vertical="center" wrapText="1"/>
      <protection locked="0"/>
    </xf>
    <xf numFmtId="0" fontId="32" fillId="7" borderId="2" xfId="0" applyNumberFormat="1" applyFont="1" applyFill="1" applyBorder="1" applyAlignment="1" applyProtection="1">
      <alignment horizontal="center" vertical="center" wrapText="1"/>
      <protection locked="0"/>
    </xf>
    <xf numFmtId="49" fontId="32" fillId="3" borderId="4" xfId="0" applyNumberFormat="1" applyFont="1" applyFill="1" applyBorder="1" applyAlignment="1" applyProtection="1">
      <alignment horizontal="center" vertical="center" wrapText="1"/>
      <protection locked="0"/>
    </xf>
    <xf numFmtId="49" fontId="31" fillId="7" borderId="3" xfId="0" applyNumberFormat="1" applyFont="1" applyFill="1" applyBorder="1" applyAlignment="1" applyProtection="1">
      <alignment horizontal="center" vertical="center"/>
      <protection locked="0"/>
    </xf>
    <xf numFmtId="49" fontId="31" fillId="7" borderId="2" xfId="0" applyNumberFormat="1" applyFont="1" applyFill="1" applyBorder="1" applyAlignment="1" applyProtection="1">
      <alignment horizontal="center" vertical="center"/>
      <protection locked="0"/>
    </xf>
    <xf numFmtId="0" fontId="31" fillId="3" borderId="5" xfId="0" applyNumberFormat="1" applyFont="1" applyFill="1" applyBorder="1" applyAlignment="1" applyProtection="1">
      <alignment horizontal="center" vertical="center"/>
      <protection locked="0"/>
    </xf>
    <xf numFmtId="0" fontId="31" fillId="3" borderId="7" xfId="0" applyNumberFormat="1" applyFont="1" applyFill="1" applyBorder="1" applyAlignment="1" applyProtection="1">
      <alignment horizontal="center" vertical="center"/>
      <protection locked="0"/>
    </xf>
    <xf numFmtId="0" fontId="31" fillId="3" borderId="8" xfId="0" applyNumberFormat="1" applyFont="1" applyFill="1" applyBorder="1" applyAlignment="1" applyProtection="1">
      <alignment horizontal="center" vertical="center"/>
      <protection locked="0"/>
    </xf>
    <xf numFmtId="0" fontId="31" fillId="3" borderId="10" xfId="0" applyNumberFormat="1" applyFont="1" applyFill="1" applyBorder="1" applyAlignment="1" applyProtection="1">
      <alignment horizontal="center" vertical="center"/>
      <protection locked="0"/>
    </xf>
    <xf numFmtId="0" fontId="31" fillId="7" borderId="11" xfId="0" applyNumberFormat="1" applyFont="1" applyFill="1" applyBorder="1" applyAlignment="1" applyProtection="1">
      <alignment horizontal="center" vertical="center"/>
      <protection locked="0"/>
    </xf>
    <xf numFmtId="0" fontId="31" fillId="7" borderId="13" xfId="0" applyNumberFormat="1" applyFont="1" applyFill="1" applyBorder="1" applyAlignment="1" applyProtection="1">
      <alignment horizontal="center" vertical="center"/>
      <protection locked="0"/>
    </xf>
    <xf numFmtId="0" fontId="31" fillId="7" borderId="12" xfId="0" applyNumberFormat="1" applyFont="1" applyFill="1" applyBorder="1" applyAlignment="1" applyProtection="1">
      <alignment horizontal="center" vertical="center"/>
      <protection locked="0"/>
    </xf>
    <xf numFmtId="0" fontId="32" fillId="7" borderId="5" xfId="0" applyNumberFormat="1" applyFont="1" applyFill="1" applyBorder="1" applyAlignment="1" applyProtection="1">
      <alignment horizontal="center" vertical="center" wrapText="1"/>
      <protection locked="0"/>
    </xf>
    <xf numFmtId="0" fontId="32" fillId="7" borderId="6" xfId="0" applyNumberFormat="1" applyFont="1" applyFill="1" applyBorder="1" applyAlignment="1" applyProtection="1">
      <alignment horizontal="center" vertical="center" wrapText="1"/>
      <protection locked="0"/>
    </xf>
    <xf numFmtId="0" fontId="32" fillId="7" borderId="7" xfId="0" applyNumberFormat="1" applyFont="1" applyFill="1" applyBorder="1" applyAlignment="1" applyProtection="1">
      <alignment horizontal="center" vertical="center" wrapText="1"/>
      <protection locked="0"/>
    </xf>
    <xf numFmtId="0" fontId="32" fillId="7" borderId="15" xfId="0" applyNumberFormat="1" applyFont="1" applyFill="1" applyBorder="1" applyAlignment="1" applyProtection="1">
      <alignment horizontal="center" vertical="center" wrapText="1"/>
      <protection locked="0"/>
    </xf>
    <xf numFmtId="0" fontId="32" fillId="7" borderId="0" xfId="0" applyNumberFormat="1" applyFont="1" applyFill="1" applyBorder="1" applyAlignment="1" applyProtection="1">
      <alignment horizontal="center" vertical="center" wrapText="1"/>
      <protection locked="0"/>
    </xf>
    <xf numFmtId="0" fontId="32" fillId="7" borderId="14" xfId="0" applyNumberFormat="1" applyFont="1" applyFill="1" applyBorder="1" applyAlignment="1" applyProtection="1">
      <alignment horizontal="center" vertical="center" wrapText="1"/>
      <protection locked="0"/>
    </xf>
    <xf numFmtId="0" fontId="32" fillId="7" borderId="8" xfId="0" applyNumberFormat="1" applyFont="1" applyFill="1" applyBorder="1" applyAlignment="1" applyProtection="1">
      <alignment horizontal="center" vertical="center" wrapText="1"/>
      <protection locked="0"/>
    </xf>
    <xf numFmtId="0" fontId="32" fillId="7" borderId="9" xfId="0" applyNumberFormat="1" applyFont="1" applyFill="1" applyBorder="1" applyAlignment="1" applyProtection="1">
      <alignment horizontal="center" vertical="center" wrapText="1"/>
      <protection locked="0"/>
    </xf>
    <xf numFmtId="0" fontId="32" fillId="7" borderId="10" xfId="0" applyNumberFormat="1" applyFont="1" applyFill="1" applyBorder="1" applyAlignment="1" applyProtection="1">
      <alignment horizontal="center" vertical="center" wrapText="1"/>
      <protection locked="0"/>
    </xf>
    <xf numFmtId="176" fontId="31" fillId="7" borderId="3" xfId="0" applyNumberFormat="1" applyFont="1" applyFill="1" applyBorder="1" applyAlignment="1" applyProtection="1">
      <alignment horizontal="center" vertical="center" wrapText="1"/>
      <protection locked="0"/>
    </xf>
    <xf numFmtId="176" fontId="31" fillId="7" borderId="4" xfId="0" applyNumberFormat="1" applyFont="1" applyFill="1" applyBorder="1" applyAlignment="1" applyProtection="1">
      <alignment horizontal="center" vertical="center" wrapText="1"/>
      <protection locked="0"/>
    </xf>
    <xf numFmtId="176" fontId="31" fillId="7" borderId="2" xfId="0" applyNumberFormat="1" applyFont="1" applyFill="1" applyBorder="1" applyAlignment="1" applyProtection="1">
      <alignment horizontal="center" vertical="center" wrapText="1"/>
      <protection locked="0"/>
    </xf>
    <xf numFmtId="181" fontId="32" fillId="7" borderId="5" xfId="0" applyNumberFormat="1" applyFont="1" applyFill="1" applyBorder="1" applyAlignment="1" applyProtection="1">
      <alignment horizontal="center" vertical="center" wrapText="1"/>
      <protection locked="0"/>
    </xf>
    <xf numFmtId="181" fontId="32" fillId="7" borderId="7" xfId="0" applyNumberFormat="1" applyFont="1" applyFill="1" applyBorder="1" applyAlignment="1" applyProtection="1">
      <alignment horizontal="center" vertical="center" wrapText="1"/>
      <protection locked="0"/>
    </xf>
    <xf numFmtId="181" fontId="32" fillId="7" borderId="8" xfId="0" applyNumberFormat="1" applyFont="1" applyFill="1" applyBorder="1" applyAlignment="1" applyProtection="1">
      <alignment horizontal="center" vertical="center" wrapText="1"/>
      <protection locked="0"/>
    </xf>
    <xf numFmtId="181" fontId="32" fillId="7" borderId="10" xfId="0" applyNumberFormat="1" applyFont="1" applyFill="1" applyBorder="1" applyAlignment="1" applyProtection="1">
      <alignment horizontal="center" vertical="center" wrapText="1"/>
      <protection locked="0"/>
    </xf>
    <xf numFmtId="49" fontId="32" fillId="7" borderId="3" xfId="0" applyNumberFormat="1" applyFont="1" applyFill="1" applyBorder="1" applyAlignment="1" applyProtection="1">
      <alignment horizontal="center" vertical="center" wrapText="1"/>
      <protection locked="0"/>
    </xf>
    <xf numFmtId="49" fontId="32" fillId="7" borderId="2" xfId="0" applyNumberFormat="1" applyFont="1" applyFill="1" applyBorder="1" applyAlignment="1" applyProtection="1">
      <alignment horizontal="center" vertical="center" wrapText="1"/>
      <protection locked="0"/>
    </xf>
    <xf numFmtId="176" fontId="31" fillId="3" borderId="3" xfId="0" applyNumberFormat="1" applyFont="1" applyFill="1" applyBorder="1" applyAlignment="1" applyProtection="1">
      <alignment horizontal="center" vertical="center" wrapText="1"/>
      <protection locked="0"/>
    </xf>
    <xf numFmtId="176" fontId="31" fillId="3" borderId="2" xfId="0" applyNumberFormat="1" applyFont="1" applyFill="1" applyBorder="1" applyAlignment="1" applyProtection="1">
      <alignment horizontal="center" vertical="center" wrapText="1"/>
      <protection locked="0"/>
    </xf>
    <xf numFmtId="0" fontId="32" fillId="7" borderId="3" xfId="0" applyNumberFormat="1" applyFont="1" applyFill="1" applyBorder="1" applyAlignment="1" applyProtection="1">
      <alignment horizontal="center" vertical="center"/>
      <protection locked="0"/>
    </xf>
    <xf numFmtId="0" fontId="32" fillId="7" borderId="2" xfId="0" applyNumberFormat="1" applyFont="1" applyFill="1" applyBorder="1" applyAlignment="1" applyProtection="1">
      <alignment horizontal="center" vertical="center"/>
      <protection locked="0"/>
    </xf>
    <xf numFmtId="0" fontId="28" fillId="0" borderId="11" xfId="0" applyNumberFormat="1" applyFont="1" applyBorder="1" applyAlignment="1" applyProtection="1">
      <alignment horizontal="center" vertical="center"/>
      <protection locked="0"/>
    </xf>
    <xf numFmtId="0" fontId="28" fillId="0" borderId="13" xfId="0" applyNumberFormat="1" applyFont="1" applyBorder="1" applyAlignment="1" applyProtection="1">
      <alignment horizontal="center" vertical="center"/>
      <protection locked="0"/>
    </xf>
    <xf numFmtId="0" fontId="28" fillId="0" borderId="12" xfId="0" applyNumberFormat="1" applyFont="1" applyBorder="1" applyAlignment="1" applyProtection="1">
      <alignment horizontal="center" vertical="center"/>
      <protection locked="0"/>
    </xf>
    <xf numFmtId="0" fontId="31" fillId="0" borderId="11" xfId="0" applyNumberFormat="1" applyFont="1" applyBorder="1" applyAlignment="1" applyProtection="1">
      <alignment horizontal="left" vertical="center" wrapText="1"/>
      <protection locked="0"/>
    </xf>
    <xf numFmtId="0" fontId="31" fillId="0" borderId="13" xfId="0" applyNumberFormat="1" applyFont="1" applyBorder="1" applyAlignment="1" applyProtection="1">
      <alignment horizontal="left" vertical="center" wrapText="1"/>
      <protection locked="0"/>
    </xf>
    <xf numFmtId="0" fontId="31" fillId="0" borderId="12" xfId="0" applyNumberFormat="1" applyFont="1" applyBorder="1" applyAlignment="1" applyProtection="1">
      <alignment horizontal="left" vertical="center" wrapText="1"/>
      <protection locked="0"/>
    </xf>
    <xf numFmtId="0" fontId="31" fillId="0" borderId="11" xfId="0" applyNumberFormat="1" applyFont="1" applyBorder="1" applyAlignment="1" applyProtection="1">
      <alignment horizontal="center" vertical="center"/>
      <protection locked="0"/>
    </xf>
    <xf numFmtId="0" fontId="31" fillId="0" borderId="13" xfId="0" applyNumberFormat="1" applyFont="1" applyBorder="1" applyAlignment="1" applyProtection="1">
      <alignment horizontal="center" vertical="center"/>
      <protection locked="0"/>
    </xf>
    <xf numFmtId="0" fontId="31" fillId="0" borderId="12" xfId="0" applyNumberFormat="1" applyFont="1" applyBorder="1" applyAlignment="1" applyProtection="1">
      <alignment horizontal="center" vertical="center"/>
      <protection locked="0"/>
    </xf>
    <xf numFmtId="0" fontId="32" fillId="3" borderId="5" xfId="0" applyNumberFormat="1" applyFont="1" applyFill="1" applyBorder="1" applyAlignment="1" applyProtection="1">
      <alignment horizontal="center" vertical="center" wrapText="1"/>
      <protection locked="0"/>
    </xf>
    <xf numFmtId="0" fontId="32" fillId="3" borderId="6" xfId="0" applyNumberFormat="1" applyFont="1" applyFill="1" applyBorder="1" applyAlignment="1" applyProtection="1">
      <alignment horizontal="center" vertical="center" wrapText="1"/>
      <protection locked="0"/>
    </xf>
    <xf numFmtId="0" fontId="32" fillId="3" borderId="7" xfId="0" applyNumberFormat="1" applyFont="1" applyFill="1" applyBorder="1" applyAlignment="1" applyProtection="1">
      <alignment horizontal="center" vertical="center" wrapText="1"/>
      <protection locked="0"/>
    </xf>
    <xf numFmtId="0" fontId="32" fillId="3" borderId="15" xfId="0" applyNumberFormat="1" applyFont="1" applyFill="1" applyBorder="1" applyAlignment="1" applyProtection="1">
      <alignment horizontal="center" vertical="center" wrapText="1"/>
      <protection locked="0"/>
    </xf>
    <xf numFmtId="0" fontId="32" fillId="3" borderId="0" xfId="0" applyNumberFormat="1" applyFont="1" applyFill="1" applyBorder="1" applyAlignment="1" applyProtection="1">
      <alignment horizontal="center" vertical="center" wrapText="1"/>
      <protection locked="0"/>
    </xf>
    <xf numFmtId="0" fontId="32" fillId="3" borderId="14" xfId="0" applyNumberFormat="1" applyFont="1" applyFill="1" applyBorder="1" applyAlignment="1" applyProtection="1">
      <alignment horizontal="center" vertical="center" wrapText="1"/>
      <protection locked="0"/>
    </xf>
    <xf numFmtId="0" fontId="32" fillId="3" borderId="8" xfId="0" applyNumberFormat="1" applyFont="1" applyFill="1" applyBorder="1" applyAlignment="1" applyProtection="1">
      <alignment horizontal="center" vertical="center" wrapText="1"/>
      <protection locked="0"/>
    </xf>
    <xf numFmtId="0" fontId="32" fillId="3" borderId="9" xfId="0" applyNumberFormat="1" applyFont="1" applyFill="1" applyBorder="1" applyAlignment="1" applyProtection="1">
      <alignment horizontal="center" vertical="center" wrapText="1"/>
      <protection locked="0"/>
    </xf>
    <xf numFmtId="0" fontId="32" fillId="3" borderId="10" xfId="0" applyNumberFormat="1" applyFont="1" applyFill="1" applyBorder="1" applyAlignment="1" applyProtection="1">
      <alignment horizontal="center" vertical="center" wrapText="1"/>
      <protection locked="0"/>
    </xf>
    <xf numFmtId="0" fontId="31" fillId="8" borderId="5" xfId="0" applyNumberFormat="1" applyFont="1" applyFill="1" applyBorder="1" applyAlignment="1" applyProtection="1">
      <alignment horizontal="center" vertical="center"/>
      <protection locked="0"/>
    </xf>
    <xf numFmtId="0" fontId="31" fillId="8" borderId="6" xfId="0" applyNumberFormat="1" applyFont="1" applyFill="1" applyBorder="1" applyAlignment="1" applyProtection="1">
      <alignment horizontal="center" vertical="center"/>
      <protection locked="0"/>
    </xf>
    <xf numFmtId="0" fontId="31" fillId="8" borderId="7" xfId="0" applyNumberFormat="1" applyFont="1" applyFill="1" applyBorder="1" applyAlignment="1" applyProtection="1">
      <alignment horizontal="center" vertical="center"/>
      <protection locked="0"/>
    </xf>
    <xf numFmtId="0" fontId="31" fillId="8" borderId="15" xfId="0" applyNumberFormat="1" applyFont="1" applyFill="1" applyBorder="1" applyAlignment="1" applyProtection="1">
      <alignment horizontal="center" vertical="center"/>
      <protection locked="0"/>
    </xf>
    <xf numFmtId="0" fontId="31" fillId="8" borderId="0" xfId="0" applyNumberFormat="1" applyFont="1" applyFill="1" applyBorder="1" applyAlignment="1" applyProtection="1">
      <alignment horizontal="center" vertical="center"/>
      <protection locked="0"/>
    </xf>
    <xf numFmtId="0" fontId="31" fillId="8" borderId="14" xfId="0" applyNumberFormat="1" applyFont="1" applyFill="1" applyBorder="1" applyAlignment="1" applyProtection="1">
      <alignment horizontal="center" vertical="center"/>
      <protection locked="0"/>
    </xf>
    <xf numFmtId="0" fontId="31" fillId="8" borderId="8" xfId="0" applyNumberFormat="1" applyFont="1" applyFill="1" applyBorder="1" applyAlignment="1" applyProtection="1">
      <alignment horizontal="center" vertical="center"/>
      <protection locked="0"/>
    </xf>
    <xf numFmtId="0" fontId="31" fillId="8" borderId="9" xfId="0" applyNumberFormat="1" applyFont="1" applyFill="1" applyBorder="1" applyAlignment="1" applyProtection="1">
      <alignment horizontal="center" vertical="center"/>
      <protection locked="0"/>
    </xf>
    <xf numFmtId="0" fontId="31" fillId="8" borderId="10" xfId="0" applyNumberFormat="1" applyFont="1" applyFill="1" applyBorder="1" applyAlignment="1" applyProtection="1">
      <alignment horizontal="center" vertical="center"/>
      <protection locked="0"/>
    </xf>
    <xf numFmtId="0" fontId="33" fillId="8" borderId="3" xfId="0" applyNumberFormat="1" applyFont="1" applyFill="1" applyBorder="1" applyAlignment="1" applyProtection="1">
      <alignment horizontal="center" vertical="center" wrapText="1"/>
      <protection locked="0"/>
    </xf>
    <xf numFmtId="0" fontId="33" fillId="8" borderId="4" xfId="0" applyNumberFormat="1" applyFont="1" applyFill="1" applyBorder="1" applyAlignment="1" applyProtection="1">
      <alignment horizontal="center" vertical="center" wrapText="1"/>
      <protection locked="0"/>
    </xf>
    <xf numFmtId="0" fontId="33" fillId="8" borderId="2" xfId="0" applyNumberFormat="1" applyFont="1" applyFill="1" applyBorder="1" applyAlignment="1" applyProtection="1">
      <alignment horizontal="center" vertical="center" wrapText="1"/>
      <protection locked="0"/>
    </xf>
    <xf numFmtId="0" fontId="32" fillId="3" borderId="3" xfId="0" applyNumberFormat="1" applyFont="1" applyFill="1" applyBorder="1" applyAlignment="1" applyProtection="1">
      <alignment horizontal="center" vertical="center"/>
      <protection locked="0"/>
    </xf>
    <xf numFmtId="0" fontId="32" fillId="3" borderId="2" xfId="0" applyNumberFormat="1" applyFont="1" applyFill="1" applyBorder="1" applyAlignment="1" applyProtection="1">
      <alignment horizontal="center" vertical="center"/>
      <protection locked="0"/>
    </xf>
    <xf numFmtId="189" fontId="32" fillId="7" borderId="3" xfId="0" applyNumberFormat="1" applyFont="1" applyFill="1" applyBorder="1" applyAlignment="1" applyProtection="1">
      <alignment horizontal="center" vertical="center" wrapText="1"/>
      <protection locked="0"/>
    </xf>
    <xf numFmtId="189" fontId="32" fillId="7" borderId="2" xfId="0" applyNumberFormat="1" applyFont="1" applyFill="1" applyBorder="1" applyAlignment="1" applyProtection="1">
      <alignment horizontal="center" vertical="center" wrapText="1"/>
      <protection locked="0"/>
    </xf>
    <xf numFmtId="176" fontId="33" fillId="8" borderId="3" xfId="0" applyNumberFormat="1" applyFont="1" applyFill="1" applyBorder="1" applyAlignment="1" applyProtection="1">
      <alignment horizontal="center" vertical="center" wrapText="1"/>
      <protection locked="0"/>
    </xf>
    <xf numFmtId="176" fontId="33" fillId="8" borderId="2" xfId="0" applyNumberFormat="1" applyFont="1" applyFill="1" applyBorder="1" applyAlignment="1" applyProtection="1">
      <alignment horizontal="center" vertical="center" wrapText="1"/>
      <protection locked="0"/>
    </xf>
    <xf numFmtId="0" fontId="39" fillId="0" borderId="1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left" vertical="top" wrapText="1"/>
    </xf>
    <xf numFmtId="0" fontId="5" fillId="0" borderId="14" xfId="0" applyFont="1" applyBorder="1" applyAlignment="1">
      <alignment horizontal="left" vertical="top" wrapText="1"/>
    </xf>
    <xf numFmtId="0" fontId="5" fillId="0" borderId="10" xfId="0" applyFont="1" applyBorder="1" applyAlignment="1">
      <alignment horizontal="left" vertical="top" wrapText="1"/>
    </xf>
    <xf numFmtId="176" fontId="48" fillId="0" borderId="0" xfId="0" applyNumberFormat="1" applyFont="1" applyAlignment="1" applyProtection="1">
      <alignment horizontal="left" vertical="center"/>
      <protection locked="0"/>
    </xf>
    <xf numFmtId="0" fontId="48" fillId="10" borderId="11" xfId="0" applyFont="1" applyFill="1" applyBorder="1" applyAlignment="1" applyProtection="1">
      <alignment horizontal="left" vertical="center" indent="2"/>
      <protection locked="0"/>
    </xf>
    <xf numFmtId="0" fontId="48" fillId="10" borderId="13" xfId="0" applyFont="1" applyFill="1" applyBorder="1" applyAlignment="1" applyProtection="1">
      <alignment horizontal="left" vertical="center" indent="2"/>
      <protection locked="0"/>
    </xf>
    <xf numFmtId="0" fontId="48" fillId="10" borderId="12" xfId="0" applyFont="1" applyFill="1" applyBorder="1" applyAlignment="1" applyProtection="1">
      <alignment horizontal="left" vertical="center" indent="2"/>
      <protection locked="0"/>
    </xf>
    <xf numFmtId="176" fontId="46" fillId="0" borderId="1" xfId="0" applyNumberFormat="1" applyFont="1" applyBorder="1" applyAlignment="1" applyProtection="1">
      <alignment horizontal="center" vertical="center"/>
      <protection locked="0"/>
    </xf>
    <xf numFmtId="0" fontId="48" fillId="11" borderId="11" xfId="0" applyFont="1" applyFill="1" applyBorder="1" applyAlignment="1" applyProtection="1">
      <alignment horizontal="center" vertical="center"/>
      <protection locked="0"/>
    </xf>
    <xf numFmtId="0" fontId="48" fillId="11" borderId="13" xfId="0" applyFont="1" applyFill="1" applyBorder="1" applyAlignment="1" applyProtection="1">
      <alignment horizontal="center" vertical="center"/>
      <protection locked="0"/>
    </xf>
    <xf numFmtId="0" fontId="48" fillId="11" borderId="12" xfId="0" applyFont="1" applyFill="1" applyBorder="1" applyAlignment="1" applyProtection="1">
      <alignment horizontal="center" vertical="center"/>
      <protection locked="0"/>
    </xf>
    <xf numFmtId="176" fontId="52" fillId="0" borderId="1" xfId="0" applyNumberFormat="1" applyFont="1" applyBorder="1" applyAlignment="1" applyProtection="1">
      <alignment horizontal="center" vertical="center"/>
      <protection locked="0"/>
    </xf>
    <xf numFmtId="0" fontId="49" fillId="0" borderId="13" xfId="0" applyFont="1" applyBorder="1" applyAlignment="1" applyProtection="1">
      <alignment horizontal="center" vertical="center"/>
      <protection locked="0"/>
    </xf>
    <xf numFmtId="0" fontId="49" fillId="0" borderId="12" xfId="0" applyFont="1" applyBorder="1" applyAlignment="1" applyProtection="1">
      <alignment horizontal="center" vertical="center"/>
      <protection locked="0"/>
    </xf>
    <xf numFmtId="176" fontId="50" fillId="11" borderId="1" xfId="0" applyNumberFormat="1" applyFont="1" applyFill="1" applyBorder="1" applyAlignment="1" applyProtection="1">
      <alignment horizontal="center" vertical="center"/>
      <protection locked="0"/>
    </xf>
    <xf numFmtId="176" fontId="50" fillId="11" borderId="1" xfId="0" applyNumberFormat="1" applyFont="1" applyFill="1" applyBorder="1" applyAlignment="1" applyProtection="1">
      <alignment horizontal="center" vertical="center" wrapText="1"/>
      <protection locked="0"/>
    </xf>
    <xf numFmtId="176" fontId="55" fillId="0" borderId="15" xfId="0" applyNumberFormat="1" applyFont="1" applyBorder="1" applyAlignment="1" applyProtection="1">
      <alignment horizontal="center" vertical="center"/>
      <protection locked="0"/>
    </xf>
    <xf numFmtId="176" fontId="55" fillId="0" borderId="0" xfId="0" applyNumberFormat="1" applyFont="1" applyAlignment="1" applyProtection="1">
      <alignment horizontal="center" vertical="center"/>
      <protection locked="0"/>
    </xf>
    <xf numFmtId="176" fontId="50" fillId="0" borderId="1" xfId="0" applyNumberFormat="1" applyFont="1" applyBorder="1" applyAlignment="1" applyProtection="1">
      <alignment horizontal="center" vertical="center"/>
      <protection locked="0"/>
    </xf>
    <xf numFmtId="22" fontId="50" fillId="0" borderId="1" xfId="0" applyNumberFormat="1" applyFont="1" applyBorder="1" applyAlignment="1">
      <alignment horizontal="center" vertical="center"/>
    </xf>
    <xf numFmtId="176" fontId="50" fillId="7" borderId="1" xfId="0" applyNumberFormat="1" applyFont="1" applyFill="1" applyBorder="1" applyAlignment="1" applyProtection="1">
      <alignment horizontal="center" vertical="center"/>
      <protection locked="0"/>
    </xf>
    <xf numFmtId="176" fontId="51" fillId="7" borderId="1" xfId="0" applyNumberFormat="1" applyFont="1" applyFill="1" applyBorder="1" applyAlignment="1" applyProtection="1">
      <alignment horizontal="center" vertical="center" wrapText="1"/>
      <protection locked="0"/>
    </xf>
    <xf numFmtId="176" fontId="50" fillId="7" borderId="1" xfId="0" applyNumberFormat="1" applyFont="1" applyFill="1" applyBorder="1" applyAlignment="1" applyProtection="1">
      <alignment horizontal="center" vertical="center" wrapText="1"/>
      <protection locked="0"/>
    </xf>
    <xf numFmtId="184" fontId="57" fillId="7" borderId="20" xfId="0" applyNumberFormat="1" applyFont="1" applyFill="1" applyBorder="1" applyAlignment="1" applyProtection="1">
      <alignment horizontal="center" vertical="center"/>
      <protection locked="0"/>
    </xf>
    <xf numFmtId="49" fontId="57" fillId="5" borderId="1" xfId="0" applyNumberFormat="1" applyFont="1" applyFill="1" applyBorder="1" applyAlignment="1" applyProtection="1">
      <alignment horizontal="center" vertical="center"/>
      <protection locked="0"/>
    </xf>
    <xf numFmtId="191" fontId="57" fillId="5" borderId="17" xfId="0" applyNumberFormat="1" applyFont="1" applyFill="1" applyBorder="1" applyAlignment="1" applyProtection="1">
      <alignment horizontal="center" vertical="center" wrapText="1"/>
      <protection locked="0"/>
    </xf>
    <xf numFmtId="0" fontId="57" fillId="5" borderId="3" xfId="0" applyFont="1" applyFill="1" applyBorder="1" applyAlignment="1" applyProtection="1">
      <alignment horizontal="center" vertical="center" wrapText="1"/>
      <protection locked="0"/>
    </xf>
    <xf numFmtId="0" fontId="57" fillId="5" borderId="4" xfId="0" applyFont="1" applyFill="1" applyBorder="1" applyAlignment="1" applyProtection="1">
      <alignment horizontal="center" vertical="center"/>
      <protection locked="0"/>
    </xf>
    <xf numFmtId="0" fontId="57" fillId="5" borderId="2" xfId="0" applyFont="1" applyFill="1" applyBorder="1" applyAlignment="1" applyProtection="1">
      <alignment horizontal="center" vertical="center"/>
      <protection locked="0"/>
    </xf>
    <xf numFmtId="184" fontId="56" fillId="0" borderId="0" xfId="0" applyNumberFormat="1" applyFont="1" applyAlignment="1" applyProtection="1">
      <alignment horizontal="left" vertical="center"/>
      <protection locked="0"/>
    </xf>
    <xf numFmtId="0" fontId="63" fillId="5" borderId="1" xfId="0" applyFont="1" applyFill="1" applyBorder="1" applyAlignment="1" applyProtection="1">
      <alignment horizontal="center" vertical="center" wrapText="1"/>
      <protection locked="0"/>
    </xf>
    <xf numFmtId="0" fontId="63" fillId="5" borderId="1" xfId="0" applyFont="1" applyFill="1" applyBorder="1" applyAlignment="1" applyProtection="1">
      <alignment horizontal="center" vertical="center"/>
      <protection locked="0"/>
    </xf>
    <xf numFmtId="0" fontId="57" fillId="0" borderId="1" xfId="0" applyFont="1" applyBorder="1" applyAlignment="1" applyProtection="1">
      <alignment horizontal="center" vertical="center"/>
      <protection locked="0"/>
    </xf>
    <xf numFmtId="184" fontId="57" fillId="7" borderId="1" xfId="0" applyNumberFormat="1" applyFont="1" applyFill="1" applyBorder="1" applyAlignment="1" applyProtection="1">
      <alignment horizontal="center" vertical="center"/>
      <protection locked="0"/>
    </xf>
    <xf numFmtId="184" fontId="57" fillId="7" borderId="17" xfId="0" applyNumberFormat="1" applyFont="1" applyFill="1" applyBorder="1" applyAlignment="1" applyProtection="1">
      <alignment horizontal="center" vertical="center"/>
      <protection locked="0"/>
    </xf>
    <xf numFmtId="184" fontId="57" fillId="5" borderId="1" xfId="0" applyNumberFormat="1" applyFont="1" applyFill="1" applyBorder="1" applyAlignment="1" applyProtection="1">
      <alignment horizontal="center" vertical="center" wrapText="1"/>
      <protection locked="0"/>
    </xf>
    <xf numFmtId="49" fontId="57" fillId="7" borderId="12" xfId="0" applyNumberFormat="1" applyFont="1" applyFill="1" applyBorder="1" applyAlignment="1" applyProtection="1">
      <alignment horizontal="center" vertical="center" wrapText="1"/>
      <protection locked="0"/>
    </xf>
    <xf numFmtId="0" fontId="57" fillId="2" borderId="16" xfId="0" applyFont="1" applyFill="1" applyBorder="1" applyAlignment="1" applyProtection="1">
      <alignment horizontal="center" vertical="center"/>
      <protection locked="0"/>
    </xf>
    <xf numFmtId="0" fontId="57" fillId="2" borderId="18" xfId="0" applyFont="1" applyFill="1" applyBorder="1" applyAlignment="1" applyProtection="1">
      <alignment horizontal="center" vertical="center"/>
      <protection locked="0"/>
    </xf>
    <xf numFmtId="0" fontId="57" fillId="2" borderId="19" xfId="0" applyFont="1" applyFill="1" applyBorder="1" applyAlignment="1" applyProtection="1">
      <alignment horizontal="center" vertical="center"/>
      <protection locked="0"/>
    </xf>
    <xf numFmtId="0" fontId="57" fillId="2" borderId="20" xfId="0" applyFont="1" applyFill="1" applyBorder="1" applyAlignment="1" applyProtection="1">
      <alignment horizontal="center" vertical="center"/>
      <protection locked="0"/>
    </xf>
    <xf numFmtId="0" fontId="57" fillId="2" borderId="1" xfId="0" applyFont="1" applyFill="1" applyBorder="1" applyAlignment="1" applyProtection="1">
      <alignment horizontal="center" vertical="center"/>
      <protection locked="0"/>
    </xf>
    <xf numFmtId="0" fontId="57" fillId="2" borderId="17" xfId="0" applyFont="1" applyFill="1" applyBorder="1" applyAlignment="1" applyProtection="1">
      <alignment horizontal="center" vertical="center"/>
      <protection locked="0"/>
    </xf>
    <xf numFmtId="0" fontId="57" fillId="7" borderId="20" xfId="0" applyFont="1" applyFill="1" applyBorder="1" applyAlignment="1" applyProtection="1">
      <alignment horizontal="center" vertical="center"/>
      <protection locked="0"/>
    </xf>
    <xf numFmtId="0" fontId="57" fillId="7" borderId="1" xfId="0" applyFont="1" applyFill="1" applyBorder="1" applyAlignment="1" applyProtection="1">
      <alignment horizontal="center" vertical="center"/>
      <protection locked="0"/>
    </xf>
    <xf numFmtId="0" fontId="57" fillId="0" borderId="0" xfId="0" applyFont="1" applyAlignment="1" applyProtection="1">
      <alignment horizontal="center" vertical="center"/>
      <protection locked="0"/>
    </xf>
    <xf numFmtId="22" fontId="57" fillId="0" borderId="9" xfId="0" applyNumberFormat="1" applyFont="1" applyBorder="1" applyAlignment="1">
      <alignment horizontal="center" vertical="center"/>
    </xf>
    <xf numFmtId="0" fontId="57" fillId="7" borderId="2" xfId="0" applyFont="1" applyFill="1" applyBorder="1" applyAlignment="1" applyProtection="1">
      <alignment horizontal="center" vertical="center" wrapText="1"/>
      <protection locked="0"/>
    </xf>
    <xf numFmtId="0" fontId="57" fillId="7" borderId="1" xfId="0" applyFont="1" applyFill="1" applyBorder="1" applyAlignment="1" applyProtection="1">
      <alignment horizontal="center" vertical="center" wrapText="1"/>
      <protection locked="0"/>
    </xf>
    <xf numFmtId="0" fontId="57" fillId="7" borderId="8" xfId="0" applyFont="1" applyFill="1" applyBorder="1" applyAlignment="1" applyProtection="1">
      <alignment horizontal="center" vertical="center" wrapText="1"/>
      <protection locked="0"/>
    </xf>
    <xf numFmtId="0" fontId="57" fillId="7" borderId="11" xfId="0" applyFont="1" applyFill="1" applyBorder="1" applyAlignment="1" applyProtection="1">
      <alignment horizontal="center" vertical="center" wrapText="1"/>
      <protection locked="0"/>
    </xf>
    <xf numFmtId="0" fontId="65" fillId="2" borderId="1" xfId="0" applyFont="1" applyFill="1" applyBorder="1" applyAlignment="1" applyProtection="1">
      <alignment horizontal="center" vertical="center"/>
      <protection locked="0"/>
    </xf>
    <xf numFmtId="0" fontId="65" fillId="2" borderId="3" xfId="0" applyFont="1" applyFill="1" applyBorder="1" applyAlignment="1" applyProtection="1">
      <alignment horizontal="center" vertical="center"/>
      <protection locked="0"/>
    </xf>
    <xf numFmtId="184" fontId="65" fillId="2" borderId="25" xfId="0" applyNumberFormat="1" applyFont="1" applyFill="1" applyBorder="1" applyAlignment="1" applyProtection="1">
      <alignment horizontal="center" vertical="center" wrapText="1"/>
      <protection locked="0"/>
    </xf>
    <xf numFmtId="49" fontId="57" fillId="7" borderId="1" xfId="0" applyNumberFormat="1" applyFont="1" applyFill="1" applyBorder="1" applyAlignment="1" applyProtection="1">
      <alignment horizontal="center" vertical="center"/>
      <protection locked="0"/>
    </xf>
    <xf numFmtId="192" fontId="57" fillId="7" borderId="1" xfId="0" applyNumberFormat="1" applyFont="1" applyFill="1" applyBorder="1" applyAlignment="1" applyProtection="1">
      <alignment horizontal="center" vertical="center" wrapText="1"/>
      <protection locked="0"/>
    </xf>
    <xf numFmtId="0" fontId="66" fillId="0" borderId="3" xfId="0" applyFont="1" applyBorder="1" applyAlignment="1">
      <alignment horizontal="center" vertical="center" wrapText="1"/>
    </xf>
    <xf numFmtId="0" fontId="66" fillId="0" borderId="2" xfId="0" applyFont="1" applyBorder="1" applyAlignment="1">
      <alignment horizontal="center" vertical="center" wrapText="1"/>
    </xf>
    <xf numFmtId="0" fontId="67" fillId="0" borderId="9" xfId="0" applyFont="1" applyBorder="1" applyAlignment="1">
      <alignment horizontal="center" vertical="center"/>
    </xf>
    <xf numFmtId="0" fontId="66" fillId="0" borderId="3" xfId="0" applyFont="1" applyBorder="1" applyAlignment="1">
      <alignment horizontal="center" vertical="center"/>
    </xf>
    <xf numFmtId="0" fontId="66" fillId="0" borderId="4" xfId="0" applyFont="1" applyBorder="1" applyAlignment="1">
      <alignment horizontal="center" vertical="center"/>
    </xf>
    <xf numFmtId="0" fontId="66" fillId="0" borderId="2" xfId="0" applyFont="1" applyBorder="1" applyAlignment="1">
      <alignment horizontal="center" vertical="center"/>
    </xf>
    <xf numFmtId="0" fontId="66" fillId="0" borderId="11" xfId="0" applyFont="1" applyBorder="1" applyAlignment="1">
      <alignment horizontal="center" vertical="center"/>
    </xf>
    <xf numFmtId="0" fontId="66" fillId="0" borderId="13" xfId="0" applyFont="1" applyBorder="1" applyAlignment="1">
      <alignment horizontal="center" vertical="center"/>
    </xf>
    <xf numFmtId="0" fontId="66" fillId="0" borderId="12" xfId="0" applyFont="1" applyBorder="1" applyAlignment="1">
      <alignment horizontal="center" vertical="center"/>
    </xf>
    <xf numFmtId="0" fontId="66" fillId="0" borderId="4" xfId="0" applyFont="1" applyBorder="1" applyAlignment="1">
      <alignment horizontal="center" vertical="center" wrapText="1"/>
    </xf>
  </cellXfs>
  <cellStyles count="21">
    <cellStyle name="一般" xfId="0" builtinId="0"/>
    <cellStyle name="一般 10" xfId="2" xr:uid="{00000000-0005-0000-0000-000001000000}"/>
    <cellStyle name="一般 10 2" xfId="9" xr:uid="{00000000-0005-0000-0000-000002000000}"/>
    <cellStyle name="一般 18" xfId="14" xr:uid="{00000000-0005-0000-0000-000003000000}"/>
    <cellStyle name="一般 18 2" xfId="18" xr:uid="{00000000-0005-0000-0000-000004000000}"/>
    <cellStyle name="一般 19" xfId="6" xr:uid="{00000000-0005-0000-0000-000005000000}"/>
    <cellStyle name="一般 19 2" xfId="15" xr:uid="{00000000-0005-0000-0000-000006000000}"/>
    <cellStyle name="一般 2" xfId="7" xr:uid="{00000000-0005-0000-0000-000007000000}"/>
    <cellStyle name="一般 2 2" xfId="8" xr:uid="{00000000-0005-0000-0000-000008000000}"/>
    <cellStyle name="一般 2 3" xfId="12" xr:uid="{00000000-0005-0000-0000-000009000000}"/>
    <cellStyle name="一般 3" xfId="13" xr:uid="{00000000-0005-0000-0000-00000A000000}"/>
    <cellStyle name="一般_光華段權變表格102.6.4(不含營業稅)" xfId="5" xr:uid="{00000000-0005-0000-0000-00000E000000}"/>
    <cellStyle name="一般_光華段權變表格102.6.4(不含營業稅) 2 2" xfId="19" xr:uid="{00000000-0005-0000-0000-000010000000}"/>
    <cellStyle name="一般_板橋大觀段土地清冊(各權利人比例)1 2" xfId="17" xr:uid="{00000000-0005-0000-0000-000013000000}"/>
    <cellStyle name="千分位" xfId="1" builtinId="3"/>
    <cellStyle name="千分位 10" xfId="16" xr:uid="{00000000-0005-0000-0000-000016000000}"/>
    <cellStyle name="千分位 2" xfId="10" xr:uid="{00000000-0005-0000-0000-000017000000}"/>
    <cellStyle name="千分位 2 2 2 2" xfId="3" xr:uid="{00000000-0005-0000-0000-000018000000}"/>
    <cellStyle name="千分位 2 2 3" xfId="4" xr:uid="{00000000-0005-0000-0000-000019000000}"/>
    <cellStyle name="千分位 2 2 3 2" xfId="20" xr:uid="{E1762D49-1F27-44C6-AF1E-893BE554048E}"/>
    <cellStyle name="千分位[0] 2" xfId="11" xr:uid="{00000000-0005-0000-0000-00001A000000}"/>
  </cellStyles>
  <dxfs count="0"/>
  <tableStyles count="0" defaultTableStyle="TableStyleMedium2" defaultPivotStyle="PivotStyleLight16"/>
  <colors>
    <mruColors>
      <color rgb="FFCCFFFF"/>
      <color rgb="FFFFFFCC"/>
      <color rgb="FFFFCCCC"/>
      <color rgb="FFFFCCFF"/>
      <color rgb="FF0000CC"/>
      <color rgb="FFDFEDD7"/>
      <color rgb="FF990000"/>
      <color rgb="FF73350B"/>
      <color rgb="FFCCFFCC"/>
      <color rgb="FFCC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13.xml"/><Relationship Id="rId21" Type="http://schemas.openxmlformats.org/officeDocument/2006/relationships/externalLink" Target="externalLinks/externalLink8.xml"/><Relationship Id="rId42" Type="http://schemas.openxmlformats.org/officeDocument/2006/relationships/externalLink" Target="externalLinks/externalLink29.xml"/><Relationship Id="rId47" Type="http://schemas.openxmlformats.org/officeDocument/2006/relationships/externalLink" Target="externalLinks/externalLink34.xml"/><Relationship Id="rId63" Type="http://schemas.openxmlformats.org/officeDocument/2006/relationships/externalLink" Target="externalLinks/externalLink50.xml"/><Relationship Id="rId68" Type="http://schemas.openxmlformats.org/officeDocument/2006/relationships/externalLink" Target="externalLinks/externalLink55.xml"/><Relationship Id="rId84" Type="http://schemas.openxmlformats.org/officeDocument/2006/relationships/externalLink" Target="externalLinks/externalLink71.xml"/><Relationship Id="rId89" Type="http://schemas.openxmlformats.org/officeDocument/2006/relationships/externalLink" Target="externalLinks/externalLink76.xml"/><Relationship Id="rId16" Type="http://schemas.openxmlformats.org/officeDocument/2006/relationships/externalLink" Target="externalLinks/externalLink3.xml"/><Relationship Id="rId11" Type="http://schemas.openxmlformats.org/officeDocument/2006/relationships/worksheet" Target="worksheets/sheet11.xml"/><Relationship Id="rId32" Type="http://schemas.openxmlformats.org/officeDocument/2006/relationships/externalLink" Target="externalLinks/externalLink19.xml"/><Relationship Id="rId37" Type="http://schemas.openxmlformats.org/officeDocument/2006/relationships/externalLink" Target="externalLinks/externalLink24.xml"/><Relationship Id="rId53" Type="http://schemas.openxmlformats.org/officeDocument/2006/relationships/externalLink" Target="externalLinks/externalLink40.xml"/><Relationship Id="rId58" Type="http://schemas.openxmlformats.org/officeDocument/2006/relationships/externalLink" Target="externalLinks/externalLink45.xml"/><Relationship Id="rId74" Type="http://schemas.openxmlformats.org/officeDocument/2006/relationships/externalLink" Target="externalLinks/externalLink61.xml"/><Relationship Id="rId79" Type="http://schemas.openxmlformats.org/officeDocument/2006/relationships/externalLink" Target="externalLinks/externalLink66.xml"/><Relationship Id="rId5" Type="http://schemas.openxmlformats.org/officeDocument/2006/relationships/worksheet" Target="worksheets/sheet5.xml"/><Relationship Id="rId90" Type="http://schemas.openxmlformats.org/officeDocument/2006/relationships/externalLink" Target="externalLinks/externalLink77.xml"/><Relationship Id="rId95" Type="http://schemas.openxmlformats.org/officeDocument/2006/relationships/externalLink" Target="externalLinks/externalLink82.xml"/><Relationship Id="rId22" Type="http://schemas.openxmlformats.org/officeDocument/2006/relationships/externalLink" Target="externalLinks/externalLink9.xml"/><Relationship Id="rId27" Type="http://schemas.openxmlformats.org/officeDocument/2006/relationships/externalLink" Target="externalLinks/externalLink14.xml"/><Relationship Id="rId43" Type="http://schemas.openxmlformats.org/officeDocument/2006/relationships/externalLink" Target="externalLinks/externalLink30.xml"/><Relationship Id="rId48" Type="http://schemas.openxmlformats.org/officeDocument/2006/relationships/externalLink" Target="externalLinks/externalLink35.xml"/><Relationship Id="rId64" Type="http://schemas.openxmlformats.org/officeDocument/2006/relationships/externalLink" Target="externalLinks/externalLink51.xml"/><Relationship Id="rId69" Type="http://schemas.openxmlformats.org/officeDocument/2006/relationships/externalLink" Target="externalLinks/externalLink56.xml"/><Relationship Id="rId80" Type="http://schemas.openxmlformats.org/officeDocument/2006/relationships/externalLink" Target="externalLinks/externalLink67.xml"/><Relationship Id="rId85" Type="http://schemas.openxmlformats.org/officeDocument/2006/relationships/externalLink" Target="externalLinks/externalLink72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4.xml"/><Relationship Id="rId25" Type="http://schemas.openxmlformats.org/officeDocument/2006/relationships/externalLink" Target="externalLinks/externalLink12.xml"/><Relationship Id="rId33" Type="http://schemas.openxmlformats.org/officeDocument/2006/relationships/externalLink" Target="externalLinks/externalLink20.xml"/><Relationship Id="rId38" Type="http://schemas.openxmlformats.org/officeDocument/2006/relationships/externalLink" Target="externalLinks/externalLink25.xml"/><Relationship Id="rId46" Type="http://schemas.openxmlformats.org/officeDocument/2006/relationships/externalLink" Target="externalLinks/externalLink33.xml"/><Relationship Id="rId59" Type="http://schemas.openxmlformats.org/officeDocument/2006/relationships/externalLink" Target="externalLinks/externalLink46.xml"/><Relationship Id="rId67" Type="http://schemas.openxmlformats.org/officeDocument/2006/relationships/externalLink" Target="externalLinks/externalLink54.xml"/><Relationship Id="rId20" Type="http://schemas.openxmlformats.org/officeDocument/2006/relationships/externalLink" Target="externalLinks/externalLink7.xml"/><Relationship Id="rId41" Type="http://schemas.openxmlformats.org/officeDocument/2006/relationships/externalLink" Target="externalLinks/externalLink28.xml"/><Relationship Id="rId54" Type="http://schemas.openxmlformats.org/officeDocument/2006/relationships/externalLink" Target="externalLinks/externalLink41.xml"/><Relationship Id="rId62" Type="http://schemas.openxmlformats.org/officeDocument/2006/relationships/externalLink" Target="externalLinks/externalLink49.xml"/><Relationship Id="rId70" Type="http://schemas.openxmlformats.org/officeDocument/2006/relationships/externalLink" Target="externalLinks/externalLink57.xml"/><Relationship Id="rId75" Type="http://schemas.openxmlformats.org/officeDocument/2006/relationships/externalLink" Target="externalLinks/externalLink62.xml"/><Relationship Id="rId83" Type="http://schemas.openxmlformats.org/officeDocument/2006/relationships/externalLink" Target="externalLinks/externalLink70.xml"/><Relationship Id="rId88" Type="http://schemas.openxmlformats.org/officeDocument/2006/relationships/externalLink" Target="externalLinks/externalLink75.xml"/><Relationship Id="rId91" Type="http://schemas.openxmlformats.org/officeDocument/2006/relationships/externalLink" Target="externalLinks/externalLink78.xml"/><Relationship Id="rId9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externalLink" Target="externalLinks/externalLink2.xml"/><Relationship Id="rId23" Type="http://schemas.openxmlformats.org/officeDocument/2006/relationships/externalLink" Target="externalLinks/externalLink10.xml"/><Relationship Id="rId28" Type="http://schemas.openxmlformats.org/officeDocument/2006/relationships/externalLink" Target="externalLinks/externalLink15.xml"/><Relationship Id="rId36" Type="http://schemas.openxmlformats.org/officeDocument/2006/relationships/externalLink" Target="externalLinks/externalLink23.xml"/><Relationship Id="rId49" Type="http://schemas.openxmlformats.org/officeDocument/2006/relationships/externalLink" Target="externalLinks/externalLink36.xml"/><Relationship Id="rId57" Type="http://schemas.openxmlformats.org/officeDocument/2006/relationships/externalLink" Target="externalLinks/externalLink44.xml"/><Relationship Id="rId10" Type="http://schemas.openxmlformats.org/officeDocument/2006/relationships/worksheet" Target="worksheets/sheet10.xml"/><Relationship Id="rId31" Type="http://schemas.openxmlformats.org/officeDocument/2006/relationships/externalLink" Target="externalLinks/externalLink18.xml"/><Relationship Id="rId44" Type="http://schemas.openxmlformats.org/officeDocument/2006/relationships/externalLink" Target="externalLinks/externalLink31.xml"/><Relationship Id="rId52" Type="http://schemas.openxmlformats.org/officeDocument/2006/relationships/externalLink" Target="externalLinks/externalLink39.xml"/><Relationship Id="rId60" Type="http://schemas.openxmlformats.org/officeDocument/2006/relationships/externalLink" Target="externalLinks/externalLink47.xml"/><Relationship Id="rId65" Type="http://schemas.openxmlformats.org/officeDocument/2006/relationships/externalLink" Target="externalLinks/externalLink52.xml"/><Relationship Id="rId73" Type="http://schemas.openxmlformats.org/officeDocument/2006/relationships/externalLink" Target="externalLinks/externalLink60.xml"/><Relationship Id="rId78" Type="http://schemas.openxmlformats.org/officeDocument/2006/relationships/externalLink" Target="externalLinks/externalLink65.xml"/><Relationship Id="rId81" Type="http://schemas.openxmlformats.org/officeDocument/2006/relationships/externalLink" Target="externalLinks/externalLink68.xml"/><Relationship Id="rId86" Type="http://schemas.openxmlformats.org/officeDocument/2006/relationships/externalLink" Target="externalLinks/externalLink73.xml"/><Relationship Id="rId94" Type="http://schemas.openxmlformats.org/officeDocument/2006/relationships/externalLink" Target="externalLinks/externalLink81.xml"/><Relationship Id="rId9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5.xml"/><Relationship Id="rId39" Type="http://schemas.openxmlformats.org/officeDocument/2006/relationships/externalLink" Target="externalLinks/externalLink26.xml"/><Relationship Id="rId34" Type="http://schemas.openxmlformats.org/officeDocument/2006/relationships/externalLink" Target="externalLinks/externalLink21.xml"/><Relationship Id="rId50" Type="http://schemas.openxmlformats.org/officeDocument/2006/relationships/externalLink" Target="externalLinks/externalLink37.xml"/><Relationship Id="rId55" Type="http://schemas.openxmlformats.org/officeDocument/2006/relationships/externalLink" Target="externalLinks/externalLink42.xml"/><Relationship Id="rId76" Type="http://schemas.openxmlformats.org/officeDocument/2006/relationships/externalLink" Target="externalLinks/externalLink63.xml"/><Relationship Id="rId97" Type="http://schemas.openxmlformats.org/officeDocument/2006/relationships/styles" Target="styles.xml"/><Relationship Id="rId7" Type="http://schemas.openxmlformats.org/officeDocument/2006/relationships/worksheet" Target="worksheets/sheet7.xml"/><Relationship Id="rId71" Type="http://schemas.openxmlformats.org/officeDocument/2006/relationships/externalLink" Target="externalLinks/externalLink58.xml"/><Relationship Id="rId92" Type="http://schemas.openxmlformats.org/officeDocument/2006/relationships/externalLink" Target="externalLinks/externalLink79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16.xml"/><Relationship Id="rId24" Type="http://schemas.openxmlformats.org/officeDocument/2006/relationships/externalLink" Target="externalLinks/externalLink11.xml"/><Relationship Id="rId40" Type="http://schemas.openxmlformats.org/officeDocument/2006/relationships/externalLink" Target="externalLinks/externalLink27.xml"/><Relationship Id="rId45" Type="http://schemas.openxmlformats.org/officeDocument/2006/relationships/externalLink" Target="externalLinks/externalLink32.xml"/><Relationship Id="rId66" Type="http://schemas.openxmlformats.org/officeDocument/2006/relationships/externalLink" Target="externalLinks/externalLink53.xml"/><Relationship Id="rId87" Type="http://schemas.openxmlformats.org/officeDocument/2006/relationships/externalLink" Target="externalLinks/externalLink74.xml"/><Relationship Id="rId61" Type="http://schemas.openxmlformats.org/officeDocument/2006/relationships/externalLink" Target="externalLinks/externalLink48.xml"/><Relationship Id="rId82" Type="http://schemas.openxmlformats.org/officeDocument/2006/relationships/externalLink" Target="externalLinks/externalLink69.xml"/><Relationship Id="rId19" Type="http://schemas.openxmlformats.org/officeDocument/2006/relationships/externalLink" Target="externalLinks/externalLink6.xml"/><Relationship Id="rId14" Type="http://schemas.openxmlformats.org/officeDocument/2006/relationships/externalLink" Target="externalLinks/externalLink1.xml"/><Relationship Id="rId30" Type="http://schemas.openxmlformats.org/officeDocument/2006/relationships/externalLink" Target="externalLinks/externalLink17.xml"/><Relationship Id="rId35" Type="http://schemas.openxmlformats.org/officeDocument/2006/relationships/externalLink" Target="externalLinks/externalLink22.xml"/><Relationship Id="rId56" Type="http://schemas.openxmlformats.org/officeDocument/2006/relationships/externalLink" Target="externalLinks/externalLink43.xml"/><Relationship Id="rId77" Type="http://schemas.openxmlformats.org/officeDocument/2006/relationships/externalLink" Target="externalLinks/externalLink64.xml"/><Relationship Id="rId8" Type="http://schemas.openxmlformats.org/officeDocument/2006/relationships/worksheet" Target="worksheets/sheet8.xml"/><Relationship Id="rId51" Type="http://schemas.openxmlformats.org/officeDocument/2006/relationships/externalLink" Target="externalLinks/externalLink38.xml"/><Relationship Id="rId72" Type="http://schemas.openxmlformats.org/officeDocument/2006/relationships/externalLink" Target="externalLinks/externalLink59.xml"/><Relationship Id="rId93" Type="http://schemas.openxmlformats.org/officeDocument/2006/relationships/externalLink" Target="externalLinks/externalLink80.xml"/><Relationship Id="rId98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25237;&#27161;\&#20013;&#33775;&#26691;&#22290;\&#26366;&#24535;&#22283;\Znewcase\&#21932;&#27835;&#24037;&#21830;NEW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25237;&#27161;\&#20013;&#33775;&#26691;&#22290;\&#26366;&#24535;&#22283;\Znewcase\70812000\85-021\C-84021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YL3\DAT\ENGFORM\ENG1\99173-2\ENG1\SRC-B3U2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25237;&#27161;\&#20013;&#33775;&#26691;&#22290;\&#26366;&#24535;&#22283;\Znewcase\79010000\ENG1\BSLURY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amco0003\&#20661;&#27402;&#31649;&#29702;&#37096;-&#40643;&#21185;&#22575;\My%20Documents\NPL\NPL%20Payment%20Schedule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21271;&#35347;\&#38928;&#31639;\&#39640;&#25033;&#22823;&#20108;&#38542;&#27573;&#38928;&#31639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26.70.10\shared\WINNT\Temp\DCF%20Value%20Summary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DMIN\data\PROJ\AD\A9905\ECDETAIL\ecdetail(&#20462;&#27491;&#24460;)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ktc\&#26989;&#21209;&#20633;&#20221;&#36039;&#26009;\WINDOWS\TEMP\9007-BU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20811;&#20840;\&#20811;&#20840;&#30340;&#20844;&#20296;&#27396;\&#20339;&#38899;&#20844;&#20296;&#27396;\&#29151;&#24314;&#25104;&#26412;&#35336;&#31639;(&#22826;&#35373;)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26.70.10\shared\Documents%20and%20Settings\alin\Local%20Settings\Temporary%20Internet%20Files\OLK1C\Preliminary%20UW_10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PEN\ESTPUB\COST\8521\8521802A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303&#38515;&#22283;&#31456;\REPORT\REPORT\&#31684;&#26412;\&#19968;&#33324;&#22577;&#21578;&#26684;&#24335;9403\94CB0004&#26085;&#21213;&#21335;&#28207;\&#20986;&#22577;&#21578;&#36039;&#26009;\&#27604;&#36611;&#27861;&#20272;&#20729;(V1)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&#26700;&#38754;\&#20272;&#20729;&#22577;&#21578;&#27511;&#21490;&#27284;\AMC&#26696;&#20214;\A200510031&#35488;&#27954;&#22826;&#24179;&#20057;&#24314;\A200510031&#35488;&#27954;&#22826;&#24179;&#20057;&#24314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GI_SERVER\DATABASE\GC\95416\Wp1(&#26481;&#28595;)\COUNT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18-\d\&#9679;Shinsei%20Bank_ETB&#9679;\FULL_&#20844;&#23507;&#22823;&#27155;(&#31354;&#30333;)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26.70.10\shared\Documents%20and%20Settings\brchen\Local%20Settings\Temporary%20Internet%20Files\OLK64\Golden%20Sea%20Horse\UW\Golden%20Seahorse%20Comps%200325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My%20Documents/Budget/2000/89&#36774;&#20844;&#36027;&#38928;&#31639;/Charles/89but/DATA/WYH/BUDGET86/DATA/BUDGET86/LIFEDF85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18-\d\_&#26032;&#35920;_HNB_\LAR&amp;MDT_0933%20(version%202)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18-\d\_&#26032;&#35920;_HNB_\LAR&amp;MDT_0927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26.70.10\shared\Documents%20and%20Settings\jzhu\Local%20Settings\Temporary%20Internet%20Files\OLK5E\11%2025%2005%20Greenland%20Preliminary%20Underwriting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37117;&#24066;&#26356;&#26032;\&#22303;&#22478;&#37117;&#24066;&#26356;&#26032;&#27402;&#21033;&#20729;&#20540;&#34920;-1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18-\d\&#65124;HNB&#33775;&#21335;&#37504;&#34892;%20%20&#65125;\MDT&#22577;&#21578;&#26360;(&#31354;&#30333;)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va94190\94190_Ld,SL(&#22303;)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amco0003\&#20661;&#27402;&#31649;&#29702;&#37096;-&#40643;&#21185;&#22575;\Underwriting\2002\TAIWAN\CBF\CFGs\FINAL\CBF_CFGs_0711FINAL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y%20Documents1\87SRV265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2.99.100&#24180;&#20107;&#26989;&#35336;&#30059;.&#27402;&#35722;/101&#36051;&#38525;-&#26495;&#27211;&#20809;&#33775;&#27573;/Documents%20and%20Settings/win/Local%20Settings/Temporary%20Internet%20Files/Content.IE5/TRGN9VER/My%20Documents1/87SRV265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26.70.10\shared\Documents%20and%20Settings\mimae\Local%20Settings\Temporary%20Internet%20Files\OLK2D2\ROE%20Maizuru%20052604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2.99.100&#24180;&#20107;&#26989;&#35336;&#30059;.&#27402;&#35722;/101&#36051;&#38525;-&#26495;&#27211;&#20809;&#33775;&#27573;/Documents%20and%20Settings/win/Local%20Settings/Temporary%20Internet%20Files/Content.IE5/TRGN9VER/&#26032;&#20462;&#27491;/0108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/&#26446;&#20806;&#39498;/&#35199;&#22290;&#36335;/&#26399;&#21069;&#20316;&#26989;/&#37117;&#24066;&#26356;&#26032;/&#22303;&#22478;&#37117;&#24066;&#26356;&#26032;&#27402;&#21033;&#20729;&#20540;&#34920;-1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-02\downloads\&#26446;&#20806;&#39498;\&#35199;&#22290;&#36335;\&#26399;&#21069;&#20316;&#26989;\&#37117;&#24066;&#26356;&#26032;\&#22303;&#22478;&#37117;&#24066;&#26356;&#26032;&#27402;&#21033;&#20729;&#20540;&#34920;-1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26.70.10\shared\Documents%20and%20Settings\PMCU01\My%20Documents\XlCrl3666187.tmp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ONGA\hwpdoc\TEMP\star\WINDOWS\TEMP\WINDOWS\TEMP\WINDOWS\TEMP\WINDOWS\TEMP\model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&#26446;&#20806;&#39498;/&#35199;&#22290;&#36335;/&#26399;&#21069;&#20316;&#26989;/&#37117;&#24066;&#26356;&#26032;/&#22303;&#22478;&#37117;&#24066;&#26356;&#26032;&#27402;&#21033;&#20729;&#20540;&#34920;-1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/&#20849;&#29992;&#36039;&#26009;(&#19981;&#24120;&#29992;)/0.&#24050;&#26680;&#23450;&#26696;&#20214;(&#26356;&#26032;&#22320;&#21312;&#19968;&#24180;&#20839;&#36774;&#25237;&#36039;&#25269;&#28187;)/101&#36051;&#38525;-&#26495;&#27211;&#20809;&#33775;&#27573;/26.&#26680;&#23450;&#29256;(&#25913;&#25152;&#26377;&#27402;&#20154;)&#21271;&#24220;&#22478;&#26356;&#23383;&#31532;1033417817&#34399;/&#20809;&#33775;&#27573;&#27512;&#22320;&#27512;&#25142;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/2.99.100&#24180;&#20107;&#26989;&#35336;&#30059;.&#27402;&#35722;/101&#36051;&#38525;-&#26495;&#27211;&#20809;&#33775;&#27573;/22.&#22823;&#26371;&#29256;/&#20809;&#33775;&#27573;&#27512;&#22320;&#27512;&#25142;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/04_&#31574;&#30053;&#35215;&#21123;&#37096;/&#22519;&#34892;&#20013;/P9522&#22763;&#26519;&#38632;&#36786;&#24066;&#22580;/D&#35336;&#30059;&#25836;&#23450;&#38542;&#27573;(&#20107;&#26989;-&#27402;&#35722;)/07&#27402;&#35722;&#35336;&#31639;/01-&#24037;&#20316;&#26989;&#21209;/05-&#23560;&#26696;&#22996;&#35351;/&#21271;&#24066;&#22823;&#23433;(P9705)(&#19968;&#21697;&#22823;&#24264;)(&#22283;&#32654;)/020&#24037;&#20316;&#26371;&#35696;/&#19968;&#21697;&#22823;&#24264;&#65306;&#23481;&#29518;&#36001;&#21209;&#35430;&#31639;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GI_SERVER\DATABASE\GC\95416\Wp1(&#26481;&#28595;)\BUDGET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17\c\PSDept\2003\&#20272;&#20729;&#20108;&#26376;\GEC\REPro0302119(&#22025;&#32681;&#24066;&#35199;&#21312;)\REPro0302119(&#22025;&#24180;&#33775;)\Office\REPro0302119(&#36774;&#20844;&#23460;)%20colin%20revised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Document\A01\&#20013;&#20449;&#20107;&#21209;&#25152;\AMC\GE2005&#24180;11&#26376;\&#20449;&#21916;2005_11_18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-118659c\&#22823;&#23478;&#33258;&#30001;&#23384;&#21462;&#21312;\Documents%20and%20Settings\jima\&#26700;&#38754;\&#26032;&#20272;&#20729;&#31684;&#26412;\TB2-003001-&#33836;&#26377;&#32025;&#24288;-WS-ok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25237;&#27161;\&#20013;&#33775;&#26691;&#22290;\&#26366;&#24535;&#22283;\Znewcase\LIN\&#24038;&#29151;&#31119;&#23665;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-118659c\&#22823;&#23478;&#33258;&#30001;&#23384;&#21462;&#21312;\Documents%20and%20Settings\jima\&#26700;&#38754;\&#26032;&#20272;&#20729;&#31684;&#26412;\Desktop%20Template%202004-05-22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Document\Projects\Countries\Taiwan\NPL%20Deals\FCB%20II\Asset%20Management\Appraisal\Reappraisal%20060404\LVIT%20cal%20tool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s\data\&#20013;&#27491;&#21312;\&#21488;%20&#38283;%20(&#24544;&#23389;&#26481;&#36335;.&#26477;&#24030;&#21271;&#36335;&#20132;&#21449;&#21475;)\&#37117;&#26356;&#26696;&#32371;&#20132;&#20844;&#26371;&#35373;&#35336;&#36027;&#35336;&#31639;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26.70.10\shared\Documents%20and%20Settings\jzhu\My%20Documents\Projects\Alabama(Greenland)\WP\Alabama%20Underwriting%20Model%2012152005_10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26.70.10\shared\WINNT\temp\DCF%20Fengning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20225;&#21123;&#35506;3\90&#24180;&#38928;&#31639;\Budget\Budget\89&#21508;&#37096;&#23460;&#38928;&#31639;\DATA\&#39640;&#29577;&#21375;\DATA\CHARLES\&#21508;&#37096;&#20154;~1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26.70.10\shared\WINNT\Temp\model%20template-0713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20225;&#21123;&#35506;3\90&#24180;&#38928;&#31639;\My%20Documents\Budget\2000\89&#36774;&#20844;&#36027;&#38928;&#31639;\Charles\89but\DATA\WYH\BUDGET86\DATA\BUDGET86\BUDGET85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T\&#20849;&#21516;\&#21488;&#28771;&#37329;&#32879;\&#20013;&#33775;&#35413;&#20272;&#34920;-&#23436;&#31295;(9.17)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My%20Documents1\87SRV265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-5\choya\My%20Documents1\87SRV265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26.70.10\shared\WINNT\temp\DCF%20SJZ%20San%20Lu%20Parent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d\&#22478;&#37129;&#39080;&#35980;\&#24432;&#21270;&#37504;&#34892;-&#38928;&#31639;1213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25237;&#27161;\&#20013;&#33775;&#26691;&#22290;\&#26366;&#24535;&#22283;\Znewcase\70812-M\ENG1\CHG1\CHG1-S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b13\hb13&#20849;&#29992;&#25991;&#20214;\My%20Documents1\87SRV265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/&#26494;&#23665;&#21312;&#32654;&#20161;&#27573;(c)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-02\downloads\&#26494;&#23665;&#21312;&#32654;&#20161;&#27573;(c)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/04_&#31574;&#30053;&#35215;&#21123;&#37096;/&#22519;&#34892;&#20013;/P9522&#22763;&#26519;&#38632;&#36786;&#24066;&#22580;/D&#35336;&#30059;&#25836;&#23450;&#38542;&#27573;(&#20107;&#26989;-&#27402;&#35722;)/07&#27402;&#35722;&#35336;&#31639;/mydocument/JOB/&#22823;&#21516;&#21312;&#29577;&#27849;&#27573;&#19968;&#23567;&#27573;/&#22522;&#26412;&#36039;&#26009;/&#22320;&#31821;&#36039;&#26009;/&#22320;&#31821;&#36039;&#26009;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20811;&#20840;\&#20811;&#20840;&#30340;&#20844;&#20296;&#27396;\marian\&#38617;&#36899;&#26696;\&#38617;&#36899;&#26696;&#36001;&#21209;&#20998;&#26512;0825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21271;&#35347;\&#38928;&#31639;\&#38928;&#31639;&#26360;-&#35373;&#35336;&#37096;&#26368;&#32066;&#29256;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/(&#36960;&#35211;)&#22577;&#21578;&#26360;&#26684;&#24335;/(&#19978;&#28023;&#22577;&#21578;&#26684;&#24335;)94.08.17%20alpha/(&#19977;&#27861;)&#29256;94.10.10%20alpha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va\win-xp%20(c)\windows\TEMP\&#24501;&#20449;&#20272;&#20729;\XLS\&#20491;&#20154;&#20272;&#20729;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25237;&#27161;\&#20013;&#33775;&#26691;&#22290;\&#26366;&#24535;&#22283;\Znewcase\70812000\ENG1\ENTRY\ENTRY-1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22818;&#21335;\e\&#22577;&#21578;&#26684;&#24335;--&#22862;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/mydocument/JOB/&#22823;&#21516;&#21312;&#29577;&#27849;&#27573;&#19968;&#23567;&#27573;/&#20107;&#26989;&#35336;&#30059;&#21450;&#27402;&#21033;&#35722;&#25563;&#38542;&#27573;/000&#23481;&#29518;&#36001;&#21209;&#35430;&#31639;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-02\downloads\mydocument\JOB\&#22823;&#21516;&#21312;&#29577;&#27849;&#27573;&#19968;&#23567;&#27573;\&#20107;&#26989;&#35336;&#30059;&#21450;&#27402;&#21033;&#35722;&#25563;&#38542;&#27573;\000&#23481;&#29518;&#36001;&#21209;&#35430;&#31639;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303&#38515;&#22283;&#31456;\REPORT\WINDOWS\TEMP\&#21488;&#28771;&#37329;&#32879;AMC&#26696;\&#24050;&#35069;&#20316;&#22577;&#21578;\&#20840;&#25976;&#26696;&#20214;(&#38597;&#24935;)\&#36681;&#27284;&#35413;&#20272;&#34920;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www.hibox.hinet.net/ANNE/94&#24180;&#24230;/&#21488;&#21271;&#24066;/&#21476;&#20141;&#22320;&#25919;&#20107;&#21209;&#25152;/&#27704;&#26124;&#27573;&#22235;&#23567;&#27573;366&#20043;3&#22320;&#34399;&#31561;39&#31558;&#26356;&#26032;&#26696;/&#20107;&#26989;&#35336;&#30059;/9612&#20107;&#26989;&#35336;&#30059;/&#27402;&#21033;&#35722;&#25563;(&#40845;&#33288;&#26696;)0303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Administrator/Local%20Settings/Temporary%20Internet%20Files/Content.IE5/1OWFX9OP/ORIX-AMC&#31684;&#26412;-20051003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rf\d\&#20811;&#20840;&#30340;&#20844;&#20296;&#27396;\&#22612;&#24736;&#36335;&#25771;&#36960;&#34903;&#26696;\&#25771;&#36960;&#34903;&#37117;&#24066;&#26356;&#26032;&#26696;&#21487;&#34892;&#24615;&#35413;&#20272;&#35215;&#21123;&#26696;\&#31532;&#20108;&#27425;&#26399;&#20013;&#22577;&#21578;\&#38283;&#30332;&#26041;&#26696;&#20108;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\allpublic\&#20811;&#20840;&#30340;&#20844;&#20296;&#27396;\&#22612;&#24736;&#36335;&#25771;&#36960;&#34903;&#26696;\&#25771;&#36960;&#34903;&#37117;&#24066;&#26356;&#26032;&#26696;&#21487;&#34892;&#24615;&#35413;&#20272;&#35215;&#21123;&#26696;\&#26399;&#26411;&#22577;&#21578;\&#25771;&#36960;&#34903;&#27402;&#21033;&#35722;&#25563;&#36001;&#21209;&#35430;&#31639;(&#33268;&#25104;&#20462;&#27491;)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is3\share\windows\TEMP\&#24501;&#20449;&#20272;&#20729;\XLS\&#20491;&#20154;&#20272;&#20729;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O:\01&#22522;&#37329;&#26371;&#24037;&#20316;&#20839;&#23481;\001&#33253;&#40845;&#34903;&#26356;&#26032;&#26696;\931228&#33253;&#40845;&#34903;&#26893;&#31077;\&#27402;&#35722;&#35430;&#31639;\951215&#27402;&#21033;&#35722;&#25563;(&#30003;&#35531;&#20998;&#37197;)&#20462;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&#33836;&#33775;&#33775;&#20013;&#27573;&#37117;&#24066;&#26356;&#26032;\&#28165;&#20874;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20225;&#21123;&#35506;3\90&#24180;&#38928;&#31639;\My%20Documents\Budget\2000\89&#36774;&#20844;&#36027;&#38928;&#31639;\Charles\89but\DATA\WYH\BUDGET86\DATA\BUDGET86\LIFEDF85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ed-ntserver01\team-e\a\EXCEL\TA214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sai\d\XLS\CA012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23439;&#23431;1&#34399;&#27231;\&#26412;&#27231;&#30913;&#30879;%20(d)\&#26607;&#32645;&#23612;&#31777;&#24950;&#22530;&#37096;&#20998;\&#31777;&#24950;&#22530;\&#35413;&#20272;&#32317;&#34920;(%20&#33775;&#20689;&#37504;&#34892;%20)%20%20931116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renliu\my%20documents\windows\TEMP\&#24501;&#20449;&#20272;&#20729;\XLS\&#20491;&#20154;&#20272;&#20729;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&#20809;&#33775;&#27573;&#27402;&#35722;&#34920;&#26684;102.6.4(&#19981;&#21547;&#29151;&#26989;&#31237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假設工程"/>
      <sheetName val="標單"/>
      <sheetName val="投標標價呈核表"/>
      <sheetName val="開標結果"/>
      <sheetName val="獎勵容積"/>
      <sheetName val="銷售假設"/>
      <sheetName val="設計假設"/>
      <sheetName val="土地"/>
      <sheetName val="#REF"/>
      <sheetName val="預算明細表"/>
      <sheetName val="SAP標準架構"/>
      <sheetName val="作業清單"/>
      <sheetName val="QM01"/>
      <sheetName val="成本彙總表"/>
      <sheetName val="土地增值稅"/>
      <sheetName val="外15薪基84"/>
      <sheetName val="5. ProjectDesign"/>
      <sheetName val="INFO"/>
      <sheetName val="4. ProjectCost"/>
      <sheetName val="Sales"/>
      <sheetName val="Pricing"/>
      <sheetName val="序言_荷銀"/>
      <sheetName val="2004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三棟"/>
      <sheetName val="演奏廳各期計價"/>
      <sheetName val="標單"/>
    </sheetNames>
    <sheetDataSet>
      <sheetData sheetId="0" refreshError="1"/>
      <sheetData sheetId="1"/>
      <sheetData sheetId="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金融中心概估  (2)"/>
      <sheetName val="金融中心概估  (3)"/>
      <sheetName val="金融中心概估  (4)"/>
      <sheetName val="CT-1 (3)"/>
      <sheetName val="SRC-B3U2"/>
      <sheetName val="SRC_B3U2"/>
      <sheetName val="現金流量表"/>
      <sheetName val="LD_全-2.25"/>
      <sheetName val="Sheet1"/>
      <sheetName val="土地買賣比較法(東側停車場)"/>
      <sheetName val="土開法(東側停車場)"/>
      <sheetName val="1土地鑑定表"/>
      <sheetName val="5成本"/>
      <sheetName val="3建物鑑定表"/>
      <sheetName val="2面積整理"/>
      <sheetName val="收益法"/>
      <sheetName val="裝潢工程石材工程"/>
      <sheetName val="土地"/>
      <sheetName val="土地同意比例(951004)"/>
      <sheetName val="歸地"/>
      <sheetName val="合法拆補"/>
      <sheetName val="拆除計畫"/>
      <sheetName val="建物比較法"/>
      <sheetName val="BaseUT"/>
      <sheetName val="委託人清單"/>
      <sheetName val="鋼筋號數表"/>
      <sheetName val="臺灣鄉鎮市區"/>
      <sheetName val="金融中心概估__(2)"/>
      <sheetName val="金融中心概估__(3)"/>
      <sheetName val="金融中心概估__(4)"/>
      <sheetName val="CT-1_(3)"/>
      <sheetName val="LD_全-2_25"/>
      <sheetName val="計算檢核"/>
      <sheetName val="Summary"/>
      <sheetName val="安全驗證"/>
      <sheetName val="Collateral"/>
      <sheetName val="獎勵容積"/>
      <sheetName val="Assumptions"/>
      <sheetName val="更新整體開發收益表"/>
      <sheetName val="Datascreen"/>
      <sheetName val="建號"/>
      <sheetName val="9207物價指數"/>
      <sheetName val="開發內容"/>
      <sheetName val="COST1_3"/>
      <sheetName val="銷售假設"/>
      <sheetName val="摘要"/>
      <sheetName val="車位填表"/>
      <sheetName val="違章處理結果"/>
      <sheetName val="開發內容假設"/>
      <sheetName val="設計假設"/>
      <sheetName val="金融中心概估__(2)1"/>
      <sheetName val="金融中心概估__(3)1"/>
      <sheetName val="金融中心概估__(4)1"/>
      <sheetName val="CT-1_(3)1"/>
      <sheetName val="LD_全-2_251"/>
      <sheetName val="參數表"/>
      <sheetName val="총괄표"/>
      <sheetName val="Sensitivities"/>
      <sheetName val="Expense"/>
      <sheetName val="Rent_Comp"/>
      <sheetName val="TornadoCharts"/>
      <sheetName val="Main"/>
      <sheetName val="Cash_Flow"/>
      <sheetName val="#REF"/>
      <sheetName val="IRR"/>
      <sheetName val="摘要表"/>
      <sheetName val="Sheet_D-3"/>
      <sheetName val="최초_(2)"/>
      <sheetName val="controls"/>
      <sheetName val="menu"/>
      <sheetName val="CostSchedule"/>
      <sheetName val="단서적용"/>
      <sheetName val="Inputs"/>
      <sheetName val="團險職團人"/>
      <sheetName val="Physical"/>
      <sheetName val="不同组合模式分析"/>
      <sheetName val="US$_Real"/>
      <sheetName val="85預算"/>
      <sheetName val="Value"/>
      <sheetName val="Global_Inputs"/>
      <sheetName val="Total_list"/>
      <sheetName val="단서적용요약"/>
      <sheetName val="Datatape"/>
      <sheetName val="代碼檔"/>
      <sheetName val="基本單價"/>
      <sheetName val="基礎資料與審議資料"/>
      <sheetName val="資料"/>
      <sheetName val="ORIX-AMC範本-20051003"/>
      <sheetName val="工程預算表"/>
      <sheetName val="TB"/>
      <sheetName val="Price Summary"/>
      <sheetName val="BS"/>
      <sheetName val="TOT"/>
      <sheetName val="WC1"/>
      <sheetName val="sales group"/>
      <sheetName val="Sheet4"/>
      <sheetName val="中央監控(單)"/>
      <sheetName val="合約價"/>
      <sheetName val="監控"/>
      <sheetName val="結構單價分析"/>
      <sheetName val="工作表1"/>
      <sheetName val="工程標單"/>
      <sheetName val="買賣比較法(1F)"/>
      <sheetName val="4標的基本資料"/>
      <sheetName val="租金比較法(1F)"/>
      <sheetName val="母表彙整-橫式-010906"/>
      <sheetName val="TTW"/>
      <sheetName val="下拉式選單"/>
      <sheetName val="BasicUT"/>
      <sheetName val="3"/>
      <sheetName val="7"/>
      <sheetName val="投标材料清单 "/>
      <sheetName val="金融中心概估__(2)2"/>
      <sheetName val="金融中心概估__(3)2"/>
      <sheetName val="金融中心概估__(4)2"/>
      <sheetName val="CT-1_(3)2"/>
      <sheetName val="LD_全-2_252"/>
      <sheetName val="Price_Summary"/>
      <sheetName val="sales_group"/>
      <sheetName val="施工預算明細表"/>
      <sheetName val="投标材料清单_"/>
      <sheetName val="成本中心"/>
      <sheetName val="金融中心概估__(2)3"/>
      <sheetName val="金融中心概估__(3)3"/>
      <sheetName val="金融中心概估__(4)3"/>
      <sheetName val="CT-1_(3)3"/>
      <sheetName val="LD_全-2_253"/>
      <sheetName val="Price_Summary1"/>
      <sheetName val="sales_group1"/>
      <sheetName val="投标材料清单_1"/>
      <sheetName val="金融中心概估__(2)4"/>
      <sheetName val="金融中心概估__(3)4"/>
      <sheetName val="金融中心概估__(4)4"/>
      <sheetName val="CT-1_(3)4"/>
      <sheetName val="LD_全-2_254"/>
      <sheetName val="Price_Summary2"/>
      <sheetName val="sales_group2"/>
      <sheetName val="金融中心概估__(2)5"/>
      <sheetName val="金融中心概估__(3)5"/>
      <sheetName val="金融中心概估__(4)5"/>
      <sheetName val="CT-1_(3)5"/>
      <sheetName val="LD_全-2_255"/>
      <sheetName val="Price_Summary3"/>
      <sheetName val="sales_group3"/>
      <sheetName val="投标材料清单_2"/>
      <sheetName val="金融中心概估__(2)9"/>
      <sheetName val="金融中心概估__(3)9"/>
      <sheetName val="金融中心概估__(4)9"/>
      <sheetName val="CT-1_(3)9"/>
      <sheetName val="LD_全-2_259"/>
      <sheetName val="Price_Summary7"/>
      <sheetName val="sales_group7"/>
      <sheetName val="投标材料清单_6"/>
      <sheetName val="金融中心概估__(2)8"/>
      <sheetName val="金融中心概估__(3)8"/>
      <sheetName val="金融中心概估__(4)8"/>
      <sheetName val="CT-1_(3)8"/>
      <sheetName val="LD_全-2_258"/>
      <sheetName val="Price_Summary6"/>
      <sheetName val="sales_group6"/>
      <sheetName val="投标材料清单_5"/>
      <sheetName val="金融中心概估__(2)6"/>
      <sheetName val="金融中心概估__(3)6"/>
      <sheetName val="金融中心概估__(4)6"/>
      <sheetName val="CT-1_(3)6"/>
      <sheetName val="LD_全-2_256"/>
      <sheetName val="Price_Summary4"/>
      <sheetName val="sales_group4"/>
      <sheetName val="投标材料清单_3"/>
      <sheetName val="金融中心概估__(2)7"/>
      <sheetName val="金融中心概估__(3)7"/>
      <sheetName val="金融中心概估__(4)7"/>
      <sheetName val="CT-1_(3)7"/>
      <sheetName val="LD_全-2_257"/>
      <sheetName val="Price_Summary5"/>
      <sheetName val="sales_group5"/>
      <sheetName val="投标材料清单_4"/>
      <sheetName val="工作表2"/>
      <sheetName val="TOTAL"/>
      <sheetName val="A-12"/>
      <sheetName val="A-13"/>
      <sheetName val="A-14"/>
      <sheetName val="表紙"/>
      <sheetName val="内訳書"/>
      <sheetName val="BUD-8306"/>
      <sheetName val="8521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/>
      <sheetData sheetId="113"/>
      <sheetData sheetId="114"/>
      <sheetData sheetId="115"/>
      <sheetData sheetId="116"/>
      <sheetData sheetId="117"/>
      <sheetData sheetId="118"/>
      <sheetData sheetId="119" refreshError="1"/>
      <sheetData sheetId="120"/>
      <sheetData sheetId="121" refreshError="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預算總表"/>
      <sheetName val="演奏廳各期計價"/>
      <sheetName val="標單"/>
      <sheetName val="單價分析表 "/>
      <sheetName val="Inputs"/>
      <sheetName val="Sheet1"/>
      <sheetName val="9207物價指數"/>
      <sheetName val="單價分析表_"/>
      <sheetName val="單價分析表_1"/>
      <sheetName val="Definitions"/>
      <sheetName val="單價分析表_2"/>
      <sheetName val="單價分析表_3"/>
      <sheetName val="單價分析表_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/>
      <sheetData sheetId="11"/>
      <sheetData sheetId="12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PL Payment Schedule"/>
      <sheetName val="Total_list"/>
      <sheetName val="Sheet D-3"/>
      <sheetName val="총괄표"/>
      <sheetName val="최초 (2)"/>
      <sheetName val="Sheet A"/>
      <sheetName val="Sheet D-1"/>
      <sheetName val="Earning Summary(past-future)"/>
      <sheetName val="Sheet B"/>
      <sheetName val="Hana 2001 Program Regular Asset"/>
      <sheetName val="단서적용요약"/>
      <sheetName val="단서적용"/>
      <sheetName val="Physical"/>
      <sheetName val="Sheet D-2"/>
      <sheetName val="Sheet C-2"/>
      <sheetName val="Sheet D_3"/>
      <sheetName val="최초 _2_"/>
      <sheetName val="Sheet D_1"/>
      <sheetName val="???"/>
      <sheetName val="?? (2)"/>
      <sheetName val="??????"/>
      <sheetName val="????"/>
      <sheetName val="85預算"/>
      <sheetName val="土地"/>
      <sheetName val="LD_全-2.25"/>
      <sheetName val="外15薪基84"/>
      <sheetName val="公設比32.8%"/>
      <sheetName val="SRC-B3U2"/>
      <sheetName val="摘要表"/>
      <sheetName val="Datascreen"/>
      <sheetName val="報告內容"/>
      <sheetName val="土估表"/>
      <sheetName val="建估表"/>
      <sheetName val="___"/>
      <sheetName val="__ (2)"/>
      <sheetName val="______"/>
      <sheetName val="____"/>
      <sheetName val="代碼檔"/>
      <sheetName val="Sheet1"/>
      <sheetName val="NPL_Payment_Schedule"/>
      <sheetName val="Sheet_D-3"/>
      <sheetName val="최초_(2)"/>
      <sheetName val="Sheet_A"/>
      <sheetName val="Sheet_D-1"/>
      <sheetName val="Earning_Summary(past-future)"/>
      <sheetName val="Sheet_B"/>
      <sheetName val="Hana_2001_Program_Regular_Asset"/>
      <sheetName val="Sheet_D-2"/>
      <sheetName val="Sheet_C-2"/>
      <sheetName val="Sheet_D_3"/>
      <sheetName val="최초__2_"/>
      <sheetName val="Sheet_D_1"/>
      <sheetName val="??_(2)"/>
      <sheetName val="LD_全-2_25"/>
      <sheetName val="公設比32_8%"/>
      <sheetName val="___(2)"/>
      <sheetName val="NPL_Payment_Schedule1"/>
      <sheetName val="Sheet_D-31"/>
      <sheetName val="최초_(2)1"/>
      <sheetName val="Sheet_A1"/>
      <sheetName val="Sheet_D-11"/>
      <sheetName val="Earning_Summary(past-future)1"/>
      <sheetName val="Sheet_B1"/>
      <sheetName val="Hana_2001_Program_Regular_Asse1"/>
      <sheetName val="Sheet_D-21"/>
      <sheetName val="Sheet_C-21"/>
      <sheetName val="Sheet_D_31"/>
      <sheetName val="최초__2_1"/>
      <sheetName val="Sheet_D_11"/>
      <sheetName val="??_(2)1"/>
      <sheetName val="LD_全-2_251"/>
      <sheetName val="公設比32_8%1"/>
      <sheetName val="___(2)1"/>
      <sheetName val="Sensitivities"/>
      <sheetName val="TornadoCharts"/>
      <sheetName val="US$ Real"/>
      <sheetName val="Value"/>
      <sheetName val="Global Inputs"/>
      <sheetName val="獎勵容積"/>
      <sheetName val="現地安置面積與應分配價值計算表"/>
      <sheetName val="NPL_Payment_Schedule2"/>
      <sheetName val="Sheet_D-32"/>
      <sheetName val="최초_(2)2"/>
      <sheetName val="Sheet_A2"/>
      <sheetName val="Sheet_D-12"/>
      <sheetName val="Earning_Summary(past-future)2"/>
      <sheetName val="Sheet_B2"/>
      <sheetName val="Hana_2001_Program_Regular_Asse2"/>
      <sheetName val="Sheet_D-22"/>
      <sheetName val="Sheet_C-22"/>
      <sheetName val="Sheet_D_32"/>
      <sheetName val="최초__2_2"/>
      <sheetName val="Sheet_D_12"/>
      <sheetName val="??_(2)2"/>
      <sheetName val="LD_全-2_252"/>
      <sheetName val="公設比32_8%2"/>
      <sheetName val="___(2)2"/>
      <sheetName val="US$_Real"/>
      <sheetName val="Global_Inputs"/>
      <sheetName val="NPL_Payment_Schedule3"/>
      <sheetName val="Sheet_D-33"/>
      <sheetName val="최초_(2)3"/>
      <sheetName val="Sheet_A3"/>
      <sheetName val="Sheet_D-13"/>
      <sheetName val="Earning_Summary(past-future)3"/>
      <sheetName val="Sheet_B3"/>
      <sheetName val="Hana_2001_Program_Regular_Asse3"/>
      <sheetName val="Sheet_D-23"/>
      <sheetName val="Sheet_C-23"/>
      <sheetName val="Sheet_D_33"/>
      <sheetName val="최초__2_3"/>
      <sheetName val="Sheet_D_13"/>
      <sheetName val="??_(2)3"/>
      <sheetName val="LD_全-2_253"/>
      <sheetName val="公設比32_8%3"/>
      <sheetName val="___(2)3"/>
      <sheetName val="US$_Real1"/>
      <sheetName val="Global_Inputs1"/>
      <sheetName val="NPL_Payment_Schedule4"/>
      <sheetName val="Sheet_D-34"/>
      <sheetName val="최초_(2)4"/>
      <sheetName val="Sheet_A4"/>
      <sheetName val="Sheet_D-14"/>
      <sheetName val="Earning_Summary(past-future)4"/>
      <sheetName val="Sheet_B4"/>
      <sheetName val="Hana_2001_Program_Regular_Asse4"/>
      <sheetName val="Sheet_D-24"/>
      <sheetName val="Sheet_C-24"/>
      <sheetName val="Sheet_D_34"/>
      <sheetName val="최초__2_4"/>
      <sheetName val="Sheet_D_14"/>
      <sheetName val="??_(2)4"/>
      <sheetName val="LD_全-2_254"/>
      <sheetName val="公設比32_8%4"/>
      <sheetName val="___(2)4"/>
      <sheetName val="US$_Real2"/>
      <sheetName val="Global_Inputs2"/>
      <sheetName val="NPL_Payment_Schedule5"/>
      <sheetName val="Sheet_D-35"/>
      <sheetName val="최초_(2)5"/>
      <sheetName val="Sheet_A5"/>
      <sheetName val="Sheet_D-15"/>
      <sheetName val="Earning_Summary(past-future)5"/>
      <sheetName val="Sheet_B5"/>
      <sheetName val="Hana_2001_Program_Regular_Asse5"/>
      <sheetName val="Sheet_D-25"/>
      <sheetName val="Sheet_C-25"/>
      <sheetName val="Sheet_D_35"/>
      <sheetName val="최초__2_5"/>
      <sheetName val="Sheet_D_15"/>
      <sheetName val="??_(2)5"/>
      <sheetName val="LD_全-2_255"/>
      <sheetName val="公設比32_8%5"/>
      <sheetName val="___(2)5"/>
      <sheetName val="US$_Real3"/>
      <sheetName val="Global_Inputs3"/>
      <sheetName val="Rent Comp"/>
      <sheetName val="Main"/>
      <sheetName val="Assumptions"/>
      <sheetName val="參數"/>
      <sheetName val="開發內容"/>
      <sheetName val="COST1_3"/>
      <sheetName val="銷售假設"/>
      <sheetName val="9207物價指數"/>
      <sheetName val="摘要"/>
      <sheetName val="開發內容假設"/>
      <sheetName val="設計假設"/>
      <sheetName val="NPL_Payment_Schedule6"/>
      <sheetName val="Sheet_D-36"/>
      <sheetName val="최초_(2)6"/>
      <sheetName val="Sheet_A6"/>
      <sheetName val="Sheet_D-16"/>
      <sheetName val="Earning_Summary(past-future)6"/>
      <sheetName val="Sheet_B6"/>
      <sheetName val="Hana_2001_Program_Regular_Asse6"/>
      <sheetName val="Sheet_D-26"/>
      <sheetName val="Sheet_C-26"/>
      <sheetName val="Sheet_D_36"/>
      <sheetName val="최초__2_6"/>
      <sheetName val="Sheet_D_16"/>
      <sheetName val="??_(2)6"/>
      <sheetName val="LD_全-2_256"/>
      <sheetName val="公設比32_8%6"/>
      <sheetName val="NPL_Payment_Schedule7"/>
      <sheetName val="Sheet_D-37"/>
      <sheetName val="최초_(2)7"/>
      <sheetName val="Sheet_A7"/>
      <sheetName val="Sheet_D-17"/>
      <sheetName val="Earning_Summary(past-future)7"/>
      <sheetName val="Sheet_B7"/>
      <sheetName val="Hana_2001_Program_Regular_Asse7"/>
      <sheetName val="Sheet_D-27"/>
      <sheetName val="Sheet_C-27"/>
      <sheetName val="Sheet_D_37"/>
      <sheetName val="최초__2_7"/>
      <sheetName val="Sheet_D_17"/>
      <sheetName val="??_(2)7"/>
      <sheetName val="LD_全-2_257"/>
      <sheetName val="公設比32_8%7"/>
      <sheetName val="___(2)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基本單價"/>
      <sheetName val="單價分析"/>
      <sheetName val="工程預算總表"/>
      <sheetName val="工程數量表"/>
      <sheetName val="Sheet6"/>
      <sheetName val="Sheet7"/>
      <sheetName val="Sheet8"/>
      <sheetName val="Sheet9"/>
      <sheetName val="Sheet4"/>
      <sheetName val="Sheet10"/>
      <sheetName val="Sheet11"/>
      <sheetName val="Sheet12"/>
      <sheetName val="Sheet13"/>
      <sheetName val="Sheet14"/>
      <sheetName val="Sheet15"/>
      <sheetName val="Sheet16"/>
      <sheetName val="更新整體開發收益表"/>
      <sheetName val="INFO"/>
      <sheetName val="拆除計畫"/>
      <sheetName val="基礎資料與審議資料"/>
      <sheetName val="報告內容"/>
      <sheetName val="土估表"/>
      <sheetName val="建估表"/>
      <sheetName val="標單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Key Assumptions"/>
      <sheetName val="SummaryCharts"/>
      <sheetName val="TornadoCharts"/>
      <sheetName val="Sensitivities"/>
      <sheetName val="Checks"/>
      <sheetName val="Value"/>
      <sheetName val="Global Inputs"/>
      <sheetName val="Consol 1 Yr"/>
      <sheetName val="Consol Fin Stats"/>
      <sheetName val="US$ Real"/>
      <sheetName val="NZ Milk Reports"/>
      <sheetName val="Capex Smry"/>
      <sheetName val="Template"/>
      <sheetName val="US_ Real"/>
      <sheetName val="不同组合模式分析"/>
      <sheetName val="Expense"/>
      <sheetName val="Summary"/>
      <sheetName val="총괄표"/>
      <sheetName val="Sheet D-3"/>
      <sheetName val="최초 (2)"/>
      <sheetName val="단서적용"/>
      <sheetName val="Physical"/>
      <sheetName val="Total_list"/>
      <sheetName val="단서적용요약"/>
      <sheetName val="單價分析"/>
      <sheetName val="List"/>
      <sheetName val="LTV Calculation"/>
      <sheetName val="CostSchedule"/>
      <sheetName val="工程預算書(修正後)"/>
      <sheetName val="I-98BASE"/>
      <sheetName val="BSIS98"/>
      <sheetName val="Key_Assumptions"/>
      <sheetName val="Global_Inputs"/>
      <sheetName val="Consol_1_Yr"/>
      <sheetName val="Consol_Fin_Stats"/>
      <sheetName val="US$_Real"/>
      <sheetName val="NZ_Milk_Reports"/>
      <sheetName val="Capex_Smry"/>
      <sheetName val="US__Real"/>
      <sheetName val="Sheet_D-3"/>
      <sheetName val="최초_(2)"/>
      <sheetName val="土開"/>
      <sheetName val="Key_Assumptions1"/>
      <sheetName val="Global_Inputs1"/>
      <sheetName val="Consol_1_Yr1"/>
      <sheetName val="Consol_Fin_Stats1"/>
      <sheetName val="US$_Real1"/>
      <sheetName val="NZ_Milk_Reports1"/>
      <sheetName val="Capex_Smry1"/>
      <sheetName val="US__Real1"/>
      <sheetName val="Sheet_D-31"/>
      <sheetName val="최초_(2)1"/>
      <sheetName val="LTV_Calculation"/>
      <sheetName val="Key_Assumptions2"/>
      <sheetName val="Global_Inputs2"/>
      <sheetName val="Consol_1_Yr2"/>
      <sheetName val="Consol_Fin_Stats2"/>
      <sheetName val="US$_Real2"/>
      <sheetName val="NZ_Milk_Reports2"/>
      <sheetName val="Capex_Smry2"/>
      <sheetName val="US__Real2"/>
      <sheetName val="Sheet_D-32"/>
      <sheetName val="최초_(2)2"/>
      <sheetName val="LTV_Calculation1"/>
      <sheetName val="Key_Assumptions3"/>
      <sheetName val="Global_Inputs3"/>
      <sheetName val="Consol_1_Yr3"/>
      <sheetName val="Consol_Fin_Stats3"/>
      <sheetName val="US$_Real3"/>
      <sheetName val="NZ_Milk_Reports3"/>
      <sheetName val="Capex_Smry3"/>
      <sheetName val="US__Real3"/>
      <sheetName val="Sheet_D-33"/>
      <sheetName val="최초_(2)3"/>
      <sheetName val="LTV_Calculation2"/>
      <sheetName val="Key_Assumptions4"/>
      <sheetName val="Global_Inputs4"/>
      <sheetName val="Consol_1_Yr4"/>
      <sheetName val="Consol_Fin_Stats4"/>
      <sheetName val="US$_Real4"/>
      <sheetName val="NZ_Milk_Reports4"/>
      <sheetName val="Capex_Smry4"/>
      <sheetName val="US__Real4"/>
      <sheetName val="Sheet_D-34"/>
      <sheetName val="최초_(2)4"/>
      <sheetName val="LTV_Calculation3"/>
      <sheetName val="報告內容"/>
      <sheetName val="土估表"/>
      <sheetName val="建估表"/>
    </sheetNames>
    <sheetDataSet>
      <sheetData sheetId="0" refreshError="1"/>
      <sheetData sheetId="1" refreshError="1"/>
      <sheetData sheetId="2" refreshError="1">
        <row r="17">
          <cell r="G17">
            <v>691.70762181519819</v>
          </cell>
          <cell r="H17">
            <v>719.13316751643538</v>
          </cell>
          <cell r="I17">
            <v>735.13010987698487</v>
          </cell>
          <cell r="J17">
            <v>513.37145899534016</v>
          </cell>
          <cell r="K17">
            <v>437.58172557347928</v>
          </cell>
          <cell r="L17">
            <v>695.4049063886747</v>
          </cell>
          <cell r="M17">
            <v>537.70820890860546</v>
          </cell>
          <cell r="N17">
            <v>635.88723596402315</v>
          </cell>
          <cell r="O17">
            <v>697.67208427930484</v>
          </cell>
          <cell r="P17">
            <v>562.83082495228632</v>
          </cell>
        </row>
        <row r="18">
          <cell r="G18">
            <v>816.50779070678152</v>
          </cell>
          <cell r="H18">
            <v>762.0452542862173</v>
          </cell>
          <cell r="I18">
            <v>761.84130261969472</v>
          </cell>
          <cell r="J18">
            <v>977.50572606097955</v>
          </cell>
          <cell r="K18">
            <v>1052.2307625384158</v>
          </cell>
          <cell r="L18">
            <v>797.59266983140674</v>
          </cell>
          <cell r="M18">
            <v>954.97675701201706</v>
          </cell>
          <cell r="N18">
            <v>888.61145511915265</v>
          </cell>
          <cell r="O18">
            <v>794.86861332509898</v>
          </cell>
          <cell r="P18">
            <v>916.61274464506641</v>
          </cell>
        </row>
        <row r="22">
          <cell r="G22">
            <v>746.49793986516181</v>
          </cell>
        </row>
        <row r="66">
          <cell r="G66" t="str">
            <v>Volume Growth Liquid (+/- 5%)</v>
          </cell>
          <cell r="H66" t="str">
            <v>Volume Growth Powder (+/- 5%)</v>
          </cell>
          <cell r="I66" t="str">
            <v>Wage Growth (+/- 2%)</v>
          </cell>
          <cell r="J66" t="str">
            <v>Capex (+/- 10%)</v>
          </cell>
          <cell r="K66" t="str">
            <v>Terminal Growth (+/- 1%)</v>
          </cell>
          <cell r="L66" t="str">
            <v>WACC (+/- 1%)</v>
          </cell>
          <cell r="M66" t="str">
            <v>Tsfer Price
Margins (+/- 5%)</v>
          </cell>
          <cell r="N66" t="str">
            <v>Milk Price Growth (+/- 5%)</v>
          </cell>
          <cell r="O66" t="str">
            <v>Sales Price 
Growth Powder (+/- 5%)</v>
          </cell>
          <cell r="P66" t="str">
            <v>Sales Price 
Growth Liquid (+/- 5%)</v>
          </cell>
        </row>
        <row r="67">
          <cell r="G67">
            <v>735.13010987698487</v>
          </cell>
          <cell r="H67">
            <v>719.13316751643538</v>
          </cell>
          <cell r="I67">
            <v>697.67208427930484</v>
          </cell>
          <cell r="J67">
            <v>695.4049063886747</v>
          </cell>
          <cell r="K67">
            <v>691.70762181519819</v>
          </cell>
          <cell r="L67">
            <v>635.88723596402315</v>
          </cell>
          <cell r="M67">
            <v>562.83082495228632</v>
          </cell>
          <cell r="N67">
            <v>537.70820890860546</v>
          </cell>
          <cell r="O67">
            <v>513.37145899534016</v>
          </cell>
          <cell r="P67">
            <v>437.58172557347928</v>
          </cell>
        </row>
        <row r="68">
          <cell r="G68">
            <v>761.84130261969472</v>
          </cell>
          <cell r="H68">
            <v>762.0452542862173</v>
          </cell>
          <cell r="I68">
            <v>794.86861332509898</v>
          </cell>
          <cell r="J68">
            <v>797.59266983140674</v>
          </cell>
          <cell r="K68">
            <v>816.50779070678152</v>
          </cell>
          <cell r="L68">
            <v>888.61145511915265</v>
          </cell>
          <cell r="M68">
            <v>916.61274464506641</v>
          </cell>
          <cell r="N68">
            <v>954.97675701201706</v>
          </cell>
          <cell r="O68">
            <v>977.50572606097955</v>
          </cell>
          <cell r="P68">
            <v>1052.2307625384158</v>
          </cell>
        </row>
        <row r="69">
          <cell r="G69">
            <v>26.711192742709841</v>
          </cell>
          <cell r="H69">
            <v>42.912086769781922</v>
          </cell>
          <cell r="I69">
            <v>97.196529045794136</v>
          </cell>
          <cell r="J69">
            <v>102.18776344273203</v>
          </cell>
          <cell r="K69">
            <v>124.80016889158333</v>
          </cell>
          <cell r="L69">
            <v>252.7242191551295</v>
          </cell>
          <cell r="M69">
            <v>353.78191969278009</v>
          </cell>
          <cell r="N69">
            <v>417.2685481034116</v>
          </cell>
          <cell r="O69">
            <v>464.13426706563939</v>
          </cell>
          <cell r="P69">
            <v>614.6490369649365</v>
          </cell>
        </row>
      </sheetData>
      <sheetData sheetId="3" refreshError="1">
        <row r="6">
          <cell r="G6">
            <v>8.2799999999999994</v>
          </cell>
        </row>
        <row r="13">
          <cell r="B13" t="str">
            <v>Total Equity Value - San Lu Group</v>
          </cell>
        </row>
        <row r="20">
          <cell r="H20" t="str">
            <v>1</v>
          </cell>
          <cell r="I20" t="str">
            <v>2</v>
          </cell>
        </row>
        <row r="21">
          <cell r="I21">
            <v>746.49793986516181</v>
          </cell>
        </row>
        <row r="22">
          <cell r="F22">
            <v>1</v>
          </cell>
        </row>
        <row r="25">
          <cell r="H25">
            <v>0.104</v>
          </cell>
          <cell r="I25">
            <v>0.104</v>
          </cell>
          <cell r="J25">
            <v>0.11399999999999999</v>
          </cell>
          <cell r="K25">
            <v>9.4E-2</v>
          </cell>
        </row>
        <row r="26">
          <cell r="H26">
            <v>2.1999999999999999E-2</v>
          </cell>
          <cell r="I26">
            <v>2.1999999999999999E-2</v>
          </cell>
          <cell r="J26">
            <v>1.1999999999999999E-2</v>
          </cell>
          <cell r="K26">
            <v>3.2000000000000001E-2</v>
          </cell>
        </row>
        <row r="27">
          <cell r="H27">
            <v>8.2799999999999994</v>
          </cell>
          <cell r="I27">
            <v>8.2799999999999994</v>
          </cell>
        </row>
        <row r="29">
          <cell r="H29">
            <v>0.06</v>
          </cell>
          <cell r="I29">
            <v>0.06</v>
          </cell>
          <cell r="J29">
            <v>0.08</v>
          </cell>
          <cell r="K29">
            <v>3.9999999999999994E-2</v>
          </cell>
        </row>
        <row r="30">
          <cell r="H30">
            <v>0.06</v>
          </cell>
          <cell r="I30">
            <v>0.06</v>
          </cell>
          <cell r="J30">
            <v>0.08</v>
          </cell>
          <cell r="K30">
            <v>3.9999999999999994E-2</v>
          </cell>
        </row>
        <row r="31">
          <cell r="H31">
            <v>0.06</v>
          </cell>
          <cell r="I31">
            <v>0.06</v>
          </cell>
          <cell r="J31">
            <v>0.08</v>
          </cell>
          <cell r="K31">
            <v>3.9999999999999994E-2</v>
          </cell>
        </row>
        <row r="32">
          <cell r="H32">
            <v>0.04</v>
          </cell>
          <cell r="I32">
            <v>0.04</v>
          </cell>
          <cell r="J32">
            <v>0.06</v>
          </cell>
          <cell r="K32">
            <v>0.02</v>
          </cell>
        </row>
        <row r="33">
          <cell r="H33">
            <v>0.04</v>
          </cell>
          <cell r="I33">
            <v>0.04</v>
          </cell>
          <cell r="J33">
            <v>0.06</v>
          </cell>
          <cell r="K33">
            <v>0.02</v>
          </cell>
        </row>
        <row r="36">
          <cell r="H36">
            <v>2</v>
          </cell>
          <cell r="I36">
            <v>2</v>
          </cell>
        </row>
        <row r="39">
          <cell r="H39">
            <v>0</v>
          </cell>
          <cell r="I39">
            <v>0</v>
          </cell>
        </row>
        <row r="40">
          <cell r="H40">
            <v>0.05</v>
          </cell>
          <cell r="I40">
            <v>0.05</v>
          </cell>
        </row>
        <row r="41">
          <cell r="H41">
            <v>0</v>
          </cell>
          <cell r="I41">
            <v>0</v>
          </cell>
        </row>
        <row r="42">
          <cell r="H42">
            <v>0.02</v>
          </cell>
          <cell r="I42">
            <v>0.02</v>
          </cell>
        </row>
        <row r="44">
          <cell r="H44">
            <v>0</v>
          </cell>
          <cell r="I44">
            <v>0</v>
          </cell>
          <cell r="J44">
            <v>-0.05</v>
          </cell>
          <cell r="K44">
            <v>0.05</v>
          </cell>
        </row>
        <row r="45">
          <cell r="H45">
            <v>0</v>
          </cell>
          <cell r="I45">
            <v>0</v>
          </cell>
          <cell r="J45">
            <v>-0.05</v>
          </cell>
          <cell r="K45">
            <v>0.05</v>
          </cell>
        </row>
        <row r="46">
          <cell r="H46">
            <v>0</v>
          </cell>
          <cell r="I46">
            <v>0</v>
          </cell>
          <cell r="J46">
            <v>-0.05</v>
          </cell>
          <cell r="K46">
            <v>0.05</v>
          </cell>
        </row>
        <row r="49">
          <cell r="H49">
            <v>0</v>
          </cell>
          <cell r="I49">
            <v>0</v>
          </cell>
          <cell r="J49">
            <v>-0.05</v>
          </cell>
          <cell r="K49">
            <v>0.05</v>
          </cell>
        </row>
        <row r="50">
          <cell r="H50">
            <v>0</v>
          </cell>
          <cell r="I50">
            <v>0</v>
          </cell>
          <cell r="J50">
            <v>-0.05</v>
          </cell>
          <cell r="K50">
            <v>0.05</v>
          </cell>
        </row>
        <row r="51">
          <cell r="H51">
            <v>0</v>
          </cell>
          <cell r="I51">
            <v>0</v>
          </cell>
          <cell r="J51">
            <v>-0.05</v>
          </cell>
          <cell r="K51">
            <v>0.05</v>
          </cell>
        </row>
        <row r="52">
          <cell r="H52">
            <v>0</v>
          </cell>
          <cell r="I52">
            <v>0</v>
          </cell>
          <cell r="J52">
            <v>-0.05</v>
          </cell>
          <cell r="K52">
            <v>0.05</v>
          </cell>
        </row>
        <row r="55">
          <cell r="H55">
            <v>3.7597717235523249</v>
          </cell>
          <cell r="I55">
            <v>3.7597717235523249</v>
          </cell>
        </row>
        <row r="56">
          <cell r="H56">
            <v>45</v>
          </cell>
          <cell r="I56">
            <v>45</v>
          </cell>
        </row>
        <row r="57">
          <cell r="H57">
            <v>0.15</v>
          </cell>
          <cell r="I57">
            <v>0.15</v>
          </cell>
        </row>
        <row r="58">
          <cell r="H58">
            <v>0.25</v>
          </cell>
          <cell r="I58">
            <v>0.25</v>
          </cell>
        </row>
        <row r="59">
          <cell r="H59">
            <v>0.35</v>
          </cell>
          <cell r="I59">
            <v>0.35</v>
          </cell>
        </row>
        <row r="61">
          <cell r="H61">
            <v>17.304695396367741</v>
          </cell>
          <cell r="I61">
            <v>17.304695396367741</v>
          </cell>
        </row>
        <row r="62">
          <cell r="H62">
            <v>45</v>
          </cell>
          <cell r="I62">
            <v>45</v>
          </cell>
        </row>
        <row r="63">
          <cell r="H63">
            <v>0.4</v>
          </cell>
          <cell r="I63">
            <v>0.4</v>
          </cell>
        </row>
        <row r="64">
          <cell r="H64">
            <v>0.5</v>
          </cell>
          <cell r="I64">
            <v>0.5</v>
          </cell>
        </row>
        <row r="65">
          <cell r="H65">
            <v>0.6</v>
          </cell>
          <cell r="I65">
            <v>0.6</v>
          </cell>
        </row>
        <row r="67">
          <cell r="H67">
            <v>0</v>
          </cell>
          <cell r="I67">
            <v>0</v>
          </cell>
          <cell r="J67">
            <v>0.1</v>
          </cell>
          <cell r="K67">
            <v>-0.1</v>
          </cell>
        </row>
        <row r="69">
          <cell r="F69">
            <v>0</v>
          </cell>
          <cell r="H69">
            <v>0</v>
          </cell>
          <cell r="I69">
            <v>0</v>
          </cell>
          <cell r="J69">
            <v>4.9500000000000002E-2</v>
          </cell>
          <cell r="K69">
            <v>-4.9500000000000002E-2</v>
          </cell>
        </row>
        <row r="71">
          <cell r="F71">
            <v>0</v>
          </cell>
          <cell r="H71">
            <v>0</v>
          </cell>
          <cell r="I71">
            <v>0</v>
          </cell>
          <cell r="J71">
            <v>-0.05</v>
          </cell>
          <cell r="K71">
            <v>0.05</v>
          </cell>
        </row>
        <row r="73">
          <cell r="H73">
            <v>1</v>
          </cell>
          <cell r="I73">
            <v>1</v>
          </cell>
        </row>
      </sheetData>
      <sheetData sheetId="4" refreshError="1"/>
      <sheetData sheetId="5" refreshError="1">
        <row r="6">
          <cell r="G6">
            <v>8.2799999999999994</v>
          </cell>
        </row>
        <row r="31">
          <cell r="J31">
            <v>1</v>
          </cell>
          <cell r="K31">
            <v>0.51</v>
          </cell>
          <cell r="L31">
            <v>0.51</v>
          </cell>
          <cell r="M31">
            <v>0.51</v>
          </cell>
          <cell r="N31">
            <v>0.51</v>
          </cell>
          <cell r="O31">
            <v>0.26</v>
          </cell>
          <cell r="P31">
            <v>0.34</v>
          </cell>
          <cell r="Q31">
            <v>0.51</v>
          </cell>
          <cell r="R31">
            <v>0.51</v>
          </cell>
          <cell r="S31">
            <v>0.51</v>
          </cell>
          <cell r="T31">
            <v>0.51</v>
          </cell>
          <cell r="U31">
            <v>0.27132000000000001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>
        <row r="13">
          <cell r="G13">
            <v>70924144</v>
          </cell>
        </row>
      </sheetData>
      <sheetData sheetId="33" refreshError="1"/>
      <sheetData sheetId="34" refreshError="1"/>
      <sheetData sheetId="35" refreshError="1">
        <row r="58">
          <cell r="G58">
            <v>0.13042985893719808</v>
          </cell>
          <cell r="H58">
            <v>0.12614106280193238</v>
          </cell>
          <cell r="I58">
            <v>0.12270531400966184</v>
          </cell>
          <cell r="J58">
            <v>0.12077294685990339</v>
          </cell>
          <cell r="K58">
            <v>0.11898812498512651</v>
          </cell>
          <cell r="L58">
            <v>0.11642673677605334</v>
          </cell>
          <cell r="M58">
            <v>0.11259839146620246</v>
          </cell>
          <cell r="N58">
            <v>0.10953150920836814</v>
          </cell>
          <cell r="O58">
            <v>0.10780660355154344</v>
          </cell>
          <cell r="P58">
            <v>0.10610886176333015</v>
          </cell>
          <cell r="Q58">
            <v>0.10443785606626983</v>
          </cell>
          <cell r="R58">
            <v>0.10279316541955691</v>
          </cell>
          <cell r="S58">
            <v>0.10117437541294971</v>
          </cell>
          <cell r="T58">
            <v>9.958107816235208E-2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工程預算書(修正後)"/>
      <sheetName val="標單(修正後)"/>
      <sheetName val="單價分析"/>
      <sheetName val="廠商名錄"/>
      <sheetName val="工程預算書_修正後_"/>
      <sheetName val="총괄표"/>
      <sheetName val="Sheet D-3"/>
      <sheetName val="최초 (2)"/>
      <sheetName val="단서적용"/>
      <sheetName val="Physical"/>
      <sheetName val="단서적용요약"/>
      <sheetName val="Sensitivities"/>
      <sheetName val="TornadoCharts"/>
      <sheetName val="US$ Real"/>
      <sheetName val="Value"/>
      <sheetName val="Global Inputs"/>
      <sheetName val="Sheet_D-3"/>
      <sheetName val="최초_(2)"/>
    </sheetNames>
    <sheetDataSet>
      <sheetData sheetId="0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詳細表"/>
      <sheetName val="建築工程費"/>
      <sheetName val="總表"/>
      <sheetName val="單價分析"/>
      <sheetName val="水電工程費"/>
      <sheetName val="單價分析表 "/>
      <sheetName val="Sensitivities"/>
      <sheetName val="TornadoCharts"/>
      <sheetName val="US$ Real"/>
      <sheetName val="Value"/>
      <sheetName val="Global Inputs"/>
      <sheetName val="單價分析表_"/>
      <sheetName val="單價分析表_1"/>
      <sheetName val="US$_Real"/>
      <sheetName val="Global_Inputs"/>
      <sheetName val="單價分析表_2"/>
      <sheetName val="US$_Real1"/>
      <sheetName val="Global_Inputs1"/>
      <sheetName val="單價分析表_3"/>
      <sheetName val="US$_Real2"/>
      <sheetName val="Global_Inputs2"/>
      <sheetName val="單價分析表_4"/>
      <sheetName val="US$_Real3"/>
      <sheetName val="Global_Inputs3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ST1_3"/>
      <sheetName val="COST"/>
      <sheetName val="COST1_"/>
      <sheetName val="COST1"/>
      <sheetName val="開發內容"/>
      <sheetName val="LD_全-2.25"/>
      <sheetName val="建 物 鑑 定 表"/>
      <sheetName val="合建分配"/>
      <sheetName val="規劃方案"/>
      <sheetName val="單價分析"/>
      <sheetName val="代碼檔"/>
      <sheetName val="土地"/>
      <sheetName val="土地同意比例(951004)"/>
      <sheetName val="收金人件"/>
      <sheetName val="摘要"/>
      <sheetName val="獎勵容積"/>
      <sheetName val="銷售假設"/>
      <sheetName val="設計假設"/>
      <sheetName val="公設明細"/>
      <sheetName val="Sheet1"/>
      <sheetName val="Sheet2"/>
      <sheetName val="Sheet3"/>
      <sheetName val="Sheet4"/>
      <sheetName val="透天厝房地分離 2"/>
      <sheetName val="9207物價指數"/>
      <sheetName val="controls"/>
      <sheetName val="Datascreen"/>
      <sheetName val="品名参照"/>
      <sheetName val="土地增值稅"/>
      <sheetName val="土地鑑定表"/>
      <sheetName val="計算檢核"/>
      <sheetName val="安全驗證"/>
      <sheetName val="摘要表"/>
      <sheetName val="入力用(家賃)"/>
      <sheetName val="入力用(駐車)"/>
      <sheetName val="ベース"/>
      <sheetName val="LD"/>
      <sheetName val="基本單價"/>
      <sheetName val="輸入"/>
      <sheetName val="85預算"/>
      <sheetName val="LD_全-2_25"/>
      <sheetName val="建_物_鑑_定_表"/>
      <sheetName val="年0元"/>
      <sheetName val="鋼筋號數表"/>
      <sheetName val="開發內容假設"/>
      <sheetName val="menu"/>
      <sheetName val="大建"/>
      <sheetName val="透天厝房地分離_2"/>
      <sheetName val="LD_全-2_251"/>
      <sheetName val="建_物_鑑_定_表1"/>
      <sheetName val="透天厝房地分離_21"/>
      <sheetName val="LD_全-2_252"/>
      <sheetName val="建_物_鑑_定_表2"/>
      <sheetName val="透天厝房地分離_22"/>
      <sheetName val="LD_全-2_253"/>
      <sheetName val="建_物_鑑_定_表3"/>
      <sheetName val="透天厝房地分離_23"/>
      <sheetName val="LD_全-2_254"/>
      <sheetName val="建_物_鑑_定_表4"/>
      <sheetName val="透天厝房地分離_24"/>
      <sheetName val="LD_全-2_255"/>
      <sheetName val="建_物_鑑_定_表5"/>
      <sheetName val="LD_全-2_257"/>
      <sheetName val="建_物_鑑_定_表7"/>
      <sheetName val="透天厝房地分離_26"/>
      <sheetName val="LD_全-2_256"/>
      <sheetName val="建_物_鑑_定_表6"/>
      <sheetName val="透天厝房地分離_25"/>
      <sheetName val="LD_全-2_258"/>
      <sheetName val="建_物_鑑_定_表8"/>
      <sheetName val="透天厝房地分離_27"/>
      <sheetName val="計算資料1"/>
      <sheetName val="營建成本計算(太設)"/>
      <sheetName val="LD_全-2_259"/>
      <sheetName val="建_物_鑑_定_表9"/>
      <sheetName val="透天厝房地分離_28"/>
      <sheetName val="LD_全-2_2510"/>
      <sheetName val="建_物_鑑_定_表10"/>
      <sheetName val="透天厝房地分離_29"/>
    </sheetNames>
    <sheetDataSet>
      <sheetData sheetId="0" refreshError="1">
        <row r="7">
          <cell r="D7">
            <v>12</v>
          </cell>
        </row>
        <row r="8">
          <cell r="D8">
            <v>3</v>
          </cell>
        </row>
        <row r="10">
          <cell r="D10">
            <v>9</v>
          </cell>
        </row>
        <row r="12">
          <cell r="D12">
            <v>224</v>
          </cell>
        </row>
        <row r="13">
          <cell r="D13" t="str">
            <v>RC</v>
          </cell>
        </row>
        <row r="14">
          <cell r="D14">
            <v>3</v>
          </cell>
        </row>
        <row r="16">
          <cell r="D16">
            <v>12480</v>
          </cell>
        </row>
        <row r="17">
          <cell r="D17">
            <v>6000</v>
          </cell>
        </row>
        <row r="18">
          <cell r="D18">
            <v>0.6</v>
          </cell>
        </row>
        <row r="22">
          <cell r="D22" t="str">
            <v>磁磚</v>
          </cell>
        </row>
        <row r="23">
          <cell r="D23" t="str">
            <v>磁磚</v>
          </cell>
        </row>
        <row r="28">
          <cell r="D28" t="str">
            <v>一般</v>
          </cell>
        </row>
      </sheetData>
      <sheetData sheetId="1">
        <row r="7">
          <cell r="D7">
            <v>12</v>
          </cell>
        </row>
      </sheetData>
      <sheetData sheetId="2">
        <row r="7">
          <cell r="D7">
            <v>12</v>
          </cell>
        </row>
      </sheetData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 refreshError="1"/>
      <sheetData sheetId="72" refreshError="1"/>
      <sheetData sheetId="73"/>
      <sheetData sheetId="74"/>
      <sheetData sheetId="75"/>
      <sheetData sheetId="76"/>
      <sheetData sheetId="77"/>
      <sheetData sheetId="78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mary"/>
      <sheetName val="Loan "/>
      <sheetName val="Income Approach"/>
      <sheetName val="Expense"/>
      <sheetName val="Monthly Cashflows"/>
      <sheetName val="Rent Assumption"/>
      <sheetName val="Assumptions"/>
      <sheetName val="Monthly Cashflows (2)"/>
      <sheetName val="Definition"/>
      <sheetName val="Sales Comp(Office)"/>
      <sheetName val="Office Comp compare"/>
      <sheetName val="Rent Comp (Office)"/>
      <sheetName val="Rent Comp(Retail)"/>
      <sheetName val="Rent Comp(Office) "/>
      <sheetName val="Rent Comp(Club) "/>
      <sheetName val="Sale Price (Office)"/>
      <sheetName val="Vacancy Rate"/>
      <sheetName val="Office Rental"/>
      <sheetName val="Stocks"/>
      <sheetName val="Main Area Map"/>
      <sheetName val="Annual Cashflows"/>
      <sheetName val="CostSchedule"/>
      <sheetName val="Inputs"/>
      <sheetName val="Rent Comp"/>
      <sheetName val="LD_全-2.25"/>
      <sheetName val="85預算"/>
      <sheetName val="Sensitivities"/>
      <sheetName val="TornadoCharts"/>
      <sheetName val="US$ Real"/>
      <sheetName val="Value"/>
      <sheetName val="Global Inputs"/>
      <sheetName val="報告內容"/>
      <sheetName val="土估表"/>
      <sheetName val="建估表"/>
      <sheetName val="AAS"/>
      <sheetName val="monthly-FYP"/>
      <sheetName val="9207物價指數"/>
      <sheetName val="Sheet1"/>
      <sheetName val="Datatape"/>
      <sheetName val="代碼檔"/>
      <sheetName val="A6"/>
      <sheetName val="Preliminary UW_10"/>
      <sheetName val="Loan_"/>
      <sheetName val="Income_Approach"/>
      <sheetName val="Monthly_Cashflows"/>
      <sheetName val="Rent_Assumption"/>
      <sheetName val="Monthly_Cashflows_(2)"/>
      <sheetName val="Sales_Comp(Office)"/>
      <sheetName val="Office_Comp_compare"/>
      <sheetName val="Rent_Comp_(Office)"/>
      <sheetName val="Rent_Comp(Retail)"/>
      <sheetName val="Rent_Comp(Office)_"/>
      <sheetName val="Rent_Comp(Club)_"/>
      <sheetName val="Sale_Price_(Office)"/>
      <sheetName val="Vacancy_Rate"/>
      <sheetName val="Office_Rental"/>
      <sheetName val="Main_Area_Map"/>
      <sheetName val="Annual_Cashflows"/>
      <sheetName val="Rent_Comp"/>
      <sheetName val="LD_全-2_25"/>
      <sheetName val="Loan_1"/>
      <sheetName val="Income_Approach1"/>
      <sheetName val="Monthly_Cashflows1"/>
      <sheetName val="Rent_Assumption1"/>
      <sheetName val="Monthly_Cashflows_(2)1"/>
      <sheetName val="Sales_Comp(Office)1"/>
      <sheetName val="Office_Comp_compare1"/>
      <sheetName val="Rent_Comp_(Office)1"/>
      <sheetName val="Rent_Comp(Retail)1"/>
      <sheetName val="Rent_Comp(Office)_1"/>
      <sheetName val="Rent_Comp(Club)_1"/>
      <sheetName val="Sale_Price_(Office)1"/>
      <sheetName val="Vacancy_Rate1"/>
      <sheetName val="Office_Rental1"/>
      <sheetName val="Main_Area_Map1"/>
      <sheetName val="Annual_Cashflows1"/>
      <sheetName val="Rent_Comp1"/>
      <sheetName val="LD_全-2_251"/>
      <sheetName val="US$_Real"/>
      <sheetName val="Global_Inputs"/>
      <sheetName val="Preliminary_UW_10"/>
      <sheetName val="Loan_2"/>
      <sheetName val="Income_Approach2"/>
      <sheetName val="Monthly_Cashflows2"/>
      <sheetName val="Rent_Assumption2"/>
      <sheetName val="Monthly_Cashflows_(2)2"/>
      <sheetName val="Sales_Comp(Office)2"/>
      <sheetName val="Office_Comp_compare2"/>
      <sheetName val="Rent_Comp_(Office)2"/>
      <sheetName val="Rent_Comp(Retail)2"/>
      <sheetName val="Rent_Comp(Office)_2"/>
      <sheetName val="Rent_Comp(Club)_2"/>
      <sheetName val="Sale_Price_(Office)2"/>
      <sheetName val="Vacancy_Rate2"/>
      <sheetName val="Office_Rental2"/>
      <sheetName val="Main_Area_Map2"/>
      <sheetName val="Annual_Cashflows2"/>
      <sheetName val="Rent_Comp2"/>
      <sheetName val="LD_全-2_252"/>
      <sheetName val="US$_Real1"/>
      <sheetName val="Global_Inputs1"/>
      <sheetName val="Preliminary_UW_101"/>
      <sheetName val="Loan_3"/>
      <sheetName val="Income_Approach3"/>
      <sheetName val="Monthly_Cashflows3"/>
      <sheetName val="Rent_Assumption3"/>
      <sheetName val="Monthly_Cashflows_(2)3"/>
      <sheetName val="Sales_Comp(Office)3"/>
      <sheetName val="Office_Comp_compare3"/>
      <sheetName val="Rent_Comp_(Office)3"/>
      <sheetName val="Rent_Comp(Retail)3"/>
      <sheetName val="Rent_Comp(Office)_3"/>
      <sheetName val="Rent_Comp(Club)_3"/>
      <sheetName val="Sale_Price_(Office)3"/>
      <sheetName val="Vacancy_Rate3"/>
      <sheetName val="Office_Rental3"/>
      <sheetName val="Main_Area_Map3"/>
      <sheetName val="Annual_Cashflows3"/>
      <sheetName val="Rent_Comp3"/>
      <sheetName val="LD_全-2_253"/>
      <sheetName val="US$_Real2"/>
      <sheetName val="Global_Inputs2"/>
      <sheetName val="Preliminary_UW_102"/>
      <sheetName val="Loan_4"/>
      <sheetName val="Income_Approach4"/>
      <sheetName val="Monthly_Cashflows4"/>
      <sheetName val="Rent_Assumption4"/>
      <sheetName val="Monthly_Cashflows_(2)4"/>
      <sheetName val="Sales_Comp(Office)4"/>
      <sheetName val="Office_Comp_compare4"/>
      <sheetName val="Rent_Comp_(Office)4"/>
      <sheetName val="Rent_Comp(Retail)4"/>
      <sheetName val="Rent_Comp(Office)_4"/>
      <sheetName val="Rent_Comp(Club)_4"/>
      <sheetName val="Sale_Price_(Office)4"/>
      <sheetName val="Vacancy_Rate4"/>
      <sheetName val="Office_Rental4"/>
      <sheetName val="Main_Area_Map4"/>
      <sheetName val="Annual_Cashflows4"/>
      <sheetName val="Rent_Comp4"/>
      <sheetName val="LD_全-2_254"/>
      <sheetName val="US$_Real3"/>
      <sheetName val="Global_Inputs3"/>
      <sheetName val="Preliminary_UW_103"/>
      <sheetName val="week"/>
    </sheetNames>
    <sheetDataSet>
      <sheetData sheetId="0">
        <row r="4">
          <cell r="B4">
            <v>304000000</v>
          </cell>
        </row>
        <row r="16">
          <cell r="D16">
            <v>61470</v>
          </cell>
        </row>
      </sheetData>
      <sheetData sheetId="1" refreshError="1"/>
      <sheetData sheetId="2"/>
      <sheetData sheetId="3">
        <row r="4">
          <cell r="B4">
            <v>304000000</v>
          </cell>
        </row>
        <row r="40">
          <cell r="B40">
            <v>344007633.39599997</v>
          </cell>
        </row>
      </sheetData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頭"/>
      <sheetName val="表頭2"/>
      <sheetName val="8521"/>
      <sheetName val="Sheet1"/>
      <sheetName val="Sheet3"/>
      <sheetName val="Chart1"/>
      <sheetName val="Chart3"/>
      <sheetName val="Chart3 (2)"/>
      <sheetName val="Chart4"/>
      <sheetName val="Expense"/>
      <sheetName val="Summary"/>
      <sheetName val="Rent Comp"/>
      <sheetName val="0901"/>
      <sheetName val="0902"/>
      <sheetName val="0903"/>
      <sheetName val="0904"/>
      <sheetName val="0905"/>
      <sheetName val="0906"/>
      <sheetName val="0907"/>
      <sheetName val="0908"/>
      <sheetName val="0909"/>
      <sheetName val="0910"/>
      <sheetName val="0911"/>
      <sheetName val="0912"/>
      <sheetName val="0913"/>
      <sheetName val="0914"/>
      <sheetName val="0915"/>
      <sheetName val="0916"/>
      <sheetName val="0917"/>
      <sheetName val="0918"/>
      <sheetName val="0919"/>
      <sheetName val="0920"/>
      <sheetName val="0921"/>
      <sheetName val="0922"/>
      <sheetName val="0923"/>
      <sheetName val="0924"/>
      <sheetName val="0925"/>
      <sheetName val="0926"/>
      <sheetName val="0927"/>
      <sheetName val="0928"/>
      <sheetName val="0929"/>
      <sheetName val="0930"/>
      <sheetName val="1001"/>
      <sheetName val="預定進度計算"/>
      <sheetName val="實際進度計算"/>
      <sheetName val="出工統計"/>
      <sheetName val="材料機具統計"/>
      <sheetName val="#"/>
      <sheetName val="工作表1"/>
      <sheetName val="$"/>
      <sheetName val="成本差異分類定義"/>
      <sheetName val="單價表STD"/>
      <sheetName val="估算說明"/>
      <sheetName val="報價總表"/>
      <sheetName val="樓上租金"/>
      <sheetName val="全體契約租金"/>
      <sheetName val="Sheet6"/>
      <sheetName val="利息"/>
      <sheetName val="DCF費用X"/>
      <sheetName val="各戶"/>
      <sheetName val="3都市新成本"/>
      <sheetName val="1土地時值估價表"/>
      <sheetName val="3都市新成本 (2)"/>
      <sheetName val="5月租金比較 "/>
      <sheetName val="A"/>
      <sheetName val="09龍采(8)"/>
      <sheetName val="監控"/>
      <sheetName val="PROJECT BRIEF(EX.NEW)"/>
      <sheetName val="計算"/>
      <sheetName val="五金表"/>
      <sheetName val="INPUT"/>
    </sheetNames>
    <sheetDataSet>
      <sheetData sheetId="0" refreshError="1"/>
      <sheetData sheetId="1" refreshError="1"/>
      <sheetData sheetId="2" refreshError="1">
        <row r="8">
          <cell r="F8" t="str">
            <v>100012</v>
          </cell>
        </row>
        <row r="9">
          <cell r="F9" t="str">
            <v>200010</v>
          </cell>
        </row>
        <row r="10">
          <cell r="F10" t="str">
            <v>300002</v>
          </cell>
        </row>
        <row r="11">
          <cell r="F11" t="str">
            <v>302002</v>
          </cell>
        </row>
        <row r="12">
          <cell r="F12" t="str">
            <v>302003</v>
          </cell>
        </row>
        <row r="13">
          <cell r="F13" t="str">
            <v>700009</v>
          </cell>
        </row>
        <row r="14">
          <cell r="F14" t="str">
            <v>700033</v>
          </cell>
        </row>
        <row r="15">
          <cell r="F15" t="str">
            <v>134010</v>
          </cell>
        </row>
        <row r="16">
          <cell r="F16" t="str">
            <v>136010</v>
          </cell>
        </row>
        <row r="17">
          <cell r="F17" t="str">
            <v>136011</v>
          </cell>
        </row>
        <row r="18">
          <cell r="F18" t="str">
            <v>136012</v>
          </cell>
        </row>
        <row r="19">
          <cell r="F19" t="str">
            <v>136013</v>
          </cell>
        </row>
        <row r="20">
          <cell r="F20" t="str">
            <v>136014</v>
          </cell>
        </row>
        <row r="21">
          <cell r="F21" t="str">
            <v>136018</v>
          </cell>
        </row>
        <row r="22">
          <cell r="F22" t="str">
            <v>137008</v>
          </cell>
        </row>
        <row r="23">
          <cell r="F23" t="str">
            <v>137009</v>
          </cell>
        </row>
        <row r="24">
          <cell r="F24" t="str">
            <v>137010</v>
          </cell>
        </row>
        <row r="25">
          <cell r="F25" t="str">
            <v>137012</v>
          </cell>
        </row>
        <row r="26">
          <cell r="F26" t="str">
            <v>137016</v>
          </cell>
        </row>
        <row r="27">
          <cell r="F27" t="str">
            <v>151013</v>
          </cell>
        </row>
        <row r="28">
          <cell r="F28" t="str">
            <v>161012</v>
          </cell>
        </row>
        <row r="29">
          <cell r="F29" t="str">
            <v>161013</v>
          </cell>
        </row>
        <row r="30">
          <cell r="F30" t="str">
            <v>161016</v>
          </cell>
        </row>
        <row r="31">
          <cell r="F31" t="str">
            <v>161017</v>
          </cell>
        </row>
        <row r="32">
          <cell r="F32" t="str">
            <v>161022</v>
          </cell>
        </row>
        <row r="33">
          <cell r="F33" t="str">
            <v>169012</v>
          </cell>
        </row>
        <row r="34">
          <cell r="F34" t="str">
            <v>181010</v>
          </cell>
        </row>
        <row r="35">
          <cell r="F35" t="str">
            <v>105004</v>
          </cell>
        </row>
        <row r="36">
          <cell r="F36" t="str">
            <v>100010</v>
          </cell>
        </row>
        <row r="37">
          <cell r="F37" t="str">
            <v>100013</v>
          </cell>
        </row>
        <row r="38">
          <cell r="F38" t="str">
            <v>101007</v>
          </cell>
        </row>
        <row r="39">
          <cell r="F39" t="str">
            <v>201012</v>
          </cell>
        </row>
        <row r="40">
          <cell r="F40" t="str">
            <v>201014</v>
          </cell>
        </row>
        <row r="41">
          <cell r="F41" t="str">
            <v>101001</v>
          </cell>
        </row>
        <row r="42">
          <cell r="F42" t="str">
            <v>101011</v>
          </cell>
        </row>
        <row r="43">
          <cell r="F43" t="str">
            <v>101022</v>
          </cell>
        </row>
        <row r="44">
          <cell r="F44" t="str">
            <v>301011</v>
          </cell>
        </row>
        <row r="45">
          <cell r="F45" t="str">
            <v>401003</v>
          </cell>
        </row>
        <row r="46">
          <cell r="F46" t="str">
            <v>116002</v>
          </cell>
        </row>
        <row r="47">
          <cell r="F47" t="str">
            <v>119001</v>
          </cell>
        </row>
        <row r="48">
          <cell r="F48" t="str">
            <v>121005</v>
          </cell>
        </row>
        <row r="49">
          <cell r="F49" t="str">
            <v>121010</v>
          </cell>
        </row>
        <row r="50">
          <cell r="F50" t="str">
            <v>122003</v>
          </cell>
        </row>
        <row r="51">
          <cell r="F51" t="str">
            <v>122006</v>
          </cell>
        </row>
        <row r="52">
          <cell r="F52" t="str">
            <v>125002</v>
          </cell>
        </row>
        <row r="53">
          <cell r="F53" t="str">
            <v>132020</v>
          </cell>
        </row>
        <row r="54">
          <cell r="F54" t="str">
            <v>132060</v>
          </cell>
        </row>
        <row r="55">
          <cell r="F55" t="str">
            <v>139001</v>
          </cell>
        </row>
        <row r="56">
          <cell r="F56" t="str">
            <v>139014</v>
          </cell>
        </row>
        <row r="57">
          <cell r="F57" t="str">
            <v>139016</v>
          </cell>
        </row>
        <row r="58">
          <cell r="F58" t="str">
            <v>151001</v>
          </cell>
        </row>
        <row r="59">
          <cell r="F59" t="str">
            <v>212002</v>
          </cell>
        </row>
        <row r="60">
          <cell r="F60" t="str">
            <v>212003</v>
          </cell>
        </row>
        <row r="61">
          <cell r="F61" t="str">
            <v>213001</v>
          </cell>
        </row>
        <row r="62">
          <cell r="F62" t="str">
            <v>213002</v>
          </cell>
        </row>
        <row r="63">
          <cell r="F63" t="str">
            <v>222003</v>
          </cell>
        </row>
        <row r="64">
          <cell r="F64" t="str">
            <v>222006</v>
          </cell>
        </row>
        <row r="65">
          <cell r="F65" t="str">
            <v>224006</v>
          </cell>
        </row>
        <row r="66">
          <cell r="F66" t="str">
            <v>232040</v>
          </cell>
        </row>
        <row r="67">
          <cell r="F67" t="str">
            <v>239020</v>
          </cell>
        </row>
        <row r="68">
          <cell r="F68" t="str">
            <v>239050</v>
          </cell>
        </row>
        <row r="69">
          <cell r="F69" t="str">
            <v>239060</v>
          </cell>
        </row>
        <row r="70">
          <cell r="F70" t="str">
            <v>313002</v>
          </cell>
        </row>
        <row r="71">
          <cell r="F71" t="str">
            <v>314001</v>
          </cell>
        </row>
        <row r="72">
          <cell r="F72" t="str">
            <v>322004</v>
          </cell>
        </row>
        <row r="73">
          <cell r="F73" t="str">
            <v>322006</v>
          </cell>
        </row>
        <row r="74">
          <cell r="F74" t="str">
            <v>322007</v>
          </cell>
        </row>
        <row r="75">
          <cell r="F75" t="str">
            <v>322051</v>
          </cell>
        </row>
        <row r="76">
          <cell r="F76" t="str">
            <v>332010</v>
          </cell>
        </row>
        <row r="77">
          <cell r="F77" t="str">
            <v>332052</v>
          </cell>
        </row>
        <row r="78">
          <cell r="F78" t="str">
            <v>341002</v>
          </cell>
        </row>
        <row r="79">
          <cell r="F79" t="str">
            <v>360010</v>
          </cell>
        </row>
        <row r="80">
          <cell r="F80" t="str">
            <v>360020</v>
          </cell>
        </row>
        <row r="81">
          <cell r="F81" t="str">
            <v>413001</v>
          </cell>
        </row>
        <row r="82">
          <cell r="F82" t="str">
            <v>511010</v>
          </cell>
        </row>
        <row r="83">
          <cell r="F83" t="str">
            <v>523001</v>
          </cell>
        </row>
        <row r="84">
          <cell r="F84" t="str">
            <v>101013</v>
          </cell>
        </row>
        <row r="85">
          <cell r="F85" t="str">
            <v>101311</v>
          </cell>
        </row>
        <row r="86">
          <cell r="F86" t="str">
            <v>102010</v>
          </cell>
        </row>
        <row r="87">
          <cell r="F87" t="str">
            <v>102012</v>
          </cell>
        </row>
        <row r="88">
          <cell r="F88" t="str">
            <v>102015</v>
          </cell>
        </row>
        <row r="89">
          <cell r="F89" t="str">
            <v>102018</v>
          </cell>
        </row>
        <row r="90">
          <cell r="F90" t="str">
            <v>209010</v>
          </cell>
        </row>
        <row r="91">
          <cell r="F91" t="str">
            <v>209040</v>
          </cell>
        </row>
        <row r="92">
          <cell r="F92" t="str">
            <v>305022</v>
          </cell>
        </row>
        <row r="93">
          <cell r="F93" t="str">
            <v>401012</v>
          </cell>
        </row>
        <row r="94">
          <cell r="F94" t="str">
            <v>402015</v>
          </cell>
        </row>
        <row r="95">
          <cell r="F95" t="str">
            <v>402017</v>
          </cell>
        </row>
        <row r="96">
          <cell r="F96" t="str">
            <v>402020</v>
          </cell>
        </row>
        <row r="97">
          <cell r="F97" t="str">
            <v>402024</v>
          </cell>
        </row>
        <row r="98">
          <cell r="F98" t="str">
            <v>403017</v>
          </cell>
        </row>
        <row r="99">
          <cell r="F99" t="str">
            <v>404011</v>
          </cell>
        </row>
        <row r="100">
          <cell r="F100" t="str">
            <v>408110</v>
          </cell>
        </row>
        <row r="101">
          <cell r="F101" t="str">
            <v>201011</v>
          </cell>
        </row>
        <row r="102">
          <cell r="F102" t="str">
            <v>201012</v>
          </cell>
        </row>
        <row r="103">
          <cell r="F103" t="str">
            <v>201013</v>
          </cell>
        </row>
        <row r="104">
          <cell r="F104" t="str">
            <v>905010</v>
          </cell>
        </row>
        <row r="105">
          <cell r="F105" t="str">
            <v>204034</v>
          </cell>
        </row>
        <row r="106">
          <cell r="F106" t="str">
            <v>209016</v>
          </cell>
        </row>
        <row r="107">
          <cell r="F107" t="str">
            <v>209019</v>
          </cell>
        </row>
        <row r="108">
          <cell r="F108" t="str">
            <v>301031</v>
          </cell>
        </row>
        <row r="109">
          <cell r="F109" t="str">
            <v>401001</v>
          </cell>
        </row>
        <row r="110">
          <cell r="F110" t="str">
            <v>401002</v>
          </cell>
        </row>
        <row r="111">
          <cell r="F111" t="str">
            <v>402014</v>
          </cell>
        </row>
        <row r="112">
          <cell r="F112" t="str">
            <v>402110</v>
          </cell>
        </row>
        <row r="113">
          <cell r="F113" t="str">
            <v>402114</v>
          </cell>
        </row>
        <row r="114">
          <cell r="F114" t="str">
            <v>403030</v>
          </cell>
        </row>
        <row r="115">
          <cell r="F115" t="str">
            <v>405010</v>
          </cell>
        </row>
        <row r="116">
          <cell r="F116" t="str">
            <v>409012</v>
          </cell>
        </row>
        <row r="117">
          <cell r="F117" t="str">
            <v>601011</v>
          </cell>
        </row>
        <row r="118">
          <cell r="F118" t="str">
            <v>222012</v>
          </cell>
        </row>
        <row r="119">
          <cell r="F119" t="str">
            <v>252010</v>
          </cell>
        </row>
        <row r="120">
          <cell r="F120" t="str">
            <v>311011</v>
          </cell>
        </row>
        <row r="121">
          <cell r="F121" t="str">
            <v>422010</v>
          </cell>
        </row>
        <row r="122">
          <cell r="F122" t="str">
            <v>441010</v>
          </cell>
        </row>
        <row r="123">
          <cell r="F123" t="str">
            <v>452010</v>
          </cell>
        </row>
        <row r="124">
          <cell r="F124" t="str">
            <v>914013</v>
          </cell>
        </row>
        <row r="125">
          <cell r="F125" t="str">
            <v>916012</v>
          </cell>
        </row>
        <row r="126">
          <cell r="F126" t="str">
            <v>918012</v>
          </cell>
        </row>
        <row r="127">
          <cell r="F127" t="str">
            <v>202008</v>
          </cell>
        </row>
        <row r="128">
          <cell r="F128" t="str">
            <v>203010</v>
          </cell>
        </row>
        <row r="129">
          <cell r="F129" t="str">
            <v>203022</v>
          </cell>
        </row>
        <row r="130">
          <cell r="F130" t="str">
            <v>204016</v>
          </cell>
        </row>
        <row r="131">
          <cell r="F131" t="str">
            <v>204017</v>
          </cell>
        </row>
        <row r="132">
          <cell r="F132" t="str">
            <v>204021</v>
          </cell>
        </row>
        <row r="133">
          <cell r="F133" t="str">
            <v>206016</v>
          </cell>
        </row>
        <row r="134">
          <cell r="F134" t="str">
            <v>207010</v>
          </cell>
        </row>
        <row r="135">
          <cell r="F135" t="str">
            <v>401014</v>
          </cell>
        </row>
        <row r="136">
          <cell r="F136" t="str">
            <v>901012</v>
          </cell>
        </row>
        <row r="137">
          <cell r="F137" t="str">
            <v>901023</v>
          </cell>
        </row>
        <row r="138">
          <cell r="F138" t="str">
            <v>901024</v>
          </cell>
        </row>
        <row r="139">
          <cell r="F139" t="str">
            <v>903021</v>
          </cell>
        </row>
        <row r="140">
          <cell r="F140" t="str">
            <v>904010</v>
          </cell>
        </row>
        <row r="141">
          <cell r="F141" t="str">
            <v>909017</v>
          </cell>
        </row>
        <row r="142">
          <cell r="F142" t="str">
            <v>111013</v>
          </cell>
        </row>
        <row r="143">
          <cell r="F143" t="str">
            <v>131011</v>
          </cell>
        </row>
        <row r="144">
          <cell r="F144" t="str">
            <v>211015</v>
          </cell>
        </row>
        <row r="145">
          <cell r="F145" t="str">
            <v>211019</v>
          </cell>
        </row>
        <row r="146">
          <cell r="F146" t="str">
            <v>211026</v>
          </cell>
        </row>
        <row r="147">
          <cell r="F147" t="str">
            <v>212011</v>
          </cell>
        </row>
        <row r="148">
          <cell r="F148" t="str">
            <v>212014</v>
          </cell>
        </row>
        <row r="149">
          <cell r="F149" t="str">
            <v>214012</v>
          </cell>
        </row>
        <row r="150">
          <cell r="F150" t="str">
            <v>313110</v>
          </cell>
        </row>
        <row r="151">
          <cell r="F151" t="str">
            <v>313111</v>
          </cell>
        </row>
        <row r="152">
          <cell r="F152" t="str">
            <v>313112</v>
          </cell>
        </row>
        <row r="153">
          <cell r="F153" t="str">
            <v>313113</v>
          </cell>
        </row>
        <row r="154">
          <cell r="F154" t="str">
            <v>313115</v>
          </cell>
        </row>
        <row r="155">
          <cell r="F155" t="str">
            <v>313120</v>
          </cell>
        </row>
        <row r="156">
          <cell r="F156" t="str">
            <v>314011</v>
          </cell>
        </row>
        <row r="157">
          <cell r="F157" t="str">
            <v>411009</v>
          </cell>
        </row>
        <row r="158">
          <cell r="F158" t="str">
            <v>411022</v>
          </cell>
        </row>
        <row r="159">
          <cell r="F159" t="str">
            <v>412010</v>
          </cell>
        </row>
        <row r="160">
          <cell r="F160" t="str">
            <v>911016</v>
          </cell>
        </row>
        <row r="161">
          <cell r="F161" t="str">
            <v>911031</v>
          </cell>
        </row>
        <row r="162">
          <cell r="F162" t="str">
            <v>911034</v>
          </cell>
        </row>
        <row r="163">
          <cell r="F163" t="str">
            <v>921016</v>
          </cell>
        </row>
        <row r="164">
          <cell r="F164" t="str">
            <v>931012</v>
          </cell>
        </row>
        <row r="165">
          <cell r="F165" t="str">
            <v>101011</v>
          </cell>
        </row>
        <row r="166">
          <cell r="F166" t="str">
            <v>101080</v>
          </cell>
        </row>
        <row r="167">
          <cell r="F167" t="str">
            <v>102010</v>
          </cell>
        </row>
        <row r="168">
          <cell r="F168" t="str">
            <v>103011</v>
          </cell>
        </row>
        <row r="169">
          <cell r="F169" t="str">
            <v>103014</v>
          </cell>
        </row>
        <row r="170">
          <cell r="F170" t="str">
            <v>103020</v>
          </cell>
        </row>
        <row r="171">
          <cell r="F171" t="str">
            <v>104009</v>
          </cell>
        </row>
        <row r="172">
          <cell r="F172" t="str">
            <v>104011</v>
          </cell>
        </row>
        <row r="173">
          <cell r="F173" t="str">
            <v>104020</v>
          </cell>
        </row>
        <row r="174">
          <cell r="F174" t="str">
            <v>202010</v>
          </cell>
        </row>
        <row r="175">
          <cell r="F175" t="str">
            <v>202013</v>
          </cell>
        </row>
        <row r="176">
          <cell r="F176" t="str">
            <v>203012</v>
          </cell>
        </row>
        <row r="177">
          <cell r="F177" t="str">
            <v>301013</v>
          </cell>
        </row>
        <row r="178">
          <cell r="F178" t="str">
            <v>401070</v>
          </cell>
        </row>
        <row r="179">
          <cell r="F179" t="str">
            <v>101010</v>
          </cell>
        </row>
        <row r="180">
          <cell r="F180" t="str">
            <v>101011</v>
          </cell>
        </row>
        <row r="181">
          <cell r="F181" t="str">
            <v>200000</v>
          </cell>
        </row>
        <row r="182">
          <cell r="F182" t="str">
            <v>200006</v>
          </cell>
        </row>
        <row r="183">
          <cell r="F183" t="str">
            <v>201019</v>
          </cell>
        </row>
        <row r="184">
          <cell r="F184" t="str">
            <v>201025</v>
          </cell>
        </row>
        <row r="185">
          <cell r="F185" t="str">
            <v>209001</v>
          </cell>
        </row>
        <row r="186">
          <cell r="F186" t="str">
            <v>209002</v>
          </cell>
        </row>
        <row r="187">
          <cell r="F187" t="str">
            <v>301010</v>
          </cell>
        </row>
        <row r="188">
          <cell r="F188" t="str">
            <v>401010</v>
          </cell>
        </row>
        <row r="189">
          <cell r="F189" t="str">
            <v>111015</v>
          </cell>
        </row>
        <row r="190">
          <cell r="F190" t="str">
            <v>100000</v>
          </cell>
        </row>
        <row r="191">
          <cell r="F191" t="str">
            <v>100011</v>
          </cell>
        </row>
        <row r="192">
          <cell r="F192" t="str">
            <v>101005</v>
          </cell>
        </row>
        <row r="193">
          <cell r="F193" t="str">
            <v>101018</v>
          </cell>
        </row>
        <row r="194">
          <cell r="F194" t="str">
            <v>101021</v>
          </cell>
        </row>
        <row r="195">
          <cell r="F195" t="str">
            <v>103001</v>
          </cell>
        </row>
        <row r="196">
          <cell r="F196" t="str">
            <v>104001</v>
          </cell>
        </row>
        <row r="197">
          <cell r="F197" t="str">
            <v>109010</v>
          </cell>
        </row>
        <row r="198">
          <cell r="F198" t="str">
            <v>200011</v>
          </cell>
        </row>
        <row r="199">
          <cell r="F199" t="str">
            <v>200012</v>
          </cell>
        </row>
        <row r="200">
          <cell r="F200" t="str">
            <v>200014</v>
          </cell>
        </row>
        <row r="201">
          <cell r="F201" t="str">
            <v>200015</v>
          </cell>
        </row>
        <row r="202">
          <cell r="F202" t="str">
            <v>200017</v>
          </cell>
        </row>
      </sheetData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比較調整"/>
      <sheetName val="作業檢討"/>
      <sheetName val="列印報表"/>
      <sheetName val="計算檢核"/>
      <sheetName val="安全驗證"/>
      <sheetName val="調整項目"/>
      <sheetName val="更新整體開發收益表"/>
      <sheetName val="拆除計畫"/>
      <sheetName val="基礎資料與審議資料"/>
      <sheetName val="LD_全-2.25"/>
      <sheetName val="Collateral"/>
      <sheetName val="List"/>
      <sheetName val="SRC-B3U2"/>
      <sheetName val="9207物價指數"/>
      <sheetName val="合法拆補"/>
      <sheetName val="比較法估價(V1)"/>
      <sheetName val="土地"/>
      <sheetName val="現地安置面積與應分配價值計算表"/>
      <sheetName val="Sheet2"/>
      <sheetName val="建 物 鑑 定 表"/>
      <sheetName val="分攤比例"/>
      <sheetName val="報告內容"/>
      <sheetName val="土估表"/>
      <sheetName val="建估表"/>
      <sheetName val="Expense"/>
      <sheetName val="Summary"/>
      <sheetName val="重要資料不可刪"/>
      <sheetName val="函"/>
      <sheetName val="輸入"/>
      <sheetName val="Sheet1"/>
      <sheetName val="計算資料1"/>
      <sheetName val="COST1_3"/>
      <sheetName val="年0元"/>
      <sheetName val="代碼檔"/>
      <sheetName val="參數"/>
      <sheetName val="Income Tax Calc-9703"/>
      <sheetName val="開發內容假設"/>
      <sheetName val="建坪價格表"/>
      <sheetName val="比較法估價(V1).xls"/>
      <sheetName val="LD_全-2_25"/>
      <sheetName val="建_物_鑑_定_表"/>
      <sheetName val="基本單價"/>
      <sheetName val="合建分配"/>
      <sheetName val="規劃方案"/>
      <sheetName val="面積計算表H48A"/>
      <sheetName val="Income_Tax_Calc-9703"/>
      <sheetName val="比較法估價(V1)_xls"/>
      <sheetName val="LD_全-2_251"/>
      <sheetName val="建_物_鑑_定_表1"/>
      <sheetName val="Income_Tax_Calc-97031"/>
      <sheetName val="比較法估價(V1)_xls1"/>
      <sheetName val="摘要"/>
      <sheetName val="LD_全-2_252"/>
      <sheetName val="建_物_鑑_定_表2"/>
      <sheetName val="Income_Tax_Calc-97032"/>
      <sheetName val="比較法估價(V1)_xls2"/>
      <sheetName val="LD_全-2_253"/>
      <sheetName val="建_物_鑑_定_表3"/>
      <sheetName val="Income_Tax_Calc-97033"/>
      <sheetName val="比較法估價(V1)_xls3"/>
      <sheetName val="LD_全-2_254"/>
      <sheetName val="建_物_鑑_定_表4"/>
      <sheetName val="Income_Tax_Calc-97034"/>
      <sheetName val="比較法估價(V1)_xls4"/>
      <sheetName val="資料單"/>
      <sheetName val="土地增值稅"/>
      <sheetName val="股東權益變動表 7100book-audit"/>
      <sheetName val="不同组合模式分析"/>
      <sheetName val="スキャン"/>
      <sheetName val="面積計算表H66A"/>
      <sheetName val="ref"/>
      <sheetName val="IS-TNS"/>
      <sheetName val="利率(更新日尚未確定) "/>
      <sheetName val="2摘要簡表"/>
      <sheetName val="Assumptions"/>
      <sheetName val="LD_全-2_255"/>
      <sheetName val="建_物_鑑_定_表5"/>
      <sheetName val="LD_全-2_257"/>
      <sheetName val="建_物_鑑_定_表7"/>
      <sheetName val="Income_Tax_Calc-97036"/>
      <sheetName val="比較法估價(V1)_xls6"/>
      <sheetName val="LD_全-2_256"/>
      <sheetName val="建_物_鑑_定_表6"/>
      <sheetName val="Income_Tax_Calc-97035"/>
      <sheetName val="比較法估價(V1)_xls5"/>
      <sheetName val="INPUTE"/>
      <sheetName val="%E6%AF%94%E8%BC%83%E6%B3%95%E4%"/>
      <sheetName val="LD_全-2_258"/>
      <sheetName val="建_物_鑑_定_表8"/>
      <sheetName val="Income_Tax_Calc-97037"/>
      <sheetName val="比較法估價(V1)_xls7"/>
      <sheetName val="股東權益變動表_7100book-audit"/>
      <sheetName val="LD_全-2_259"/>
      <sheetName val="建_物_鑑_定_表9"/>
      <sheetName val="Income_Tax_Calc-97038"/>
      <sheetName val="比較法估價(V1)_xls8"/>
      <sheetName val="LD_全-2_2510"/>
      <sheetName val="建_物_鑑_定_表10"/>
      <sheetName val="Income_Tax_Calc-97039"/>
      <sheetName val="比較法估價(V1)_xls9"/>
    </sheetNames>
    <sheetDataSet>
      <sheetData sheetId="0"/>
      <sheetData sheetId="1" refreshError="1"/>
      <sheetData sheetId="2"/>
      <sheetData sheetId="3" refreshError="1">
        <row r="15">
          <cell r="K15">
            <v>0</v>
          </cell>
          <cell r="P15">
            <v>0</v>
          </cell>
          <cell r="U15">
            <v>0</v>
          </cell>
        </row>
        <row r="16">
          <cell r="K16">
            <v>0</v>
          </cell>
          <cell r="P16">
            <v>0</v>
          </cell>
          <cell r="U16">
            <v>0</v>
          </cell>
        </row>
        <row r="17">
          <cell r="K17">
            <v>0</v>
          </cell>
          <cell r="P17">
            <v>0</v>
          </cell>
          <cell r="U17">
            <v>0</v>
          </cell>
        </row>
        <row r="18">
          <cell r="K18">
            <v>0</v>
          </cell>
          <cell r="P18">
            <v>0</v>
          </cell>
          <cell r="U18">
            <v>0</v>
          </cell>
        </row>
        <row r="19">
          <cell r="K19">
            <v>0</v>
          </cell>
          <cell r="P19">
            <v>0</v>
          </cell>
          <cell r="U19">
            <v>0</v>
          </cell>
        </row>
        <row r="20">
          <cell r="K20">
            <v>0</v>
          </cell>
          <cell r="P20">
            <v>0</v>
          </cell>
          <cell r="U20">
            <v>0</v>
          </cell>
        </row>
        <row r="21">
          <cell r="K21">
            <v>0</v>
          </cell>
          <cell r="P21">
            <v>0</v>
          </cell>
          <cell r="U21">
            <v>0</v>
          </cell>
        </row>
        <row r="22">
          <cell r="K22">
            <v>0</v>
          </cell>
          <cell r="P22">
            <v>0</v>
          </cell>
          <cell r="U22">
            <v>0</v>
          </cell>
        </row>
        <row r="23">
          <cell r="K23">
            <v>0</v>
          </cell>
          <cell r="P23">
            <v>0</v>
          </cell>
          <cell r="U23">
            <v>0</v>
          </cell>
        </row>
        <row r="24">
          <cell r="K24">
            <v>0</v>
          </cell>
          <cell r="P24">
            <v>0</v>
          </cell>
          <cell r="U24">
            <v>0</v>
          </cell>
        </row>
        <row r="25">
          <cell r="K25">
            <v>0</v>
          </cell>
          <cell r="P25">
            <v>0</v>
          </cell>
          <cell r="U25">
            <v>0</v>
          </cell>
        </row>
        <row r="26">
          <cell r="K26">
            <v>0</v>
          </cell>
          <cell r="P26">
            <v>0</v>
          </cell>
          <cell r="U26">
            <v>0</v>
          </cell>
        </row>
        <row r="27">
          <cell r="K27">
            <v>0</v>
          </cell>
          <cell r="P27">
            <v>0</v>
          </cell>
          <cell r="U27">
            <v>0</v>
          </cell>
        </row>
        <row r="28">
          <cell r="K28">
            <v>0</v>
          </cell>
          <cell r="P28">
            <v>0</v>
          </cell>
          <cell r="U28">
            <v>0</v>
          </cell>
        </row>
        <row r="29">
          <cell r="K29">
            <v>0</v>
          </cell>
          <cell r="P29">
            <v>0</v>
          </cell>
          <cell r="U29">
            <v>0</v>
          </cell>
        </row>
        <row r="30">
          <cell r="K30">
            <v>0</v>
          </cell>
          <cell r="P30">
            <v>0</v>
          </cell>
          <cell r="U30">
            <v>0</v>
          </cell>
        </row>
        <row r="31">
          <cell r="K31">
            <v>0</v>
          </cell>
          <cell r="P31">
            <v>0</v>
          </cell>
          <cell r="U31">
            <v>0</v>
          </cell>
        </row>
        <row r="32">
          <cell r="K32">
            <v>0</v>
          </cell>
          <cell r="P32">
            <v>0</v>
          </cell>
          <cell r="U32">
            <v>0</v>
          </cell>
        </row>
        <row r="33">
          <cell r="K33">
            <v>0</v>
          </cell>
          <cell r="P33">
            <v>0</v>
          </cell>
          <cell r="U33">
            <v>0</v>
          </cell>
        </row>
        <row r="34">
          <cell r="K34">
            <v>0</v>
          </cell>
          <cell r="P34">
            <v>0</v>
          </cell>
          <cell r="U34">
            <v>0</v>
          </cell>
        </row>
        <row r="35">
          <cell r="K35">
            <v>0</v>
          </cell>
          <cell r="P35">
            <v>0</v>
          </cell>
          <cell r="U35">
            <v>0</v>
          </cell>
        </row>
        <row r="36">
          <cell r="K36">
            <v>0</v>
          </cell>
          <cell r="P36">
            <v>0</v>
          </cell>
          <cell r="U36">
            <v>0</v>
          </cell>
        </row>
        <row r="37">
          <cell r="K37">
            <v>0</v>
          </cell>
          <cell r="P37">
            <v>0</v>
          </cell>
          <cell r="U37">
            <v>0</v>
          </cell>
        </row>
        <row r="38">
          <cell r="K38">
            <v>0</v>
          </cell>
          <cell r="P38">
            <v>0</v>
          </cell>
          <cell r="U38">
            <v>0</v>
          </cell>
        </row>
        <row r="39">
          <cell r="K39">
            <v>0</v>
          </cell>
          <cell r="P39">
            <v>0</v>
          </cell>
          <cell r="U39">
            <v>0</v>
          </cell>
        </row>
        <row r="40">
          <cell r="K40">
            <v>0</v>
          </cell>
          <cell r="P40">
            <v>0</v>
          </cell>
          <cell r="U40">
            <v>0</v>
          </cell>
        </row>
        <row r="41">
          <cell r="K41">
            <v>0</v>
          </cell>
          <cell r="P41">
            <v>0</v>
          </cell>
          <cell r="U41">
            <v>0</v>
          </cell>
        </row>
        <row r="42">
          <cell r="K42">
            <v>0</v>
          </cell>
          <cell r="P42">
            <v>0</v>
          </cell>
          <cell r="U42">
            <v>0</v>
          </cell>
        </row>
        <row r="43">
          <cell r="K43">
            <v>0</v>
          </cell>
          <cell r="P43">
            <v>0</v>
          </cell>
          <cell r="U43">
            <v>0</v>
          </cell>
        </row>
        <row r="44">
          <cell r="K44">
            <v>0</v>
          </cell>
          <cell r="P44">
            <v>0</v>
          </cell>
          <cell r="U44">
            <v>0</v>
          </cell>
        </row>
        <row r="45">
          <cell r="K45">
            <v>0</v>
          </cell>
          <cell r="P45">
            <v>-2.5000000000000001E-2</v>
          </cell>
          <cell r="U45">
            <v>0</v>
          </cell>
        </row>
        <row r="46">
          <cell r="K46">
            <v>0</v>
          </cell>
          <cell r="P46">
            <v>0</v>
          </cell>
          <cell r="U46">
            <v>0</v>
          </cell>
        </row>
        <row r="47">
          <cell r="K47">
            <v>0</v>
          </cell>
          <cell r="P47">
            <v>0</v>
          </cell>
          <cell r="U47">
            <v>0</v>
          </cell>
        </row>
        <row r="48">
          <cell r="K48">
            <v>0</v>
          </cell>
          <cell r="P48">
            <v>0</v>
          </cell>
          <cell r="U48">
            <v>0</v>
          </cell>
        </row>
        <row r="49">
          <cell r="K49">
            <v>0</v>
          </cell>
          <cell r="P49">
            <v>0</v>
          </cell>
          <cell r="U49">
            <v>0</v>
          </cell>
        </row>
        <row r="50">
          <cell r="K50">
            <v>0</v>
          </cell>
          <cell r="P50">
            <v>-2.5000000000000001E-2</v>
          </cell>
          <cell r="U50">
            <v>0</v>
          </cell>
        </row>
        <row r="51">
          <cell r="K51">
            <v>0</v>
          </cell>
          <cell r="P51">
            <v>0</v>
          </cell>
          <cell r="U51">
            <v>0</v>
          </cell>
        </row>
        <row r="52">
          <cell r="K52">
            <v>0</v>
          </cell>
          <cell r="P52">
            <v>0</v>
          </cell>
          <cell r="U52">
            <v>-1.4999999999999999E-2</v>
          </cell>
        </row>
        <row r="53">
          <cell r="K53">
            <v>0</v>
          </cell>
          <cell r="P53">
            <v>0</v>
          </cell>
          <cell r="U53">
            <v>0</v>
          </cell>
        </row>
        <row r="54">
          <cell r="K54">
            <v>-1.2500000000000001E-2</v>
          </cell>
          <cell r="P54">
            <v>0</v>
          </cell>
          <cell r="U54">
            <v>-1.2500000000000001E-2</v>
          </cell>
        </row>
        <row r="55">
          <cell r="K55">
            <v>0</v>
          </cell>
          <cell r="P55">
            <v>0</v>
          </cell>
          <cell r="U55">
            <v>0</v>
          </cell>
        </row>
        <row r="56">
          <cell r="K56">
            <v>0</v>
          </cell>
          <cell r="P56">
            <v>0</v>
          </cell>
          <cell r="U56">
            <v>0</v>
          </cell>
        </row>
        <row r="57">
          <cell r="K57">
            <v>0</v>
          </cell>
          <cell r="P57">
            <v>1.4999999999999999E-2</v>
          </cell>
          <cell r="U57">
            <v>0</v>
          </cell>
        </row>
        <row r="58">
          <cell r="K58">
            <v>-5.0000000000000001E-3</v>
          </cell>
          <cell r="P58">
            <v>-2.5000000000000001E-3</v>
          </cell>
          <cell r="U58">
            <v>0</v>
          </cell>
        </row>
        <row r="59">
          <cell r="K59">
            <v>0</v>
          </cell>
          <cell r="P59">
            <v>0</v>
          </cell>
          <cell r="U59">
            <v>0</v>
          </cell>
        </row>
        <row r="60">
          <cell r="K60">
            <v>-1.7500000000000002E-2</v>
          </cell>
          <cell r="P60">
            <v>1.2499999999999999E-2</v>
          </cell>
          <cell r="U60">
            <v>-2.75E-2</v>
          </cell>
        </row>
        <row r="61">
          <cell r="K61">
            <v>0</v>
          </cell>
          <cell r="P61">
            <v>0</v>
          </cell>
          <cell r="U61">
            <v>0</v>
          </cell>
        </row>
        <row r="62">
          <cell r="K62">
            <v>0</v>
          </cell>
          <cell r="P62">
            <v>0</v>
          </cell>
          <cell r="U62">
            <v>0</v>
          </cell>
        </row>
        <row r="63">
          <cell r="K63">
            <v>0</v>
          </cell>
          <cell r="P63">
            <v>0</v>
          </cell>
          <cell r="U63">
            <v>0</v>
          </cell>
        </row>
        <row r="64">
          <cell r="K64">
            <v>-2.5000000000000001E-2</v>
          </cell>
          <cell r="P64">
            <v>-2.5000000000000001E-2</v>
          </cell>
          <cell r="U64">
            <v>0</v>
          </cell>
        </row>
        <row r="65">
          <cell r="K65">
            <v>1.4999999999999999E-2</v>
          </cell>
          <cell r="P65">
            <v>1.4999999999999999E-2</v>
          </cell>
          <cell r="U65">
            <v>0</v>
          </cell>
        </row>
        <row r="66">
          <cell r="K66">
            <v>0</v>
          </cell>
          <cell r="P66">
            <v>0</v>
          </cell>
          <cell r="U66">
            <v>0</v>
          </cell>
        </row>
        <row r="67">
          <cell r="K67">
            <v>-1.0000000000000002E-2</v>
          </cell>
          <cell r="P67">
            <v>-1.0000000000000002E-2</v>
          </cell>
          <cell r="U67">
            <v>0</v>
          </cell>
        </row>
        <row r="68">
          <cell r="K68">
            <v>0</v>
          </cell>
          <cell r="P68">
            <v>-2.5000000000000001E-2</v>
          </cell>
          <cell r="U68">
            <v>-2.5000000000000001E-2</v>
          </cell>
        </row>
        <row r="69">
          <cell r="K69">
            <v>0.02</v>
          </cell>
          <cell r="P69">
            <v>0</v>
          </cell>
          <cell r="U69">
            <v>0</v>
          </cell>
        </row>
        <row r="70">
          <cell r="K70">
            <v>0</v>
          </cell>
          <cell r="P70">
            <v>-0.05</v>
          </cell>
          <cell r="U70">
            <v>-0.05</v>
          </cell>
        </row>
        <row r="71">
          <cell r="K71">
            <v>0</v>
          </cell>
          <cell r="P71">
            <v>-1.4999999999999999E-2</v>
          </cell>
          <cell r="U71">
            <v>-1.4999999999999999E-2</v>
          </cell>
        </row>
        <row r="72">
          <cell r="K72">
            <v>0</v>
          </cell>
          <cell r="P72">
            <v>0.01</v>
          </cell>
          <cell r="U72">
            <v>0.01</v>
          </cell>
        </row>
        <row r="73">
          <cell r="K73">
            <v>0</v>
          </cell>
          <cell r="P73">
            <v>0</v>
          </cell>
          <cell r="U73">
            <v>0</v>
          </cell>
        </row>
        <row r="74">
          <cell r="K74">
            <v>0.02</v>
          </cell>
          <cell r="P74">
            <v>-8.0000000000000016E-2</v>
          </cell>
          <cell r="U74">
            <v>-8.0000000000000016E-2</v>
          </cell>
        </row>
        <row r="75">
          <cell r="K75">
            <v>0</v>
          </cell>
          <cell r="P75">
            <v>7.4999999999999997E-3</v>
          </cell>
          <cell r="U75">
            <v>1.4999999999999999E-2</v>
          </cell>
        </row>
        <row r="76">
          <cell r="K76">
            <v>0</v>
          </cell>
          <cell r="P76">
            <v>0</v>
          </cell>
          <cell r="U76">
            <v>0</v>
          </cell>
        </row>
        <row r="77">
          <cell r="K77">
            <v>0</v>
          </cell>
          <cell r="P77">
            <v>-2.5000000000000001E-2</v>
          </cell>
          <cell r="U77">
            <v>-2.5000000000000001E-2</v>
          </cell>
        </row>
        <row r="78">
          <cell r="K78">
            <v>0</v>
          </cell>
          <cell r="P78">
            <v>0</v>
          </cell>
          <cell r="U78">
            <v>-1.4999999999999999E-2</v>
          </cell>
        </row>
        <row r="79">
          <cell r="K79">
            <v>0</v>
          </cell>
          <cell r="P79">
            <v>0</v>
          </cell>
          <cell r="U79">
            <v>0</v>
          </cell>
        </row>
        <row r="80">
          <cell r="K80">
            <v>0</v>
          </cell>
          <cell r="P80">
            <v>0</v>
          </cell>
          <cell r="U80">
            <v>2.5000000000000001E-2</v>
          </cell>
        </row>
        <row r="81">
          <cell r="K81">
            <v>0</v>
          </cell>
          <cell r="P81">
            <v>0</v>
          </cell>
          <cell r="U81">
            <v>0</v>
          </cell>
        </row>
        <row r="82">
          <cell r="K82">
            <v>0</v>
          </cell>
          <cell r="P82">
            <v>0</v>
          </cell>
          <cell r="U82">
            <v>0</v>
          </cell>
        </row>
        <row r="83">
          <cell r="K83">
            <v>0</v>
          </cell>
          <cell r="P83">
            <v>0</v>
          </cell>
          <cell r="U83">
            <v>0</v>
          </cell>
        </row>
        <row r="84">
          <cell r="K84">
            <v>0</v>
          </cell>
          <cell r="P84">
            <v>0.06</v>
          </cell>
          <cell r="U84">
            <v>4.4999999999999998E-2</v>
          </cell>
        </row>
        <row r="85">
          <cell r="K85">
            <v>7.4999999999999997E-3</v>
          </cell>
          <cell r="P85">
            <v>0</v>
          </cell>
          <cell r="U85">
            <v>7.4999999999999997E-3</v>
          </cell>
        </row>
        <row r="86">
          <cell r="K86">
            <v>0</v>
          </cell>
          <cell r="P86">
            <v>0</v>
          </cell>
          <cell r="U86">
            <v>0</v>
          </cell>
        </row>
        <row r="87">
          <cell r="K87">
            <v>0</v>
          </cell>
          <cell r="P87">
            <v>0</v>
          </cell>
          <cell r="U87">
            <v>0</v>
          </cell>
        </row>
        <row r="88">
          <cell r="K88">
            <v>7.4999999999999997E-3</v>
          </cell>
          <cell r="P88">
            <v>4.2499999999999996E-2</v>
          </cell>
          <cell r="U88">
            <v>5.2499999999999998E-2</v>
          </cell>
        </row>
        <row r="89">
          <cell r="K89">
            <v>-3.4694469519536142E-18</v>
          </cell>
          <cell r="P89">
            <v>-6.0000000000000026E-2</v>
          </cell>
          <cell r="U89">
            <v>-5.5000000000000014E-2</v>
          </cell>
        </row>
        <row r="90">
          <cell r="G90">
            <v>1</v>
          </cell>
          <cell r="L90">
            <v>0.94</v>
          </cell>
          <cell r="Q90">
            <v>0.94499999999999995</v>
          </cell>
        </row>
        <row r="91">
          <cell r="G91">
            <v>2450216</v>
          </cell>
          <cell r="L91">
            <v>2016560.38</v>
          </cell>
          <cell r="Q91">
            <v>2089407.2849999999</v>
          </cell>
        </row>
        <row r="92">
          <cell r="G92">
            <v>8.4999999999999992E-2</v>
          </cell>
          <cell r="L92">
            <v>0.27500000000000002</v>
          </cell>
          <cell r="Q92">
            <v>0.26</v>
          </cell>
        </row>
        <row r="94">
          <cell r="D94">
            <v>2196264.4939166666</v>
          </cell>
          <cell r="Q94">
            <v>434099364.14835781</v>
          </cell>
        </row>
      </sheetData>
      <sheetData sheetId="4" refreshError="1">
        <row r="10">
          <cell r="IC10" t="str">
            <v>試用版軟體</v>
          </cell>
        </row>
      </sheetData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/>
      <sheetData sheetId="46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 refreshError="1"/>
      <sheetData sheetId="86" refreshError="1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xtract"/>
      <sheetName val="Cover"/>
      <sheetName val="Price_Various App分戶或分筆計算表"/>
      <sheetName val="Summary"/>
      <sheetName val="Mortgage Info"/>
      <sheetName val="Com_1F 地面層"/>
      <sheetName val="Com_above 1F 地上層"/>
      <sheetName val="Income Approach_收益法"/>
      <sheetName val="Com_presale預售"/>
      <sheetName val="Redevelopment (APT 公寓;大樓)"/>
      <sheetName val="Redevelopment (TH 透天)"/>
      <sheetName val="Cost_App_成本法"/>
      <sheetName val="Title Search -- Land&amp;LVIT"/>
      <sheetName val="Title Search_Building"/>
      <sheetName val="地籍略圖"/>
      <sheetName val="Map "/>
      <sheetName val="Pictures"/>
      <sheetName val="One_Page_RPT(Don't changePrint)"/>
      <sheetName val="備註"/>
      <sheetName val="計算檢核"/>
      <sheetName val="安全驗證"/>
      <sheetName val="SRC-B3U2"/>
      <sheetName val="LD_全-2.25"/>
      <sheetName val="Collateral"/>
      <sheetName val="Price_Various_App分戶或分筆計算表"/>
      <sheetName val="Mortgage_Info"/>
      <sheetName val="Com_1F_地面層"/>
      <sheetName val="Com_above_1F_地上層"/>
      <sheetName val="Income_Approach_收益法"/>
      <sheetName val="Redevelopment_(APT_公寓;大樓)"/>
      <sheetName val="Redevelopment_(TH_透天)"/>
      <sheetName val="Title_Search_--_Land&amp;LVIT"/>
      <sheetName val="Title_Search_Building"/>
      <sheetName val="Map_"/>
      <sheetName val="One_Page_RPT(Don't_changePrint)"/>
      <sheetName val="LD_全-2_25"/>
    </sheetNames>
    <sheetDataSet>
      <sheetData sheetId="0" refreshError="1"/>
      <sheetData sheetId="1"/>
      <sheetData sheetId="2"/>
      <sheetData sheetId="3">
        <row r="1">
          <cell r="H1">
            <v>38380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封面 (結構)"/>
      <sheetName val="總表_x000a_"/>
      <sheetName val="AC數量"/>
      <sheetName val="懸臂及重力式擋土牆 "/>
      <sheetName val="翼牆數量"/>
      <sheetName val="鈕澤西及金屬護欄數量"/>
      <sheetName val="排水溝數量"/>
      <sheetName val="挖填方數量"/>
      <sheetName val="資料庫"/>
      <sheetName val="鋼筋損耗總表"/>
      <sheetName val="COUNT"/>
      <sheetName val="Sheet2"/>
      <sheetName val="Sheet1"/>
      <sheetName val="9"/>
      <sheetName val="擋土牆 "/>
      <sheetName val="全部鋼筋損耗總表"/>
      <sheetName val="土木工程總表"/>
      <sheetName val="路基及臨時月台"/>
      <sheetName val="排水溝、集水井及涵管"/>
      <sheetName val="蓋版梁箱涵"/>
      <sheetName val="人行地下道(含抽水機房)"/>
      <sheetName val="人行地下道端牆"/>
      <sheetName val="軌道數量"/>
      <sheetName val="Expense"/>
      <sheetName val="8521"/>
      <sheetName val="Summary"/>
      <sheetName val="總表_x000d_"/>
      <sheetName val="封面_(結構)"/>
      <sheetName val="懸臂及重力式擋土牆_"/>
      <sheetName val="擋土牆_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>
        <row r="1">
          <cell r="A1" t="str">
            <v>Hnet</v>
          </cell>
          <cell r="B1" t="str">
            <v>210混凝土</v>
          </cell>
          <cell r="C1" t="str">
            <v>140混凝土</v>
          </cell>
          <cell r="D1" t="str">
            <v>2800鋼筋</v>
          </cell>
          <cell r="E1" t="str">
            <v>4200鋼筋</v>
          </cell>
          <cell r="F1" t="str">
            <v>普通模版</v>
          </cell>
          <cell r="G1" t="str">
            <v>軀體模版</v>
          </cell>
          <cell r="H1" t="str">
            <v>排水管</v>
          </cell>
          <cell r="I1" t="str">
            <v>平行伸縮縫</v>
          </cell>
        </row>
        <row r="2">
          <cell r="A2">
            <v>4</v>
          </cell>
          <cell r="B2">
            <v>3.0825</v>
          </cell>
          <cell r="C2">
            <v>0.33</v>
          </cell>
          <cell r="D2">
            <v>49.451500000000003</v>
          </cell>
          <cell r="E2">
            <v>228.66625610013222</v>
          </cell>
          <cell r="F2">
            <v>7.9646630174035344</v>
          </cell>
          <cell r="G2">
            <v>4</v>
          </cell>
          <cell r="H2">
            <v>2</v>
          </cell>
          <cell r="I2">
            <v>3.0825</v>
          </cell>
        </row>
        <row r="3">
          <cell r="A3">
            <v>4.5</v>
          </cell>
          <cell r="B3">
            <v>3.62</v>
          </cell>
          <cell r="C3">
            <v>0.34</v>
          </cell>
          <cell r="D3">
            <v>54.918500000000002</v>
          </cell>
          <cell r="E3">
            <v>283.07952857540488</v>
          </cell>
          <cell r="F3">
            <v>8.6154207371718883</v>
          </cell>
          <cell r="G3">
            <v>4.5</v>
          </cell>
          <cell r="H3">
            <v>2</v>
          </cell>
          <cell r="I3">
            <v>3.62</v>
          </cell>
        </row>
        <row r="4">
          <cell r="A4">
            <v>5</v>
          </cell>
          <cell r="B4">
            <v>4.3150000000000004</v>
          </cell>
          <cell r="C4">
            <v>0.36499999999999999</v>
          </cell>
          <cell r="D4">
            <v>59.143000000000001</v>
          </cell>
          <cell r="E4">
            <v>348.79538655293413</v>
          </cell>
          <cell r="F4">
            <v>9.5631888546041708</v>
          </cell>
          <cell r="G4">
            <v>5</v>
          </cell>
          <cell r="H4">
            <v>3</v>
          </cell>
          <cell r="I4">
            <v>4.3150000000000004</v>
          </cell>
        </row>
        <row r="5">
          <cell r="A5">
            <v>5.5</v>
          </cell>
          <cell r="B5">
            <v>5.3025000000000002</v>
          </cell>
          <cell r="C5">
            <v>0.40500000000000003</v>
          </cell>
          <cell r="D5">
            <v>65.603999999999999</v>
          </cell>
          <cell r="E5">
            <v>392.18631463556062</v>
          </cell>
          <cell r="F5">
            <v>10.614346585330841</v>
          </cell>
          <cell r="G5">
            <v>5.5</v>
          </cell>
          <cell r="H5">
            <v>3</v>
          </cell>
          <cell r="I5">
            <v>5.3025000000000002</v>
          </cell>
        </row>
        <row r="6">
          <cell r="A6">
            <v>6</v>
          </cell>
          <cell r="B6">
            <v>5.9124999999999996</v>
          </cell>
          <cell r="C6">
            <v>0.43</v>
          </cell>
          <cell r="D6">
            <v>71.816500000000005</v>
          </cell>
          <cell r="E6">
            <v>525.16104826860033</v>
          </cell>
          <cell r="F6">
            <v>11.465069229625865</v>
          </cell>
          <cell r="G6">
            <v>6</v>
          </cell>
          <cell r="H6">
            <v>3</v>
          </cell>
          <cell r="I6">
            <v>5.9124999999999996</v>
          </cell>
        </row>
        <row r="7">
          <cell r="A7">
            <v>6.5</v>
          </cell>
          <cell r="B7">
            <v>6.99</v>
          </cell>
          <cell r="C7">
            <v>0.46</v>
          </cell>
          <cell r="D7">
            <v>78.277500000000003</v>
          </cell>
          <cell r="E7">
            <v>571.00428796510141</v>
          </cell>
          <cell r="F7">
            <v>12.416058920871048</v>
          </cell>
          <cell r="G7">
            <v>6.5</v>
          </cell>
          <cell r="H7">
            <v>3</v>
          </cell>
          <cell r="I7">
            <v>6.99</v>
          </cell>
        </row>
        <row r="8">
          <cell r="A8">
            <v>7</v>
          </cell>
          <cell r="B8">
            <v>7.9725000000000001</v>
          </cell>
          <cell r="C8">
            <v>0.495</v>
          </cell>
          <cell r="D8">
            <v>83.744500000000002</v>
          </cell>
          <cell r="E8">
            <v>680.24088263275985</v>
          </cell>
          <cell r="F8">
            <v>13.246968127906861</v>
          </cell>
          <cell r="G8">
            <v>7</v>
          </cell>
          <cell r="H8">
            <v>4</v>
          </cell>
          <cell r="I8">
            <v>7.9725000000000001</v>
          </cell>
        </row>
        <row r="9">
          <cell r="A9">
            <v>7.5</v>
          </cell>
          <cell r="B9">
            <v>9.0574999999999992</v>
          </cell>
          <cell r="C9">
            <v>0.53</v>
          </cell>
          <cell r="D9">
            <v>88.962999999999994</v>
          </cell>
          <cell r="E9">
            <v>820.25823939472434</v>
          </cell>
          <cell r="F9">
            <v>14.296558910861986</v>
          </cell>
          <cell r="G9">
            <v>7.5</v>
          </cell>
          <cell r="H9">
            <v>4</v>
          </cell>
          <cell r="I9">
            <v>9.0574999999999992</v>
          </cell>
        </row>
        <row r="10">
          <cell r="A10">
            <v>8</v>
          </cell>
          <cell r="B10">
            <v>10.1325</v>
          </cell>
          <cell r="C10">
            <v>0.55500000000000005</v>
          </cell>
          <cell r="D10">
            <v>95.424000000000007</v>
          </cell>
          <cell r="E10">
            <v>870.36294652893343</v>
          </cell>
          <cell r="F10">
            <v>15.240538511612584</v>
          </cell>
          <cell r="G10">
            <v>8</v>
          </cell>
          <cell r="H10">
            <v>4</v>
          </cell>
          <cell r="I10">
            <v>10.1325</v>
          </cell>
        </row>
        <row r="11">
          <cell r="A11">
            <v>8.5</v>
          </cell>
          <cell r="B11">
            <v>11.79</v>
          </cell>
          <cell r="C11">
            <v>0.57999999999999996</v>
          </cell>
          <cell r="D11">
            <v>100.89100000000001</v>
          </cell>
          <cell r="E11">
            <v>936.84167244283833</v>
          </cell>
          <cell r="F11">
            <v>16.244181024759129</v>
          </cell>
          <cell r="G11">
            <v>8.5</v>
          </cell>
          <cell r="H11">
            <v>4</v>
          </cell>
          <cell r="I11">
            <v>11.79</v>
          </cell>
        </row>
        <row r="12">
          <cell r="A12">
            <v>9</v>
          </cell>
          <cell r="B12">
            <v>14.56</v>
          </cell>
          <cell r="C12">
            <v>0.62</v>
          </cell>
          <cell r="D12">
            <v>107.6005</v>
          </cell>
          <cell r="E12">
            <v>1019.1519235521549</v>
          </cell>
          <cell r="F12">
            <v>17.333246530419821</v>
          </cell>
          <cell r="G12">
            <v>9</v>
          </cell>
          <cell r="H12">
            <v>5</v>
          </cell>
          <cell r="I12">
            <v>14.56</v>
          </cell>
        </row>
        <row r="13">
          <cell r="A13">
            <v>9.5</v>
          </cell>
          <cell r="B13">
            <v>17.96</v>
          </cell>
          <cell r="C13">
            <v>0.65</v>
          </cell>
          <cell r="D13">
            <v>114.5585</v>
          </cell>
          <cell r="E13">
            <v>1124.3570051786082</v>
          </cell>
          <cell r="F13">
            <v>18.708339233502279</v>
          </cell>
          <cell r="G13">
            <v>9.5</v>
          </cell>
          <cell r="H13">
            <v>5</v>
          </cell>
          <cell r="I13">
            <v>17.96</v>
          </cell>
        </row>
        <row r="14">
          <cell r="A14">
            <v>10</v>
          </cell>
          <cell r="B14">
            <v>20.807500000000001</v>
          </cell>
          <cell r="C14">
            <v>0.67500000000000004</v>
          </cell>
          <cell r="D14">
            <v>122.262</v>
          </cell>
          <cell r="E14">
            <v>1205.3034983397026</v>
          </cell>
          <cell r="F14">
            <v>19.916124470263959</v>
          </cell>
          <cell r="G14">
            <v>10</v>
          </cell>
          <cell r="H14">
            <v>5</v>
          </cell>
          <cell r="I14">
            <v>20.807500000000001</v>
          </cell>
        </row>
      </sheetData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/>
      <sheetData sheetId="27"/>
      <sheetData sheetId="28"/>
      <sheetData sheetId="29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p"/>
      <sheetName val="List"/>
      <sheetName val="Summ."/>
      <sheetName val="S.A. (1)"/>
      <sheetName val="S.A. (2)"/>
      <sheetName val="I.A."/>
      <sheetName val="D.A."/>
      <sheetName val="Area Map"/>
      <sheetName val="Location"/>
      <sheetName val="Photo"/>
      <sheetName val="計算檢核"/>
      <sheetName val="安全驗證"/>
      <sheetName val="Summary"/>
      <sheetName val="摘要"/>
      <sheetName val="Sheet1"/>
      <sheetName val="ASSIST"/>
      <sheetName val="9207物價指數"/>
      <sheetName val="違章處理結果"/>
      <sheetName val="土地"/>
      <sheetName val="Datascreen"/>
      <sheetName val="開發內容假設"/>
      <sheetName val="合法拆補"/>
      <sheetName val="拆除計畫"/>
      <sheetName val="代碼檔"/>
      <sheetName val="85預算"/>
      <sheetName val="COST1_3"/>
      <sheetName val="Appendix Encumbrances"/>
      <sheetName val="LD_全-2.25"/>
      <sheetName val="更新整體開發收益表"/>
      <sheetName val="基礎資料與審議資料"/>
      <sheetName val="面積計算表H48A"/>
      <sheetName val="Rent Comp"/>
      <sheetName val="LD"/>
      <sheetName val="品名参照"/>
      <sheetName val="Summ_"/>
      <sheetName val="S_A__(1)"/>
      <sheetName val="S_A__(2)"/>
      <sheetName val="I_A_"/>
      <sheetName val="D_A_"/>
      <sheetName val="Area_Map"/>
      <sheetName val="Appendix_Encumbrances"/>
      <sheetName val="LD_全-2_25"/>
      <sheetName val="Summ_1"/>
      <sheetName val="S_A__(1)1"/>
      <sheetName val="S_A__(2)1"/>
      <sheetName val="I_A_1"/>
      <sheetName val="D_A_1"/>
      <sheetName val="Area_Map1"/>
      <sheetName val="Appendix_Encumbrances1"/>
      <sheetName val="LD_全-2_251"/>
      <sheetName val="Rent_Comp"/>
      <sheetName val="Summ_2"/>
      <sheetName val="S_A__(1)2"/>
      <sheetName val="S_A__(2)2"/>
      <sheetName val="I_A_2"/>
      <sheetName val="D_A_2"/>
      <sheetName val="Area_Map2"/>
      <sheetName val="Appendix_Encumbrances2"/>
      <sheetName val="LD_全-2_252"/>
      <sheetName val="Rent_Comp1"/>
      <sheetName val="Summ_3"/>
      <sheetName val="S_A__(1)3"/>
      <sheetName val="S_A__(2)3"/>
      <sheetName val="I_A_3"/>
      <sheetName val="D_A_3"/>
      <sheetName val="Area_Map3"/>
      <sheetName val="Appendix_Encumbrances3"/>
      <sheetName val="LD_全-2_253"/>
      <sheetName val="Rent_Comp2"/>
      <sheetName val="Summ_4"/>
      <sheetName val="S_A__(1)4"/>
      <sheetName val="S_A__(2)4"/>
      <sheetName val="I_A_4"/>
      <sheetName val="D_A_4"/>
      <sheetName val="Area_Map4"/>
      <sheetName val="Appendix_Encumbrances4"/>
      <sheetName val="LD_全-2_254"/>
      <sheetName val="Rent_Comp3"/>
      <sheetName val="面積計算表H66A"/>
      <sheetName val="ORIX-AMC範本-20051003"/>
      <sheetName val="Assumptions"/>
      <sheetName val="Collateral"/>
      <sheetName val="分攤比例"/>
      <sheetName val="Datatape"/>
      <sheetName val="抽籤主畫面"/>
      <sheetName val="Expense"/>
      <sheetName val="9611物價指數"/>
      <sheetName val="銷坪推算"/>
      <sheetName val="現金"/>
      <sheetName val="開發"/>
      <sheetName val="基本"/>
      <sheetName val="現地安置面積與應分配價值計算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p Comp"/>
      <sheetName val="Sales Comparison App"/>
      <sheetName val="Rent Comp"/>
      <sheetName val="外15薪基84"/>
      <sheetName val="Inputs"/>
      <sheetName val="Expense"/>
      <sheetName val="Summary"/>
      <sheetName val="Collateral"/>
      <sheetName val="85預算"/>
      <sheetName val="Assumptions"/>
      <sheetName val="List"/>
      <sheetName val="鋼筋號數表"/>
      <sheetName val="面積計算表H48A"/>
      <sheetName val="現地安置面積與應分配價值計算表"/>
      <sheetName val="LD_全-2.25"/>
      <sheetName val="面積計算表H66A"/>
      <sheetName val="9207物價指數"/>
      <sheetName val="報告內容"/>
      <sheetName val="土估表"/>
      <sheetName val="建估表"/>
      <sheetName val="Sensitivities"/>
      <sheetName val="TornadoCharts"/>
      <sheetName val="US$ Real"/>
      <sheetName val="Value"/>
      <sheetName val="Global Inputs"/>
      <sheetName val="SRC-B3U2"/>
      <sheetName val="Sheet1"/>
      <sheetName val="#REF"/>
      <sheetName val="DB_Jul"/>
      <sheetName val="Chart_Jul"/>
      <sheetName val="Cap_Comp"/>
      <sheetName val="Sales_Comparison_App"/>
      <sheetName val="Rent_Comp"/>
      <sheetName val="資料庫"/>
      <sheetName val="Cap_Comp1"/>
      <sheetName val="Sales_Comparison_App1"/>
      <sheetName val="Rent_Comp1"/>
      <sheetName val="US$_Real"/>
      <sheetName val="Global_Inputs"/>
      <sheetName val="LD_全-2_25"/>
      <sheetName val="Cap_Comp2"/>
      <sheetName val="Sales_Comparison_App2"/>
      <sheetName val="Rent_Comp2"/>
      <sheetName val="LD_全-2_251"/>
      <sheetName val="US$_Real1"/>
      <sheetName val="Global_Inputs1"/>
      <sheetName val="Cap_Comp3"/>
      <sheetName val="Sales_Comparison_App3"/>
      <sheetName val="Rent_Comp3"/>
      <sheetName val="LD_全-2_252"/>
      <sheetName val="US$_Real2"/>
      <sheetName val="Global_Inputs2"/>
      <sheetName val="Cap_Comp4"/>
      <sheetName val="Sales_Comparison_App4"/>
      <sheetName val="Rent_Comp4"/>
      <sheetName val="LD_全-2_253"/>
      <sheetName val="US$_Real3"/>
      <sheetName val="Global_Inputs3"/>
    </sheetNames>
    <sheetDataSet>
      <sheetData sheetId="0">
        <row r="21">
          <cell r="B21">
            <v>0.5</v>
          </cell>
        </row>
      </sheetData>
      <sheetData sheetId="1"/>
      <sheetData sheetId="2">
        <row r="21">
          <cell r="B21">
            <v>0.5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>
        <row r="21">
          <cell r="B21">
            <v>0.5</v>
          </cell>
        </row>
        <row r="22">
          <cell r="B22">
            <v>1</v>
          </cell>
        </row>
        <row r="23">
          <cell r="B23">
            <v>0.8</v>
          </cell>
        </row>
        <row r="24">
          <cell r="B24">
            <v>0.65</v>
          </cell>
        </row>
        <row r="25">
          <cell r="B25">
            <v>0.5</v>
          </cell>
        </row>
        <row r="26">
          <cell r="B26">
            <v>0.3</v>
          </cell>
        </row>
        <row r="27">
          <cell r="B27">
            <v>0.2</v>
          </cell>
        </row>
      </sheetData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外15薪基84"/>
      <sheetName val="外埠人數_(2)"/>
      <sheetName val="外埠人數"/>
      <sheetName val="各階外15薪"/>
      <sheetName val="固定薪15"/>
      <sheetName val="外15薪85P"/>
      <sheetName val="外15薪基85"/>
      <sheetName val="life本部85"/>
      <sheetName val="life外埠85"/>
      <sheetName val="支援外埠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llateral"/>
      <sheetName val="prperty list"/>
      <sheetName val="Comps_Auctioned"/>
      <sheetName val="Rent comp_App"/>
      <sheetName val="Comps_Rent"/>
      <sheetName val="Price_Various App分戶或分筆計算表"/>
      <sheetName val="Title Search -- Land&amp;LVIT"/>
      <sheetName val="Title Search_Building"/>
      <sheetName val="Cover"/>
      <sheetName val="List"/>
      <sheetName val="外15薪基84"/>
      <sheetName val="開發內容"/>
      <sheetName val="土地同意比例(951004)"/>
      <sheetName val="Sensitivities"/>
      <sheetName val="TornadoCharts"/>
      <sheetName val="US$ Real"/>
      <sheetName val="Value"/>
      <sheetName val="Global Inputs"/>
      <sheetName val="託工成本計算(8)"/>
      <sheetName val="標準成本 (2)"/>
      <sheetName val="july"/>
      <sheetName val="Deposit"/>
      <sheetName val="Bulk Oil"/>
      <sheetName val="Register"/>
      <sheetName val="共同負擔貼報告書(預告)"/>
      <sheetName val="prperty_list"/>
      <sheetName val="Rent_comp_App"/>
      <sheetName val="Price_Various_App分戶或分筆計算表"/>
      <sheetName val="Title_Search_--_Land&amp;LVIT"/>
      <sheetName val="Title_Search_Building"/>
      <sheetName val="US$_Real"/>
      <sheetName val="Global_Inputs"/>
      <sheetName val="#REF!"/>
      <sheetName val="Summary"/>
      <sheetName val="計算檢核"/>
      <sheetName val="安全驗證"/>
      <sheetName val="prperty_list1"/>
      <sheetName val="Rent_comp_App1"/>
      <sheetName val="Price_Various_App分戶或分筆計算表1"/>
      <sheetName val="Title_Search_--_Land&amp;LVIT1"/>
      <sheetName val="Title_Search_Building1"/>
      <sheetName val="US$_Real1"/>
      <sheetName val="Global_Inputs1"/>
      <sheetName val="標準成本_(2)"/>
      <sheetName val="Bulk_Oil"/>
      <sheetName val="LD_全-2.25"/>
      <sheetName val="團險職團人"/>
      <sheetName val="85預算"/>
      <sheetName val="分攤比例"/>
      <sheetName val="摘要表"/>
      <sheetName val="menu"/>
      <sheetName val="報告內容"/>
      <sheetName val="土估表"/>
      <sheetName val="建估表"/>
      <sheetName val="Datascreen"/>
      <sheetName val="ORIX-AMC範本-20051003"/>
      <sheetName val="土地增值稅"/>
      <sheetName val="Summary of Facts"/>
      <sheetName val="Rent Comp"/>
      <sheetName val="Sheet1"/>
      <sheetName val="單價分析"/>
      <sheetName val="LD_全-2_25"/>
      <sheetName val="Summary_of_Facts"/>
      <sheetName val="Rent_Comp"/>
      <sheetName val="prperty_list2"/>
      <sheetName val="Rent_comp_App2"/>
      <sheetName val="Price_Various_App分戶或分筆計算表2"/>
      <sheetName val="Title_Search_--_Land&amp;LVIT2"/>
      <sheetName val="Title_Search_Building2"/>
      <sheetName val="US$_Real2"/>
      <sheetName val="Global_Inputs2"/>
      <sheetName val="標準成本_(2)1"/>
      <sheetName val="Bulk_Oil1"/>
      <sheetName val="prperty_list3"/>
      <sheetName val="Rent_comp_App3"/>
      <sheetName val="Price_Various_App分戶或分筆計算表3"/>
      <sheetName val="Title_Search_--_Land&amp;LVIT3"/>
      <sheetName val="Title_Search_Building3"/>
      <sheetName val="US$_Real3"/>
      <sheetName val="Global_Inputs3"/>
      <sheetName val="標準成本_(2)2"/>
      <sheetName val="Bulk_Oil2"/>
      <sheetName val="prperty_list4"/>
      <sheetName val="Rent_comp_App4"/>
      <sheetName val="Price_Various_App分戶或分筆計算表4"/>
      <sheetName val="Title_Search_--_Land&amp;LVIT4"/>
      <sheetName val="Title_Search_Building4"/>
      <sheetName val="US$_Real4"/>
      <sheetName val="Global_Inputs4"/>
      <sheetName val="Bulk_Oil3"/>
      <sheetName val="標準成本_(2)3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"/>
      <sheetName val="Price_Various App分戶或分筆計算表 "/>
      <sheetName val="Summary"/>
      <sheetName val="Comparable"/>
      <sheetName val="Cost_App_成本法"/>
      <sheetName val="Title Search -- Land&amp;LVIT"/>
      <sheetName val="Title Search_Building"/>
      <sheetName val="Map"/>
      <sheetName val="Pictures"/>
      <sheetName val="Collateral"/>
      <sheetName val="List"/>
      <sheetName val="COST1_3"/>
      <sheetName val="controls"/>
      <sheetName val="建坪價格表"/>
      <sheetName val="Loan reg"/>
      <sheetName val="MP"/>
      <sheetName val="土地增值稅"/>
      <sheetName val="Deposit"/>
      <sheetName val="Bulk Oil"/>
      <sheetName val="Register"/>
      <sheetName val="Rent Comp"/>
      <sheetName val="#REF"/>
      <sheetName val="UC Wafer output"/>
      <sheetName val="Price_Various_App分戶或分筆計算表_"/>
      <sheetName val="Title_Search_--_Land&amp;LVIT"/>
      <sheetName val="Title_Search_Building"/>
      <sheetName val="LTV Calculation"/>
      <sheetName val="Price_Various_App分戶或分筆計算表_1"/>
      <sheetName val="Title_Search_--_Land&amp;LVIT1"/>
      <sheetName val="Title_Search_Building1"/>
      <sheetName val="Loan_reg"/>
      <sheetName val="Bulk_Oil"/>
      <sheetName val="Rent_Comp"/>
      <sheetName val="UC_Wafer_output"/>
      <sheetName val="LTV_Calculation"/>
      <sheetName val="期貨價值計算"/>
      <sheetName val="Price_Various_App分戶或分筆計算表_2"/>
      <sheetName val="Title_Search_--_Land&amp;LVIT2"/>
      <sheetName val="Title_Search_Building2"/>
      <sheetName val="Loan_reg1"/>
      <sheetName val="Bulk_Oil1"/>
      <sheetName val="Rent_Comp1"/>
      <sheetName val="UC_Wafer_output1"/>
      <sheetName val="LTV_Calculation1"/>
      <sheetName val="Price_Various_App分戶或分筆計算表_3"/>
      <sheetName val="Title_Search_--_Land&amp;LVIT3"/>
      <sheetName val="Title_Search_Building3"/>
      <sheetName val="Loan_reg2"/>
      <sheetName val="Bulk_Oil2"/>
      <sheetName val="Rent_Comp2"/>
      <sheetName val="UC_Wafer_output2"/>
      <sheetName val="LTV_Calculation2"/>
      <sheetName val="Price_Various_App分戶或分筆計算表_4"/>
      <sheetName val="Title_Search_--_Land&amp;LVIT4"/>
      <sheetName val="Title_Search_Building4"/>
      <sheetName val="Loan_reg3"/>
      <sheetName val="Bulk_Oil3"/>
      <sheetName val="Rent_Comp3"/>
      <sheetName val="UC_Wafer_output3"/>
      <sheetName val="LTV_Calculation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TV LTC DSC"/>
      <sheetName val="Returns Analysis"/>
      <sheetName val="Sales Comp"/>
      <sheetName val="Price Elaticity"/>
      <sheetName val="LTV Calculation"/>
      <sheetName val="Monthly CF"/>
      <sheetName val="Phase 1"/>
      <sheetName val="ROEC"/>
      <sheetName val="Lending"/>
      <sheetName val="REIG"/>
      <sheetName val="Loan Grid"/>
      <sheetName val="Input"/>
      <sheetName val="Cash Flow"/>
      <sheetName val="外15薪基84"/>
      <sheetName val="Summary"/>
      <sheetName val="Rent Comp"/>
      <sheetName val="更新整體開發收益表"/>
      <sheetName val="拆除計畫"/>
      <sheetName val="基礎資料與審議資料"/>
      <sheetName val="Assumptions"/>
      <sheetName val="List"/>
      <sheetName val="Cashflow"/>
      <sheetName val="Sensitivities"/>
      <sheetName val="TornadoCharts"/>
      <sheetName val="US$ Real"/>
      <sheetName val="Value"/>
      <sheetName val="Global Inputs"/>
      <sheetName val="INFO"/>
      <sheetName val="9208Q"/>
      <sheetName val="DATA"/>
      <sheetName val="PA-FYP"/>
      <sheetName val="LAST"/>
      <sheetName val="土地增值稅"/>
      <sheetName val="Register"/>
      <sheetName val="CostSchedule"/>
      <sheetName val="不同组合模式分析"/>
      <sheetName val="Sheet1"/>
      <sheetName val="Sheet2"/>
      <sheetName val="年0元"/>
      <sheetName val="Sheet3"/>
      <sheetName val="Sheet4"/>
      <sheetName val="Mapping_Table"/>
      <sheetName val="Expense"/>
      <sheetName val="85預算"/>
      <sheetName val="報告內容"/>
      <sheetName val="土估表"/>
      <sheetName val="建估表"/>
      <sheetName val="Inputs"/>
      <sheetName val="土地"/>
      <sheetName val="for toppan"/>
      <sheetName val="LTV_LTC_DSC"/>
      <sheetName val="Returns_Analysis"/>
      <sheetName val="Sales_Comp"/>
      <sheetName val="Price_Elaticity"/>
      <sheetName val="LTV_Calculation"/>
      <sheetName val="Monthly_CF"/>
      <sheetName val="Phase_1"/>
      <sheetName val="Loan_Grid"/>
      <sheetName val="Cash_Flow"/>
      <sheetName val="LTV_LTC_DSC1"/>
      <sheetName val="Returns_Analysis1"/>
      <sheetName val="Sales_Comp1"/>
      <sheetName val="Price_Elaticity1"/>
      <sheetName val="LTV_Calculation1"/>
      <sheetName val="Monthly_CF1"/>
      <sheetName val="Phase_11"/>
      <sheetName val="Loan_Grid1"/>
      <sheetName val="Cash_Flow1"/>
      <sheetName val="Rent_Comp"/>
      <sheetName val="US$_Real"/>
      <sheetName val="Global_Inputs"/>
      <sheetName val="for_toppan"/>
      <sheetName val="MP"/>
      <sheetName val="LTV_LTC_DSC2"/>
      <sheetName val="Returns_Analysis2"/>
      <sheetName val="Sales_Comp2"/>
      <sheetName val="Price_Elaticity2"/>
      <sheetName val="LTV_Calculation2"/>
      <sheetName val="Monthly_CF2"/>
      <sheetName val="Phase_12"/>
      <sheetName val="Loan_Grid2"/>
      <sheetName val="Cash_Flow2"/>
      <sheetName val="Rent_Comp1"/>
      <sheetName val="US$_Real1"/>
      <sheetName val="Global_Inputs1"/>
      <sheetName val="for_toppan1"/>
      <sheetName val="LTV_LTC_DSC3"/>
      <sheetName val="Returns_Analysis3"/>
      <sheetName val="Sales_Comp3"/>
      <sheetName val="Price_Elaticity3"/>
      <sheetName val="LTV_Calculation3"/>
      <sheetName val="Monthly_CF3"/>
      <sheetName val="Phase_13"/>
      <sheetName val="Loan_Grid3"/>
      <sheetName val="Cash_Flow3"/>
      <sheetName val="Rent_Comp2"/>
      <sheetName val="US$_Real2"/>
      <sheetName val="Global_Inputs2"/>
      <sheetName val="for_toppan2"/>
      <sheetName val="LTV_LTC_DSC4"/>
      <sheetName val="Returns_Analysis4"/>
      <sheetName val="Sales_Comp4"/>
      <sheetName val="Price_Elaticity4"/>
      <sheetName val="LTV_Calculation4"/>
      <sheetName val="Monthly_CF4"/>
      <sheetName val="Phase_14"/>
      <sheetName val="Loan_Grid4"/>
      <sheetName val="Cash_Flow4"/>
      <sheetName val="US$_Real3"/>
      <sheetName val="Global_Inputs3"/>
      <sheetName val="Rent_Comp3"/>
      <sheetName val="for_toppan3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 refreshError="1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土地增值稅"/>
      <sheetName val="更新前價值"/>
      <sheetName val="更新後價值表"/>
      <sheetName val="Sheet1"/>
      <sheetName val="車位分配"/>
      <sheetName val="Summary"/>
      <sheetName val="LD_全-2.25"/>
      <sheetName val="分攤比例"/>
      <sheetName val="Collateral"/>
      <sheetName val="開發內容假設"/>
      <sheetName val="LTV Calculation"/>
      <sheetName val="外15薪基84"/>
      <sheetName val="ORIX-AMC範本-20051003"/>
      <sheetName val="公設明細"/>
      <sheetName val="List"/>
      <sheetName val="Rent Comp"/>
      <sheetName val="Cashflow"/>
      <sheetName val="面積計算表H48A"/>
      <sheetName val="MP"/>
      <sheetName val="報告內容"/>
      <sheetName val="土估表"/>
      <sheetName val="建估表"/>
      <sheetName val="輸入"/>
      <sheetName val="#REF"/>
      <sheetName val="現金流量表(列印)"/>
      <sheetName val="現金流量表(工作底稿列印)"/>
      <sheetName val="損益表(列印)"/>
      <sheetName val="股東權益變動表(列印)"/>
      <sheetName val="資產負債表(列印)"/>
      <sheetName val="Expense"/>
      <sheetName val="土地鑑定表"/>
      <sheetName val="LD_全-2_25"/>
      <sheetName val="LTV_Calculation"/>
      <sheetName val="Rent_Comp"/>
      <sheetName val="土地"/>
      <sheetName val="Mapping_Table"/>
      <sheetName val="建 物 鑑 定 表"/>
      <sheetName val="Cash Flow"/>
      <sheetName val="CostSchedule"/>
      <sheetName val="Sensitivities"/>
      <sheetName val="TornadoCharts"/>
      <sheetName val="US$ Real"/>
      <sheetName val="Value"/>
      <sheetName val="Global Inputs"/>
      <sheetName val="工作表1"/>
      <sheetName val="Appendix Encumbrances"/>
      <sheetName val="INFO"/>
      <sheetName val="LD_全-2_251"/>
      <sheetName val="LTV_Calculation1"/>
      <sheetName val="Rent_Comp1"/>
      <sheetName val="建_物_鑑_定_表"/>
      <sheetName val="Cash_Flow"/>
      <sheetName val="Appendix_Encumbrances"/>
      <sheetName val="US$_Real"/>
      <sheetName val="Global_Inputs"/>
      <sheetName val="標準成本 (2)"/>
      <sheetName val="LD_全-2_252"/>
      <sheetName val="LTV_Calculation2"/>
      <sheetName val="Rent_Comp2"/>
      <sheetName val="建_物_鑑_定_表1"/>
      <sheetName val="Cash_Flow1"/>
      <sheetName val="US$_Real1"/>
      <sheetName val="Global_Inputs1"/>
      <sheetName val="Appendix_Encumbrances1"/>
      <sheetName val="LD_全-2_253"/>
      <sheetName val="LTV_Calculation3"/>
      <sheetName val="Rent_Comp3"/>
      <sheetName val="建_物_鑑_定_表2"/>
      <sheetName val="Cash_Flow2"/>
      <sheetName val="US$_Real2"/>
      <sheetName val="Global_Inputs2"/>
      <sheetName val="Appendix_Encumbrances2"/>
      <sheetName val="LD_全-2_254"/>
      <sheetName val="LTV_Calculation4"/>
      <sheetName val="Rent_Comp4"/>
      <sheetName val="建_物_鑑_定_表3"/>
      <sheetName val="Cash_Flow3"/>
      <sheetName val="US$_Real3"/>
      <sheetName val="Global_Inputs3"/>
      <sheetName val="Appendix_Encumbrances3"/>
      <sheetName val="#REF!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 refreshError="1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llateral"/>
      <sheetName val="prperty list"/>
      <sheetName val="Comps_Auctioned"/>
      <sheetName val="Rent comp_App"/>
      <sheetName val="Comps_Rent"/>
      <sheetName val="Cover"/>
      <sheetName val="增值稅計算表"/>
      <sheetName val="Data Extract"/>
      <sheetName val="Summary"/>
      <sheetName val="Comparable"/>
      <sheetName val="Bldg&amp;Land Title Search+LVIT"/>
      <sheetName val="Map"/>
      <sheetName val="Location"/>
      <sheetName val="Pictures"/>
      <sheetName val="LVIT"/>
      <sheetName val="土地增值稅"/>
      <sheetName val="LTV Calculation"/>
      <sheetName val="menu"/>
      <sheetName val="Codes"/>
      <sheetName val="外15薪基84"/>
      <sheetName val="List"/>
      <sheetName val="Deposit"/>
      <sheetName val="Loan reg"/>
      <sheetName val="Bulk Oil"/>
      <sheetName val="Register"/>
      <sheetName val="建 物 鑑 定 表"/>
      <sheetName val="Holding"/>
      <sheetName val="Capital"/>
      <sheetName val="mark layout"/>
      <sheetName val="Rent Comp"/>
      <sheetName val="#REF"/>
      <sheetName val="prperty_list"/>
      <sheetName val="Rent_comp_App"/>
      <sheetName val="Data_Extract"/>
      <sheetName val="Bldg&amp;Land_Title_Search+LVIT"/>
      <sheetName val="LTV_Calculation"/>
      <sheetName val="9207物價指數"/>
      <sheetName val="#REF!"/>
      <sheetName val="LSHK_Cash"/>
      <sheetName val="Facility"/>
      <sheetName val="LSHK_WK_FORECAST"/>
      <sheetName val="prperty_list1"/>
      <sheetName val="Rent_comp_App1"/>
      <sheetName val="Data_Extract1"/>
      <sheetName val="Bldg&amp;Land_Title_Search+LVIT1"/>
      <sheetName val="LTV_Calculation1"/>
      <sheetName val="Loan_reg"/>
      <sheetName val="Bulk_Oil"/>
      <sheetName val="建_物_鑑_定_表"/>
      <sheetName val="mark_layout"/>
      <sheetName val="Rent_Comp"/>
      <sheetName val="prperty_list2"/>
      <sheetName val="Rent_comp_App2"/>
      <sheetName val="Data_Extract2"/>
      <sheetName val="Bldg&amp;Land_Title_Search+LVIT2"/>
      <sheetName val="LTV_Calculation2"/>
      <sheetName val="Loan_reg1"/>
      <sheetName val="Bulk_Oil1"/>
      <sheetName val="建_物_鑑_定_表1"/>
      <sheetName val="mark_layout1"/>
      <sheetName val="Rent_Comp1"/>
      <sheetName val="prperty_list3"/>
      <sheetName val="Rent_comp_App3"/>
      <sheetName val="Data_Extract3"/>
      <sheetName val="Bldg&amp;Land_Title_Search+LVIT3"/>
      <sheetName val="LTV_Calculation3"/>
      <sheetName val="Loan_reg2"/>
      <sheetName val="Bulk_Oil2"/>
      <sheetName val="建_物_鑑_定_表2"/>
      <sheetName val="mark_layout2"/>
      <sheetName val="Rent_Comp2"/>
      <sheetName val="prperty_list4"/>
      <sheetName val="Rent_comp_App4"/>
      <sheetName val="Data_Extract4"/>
      <sheetName val="Bldg&amp;Land_Title_Search+LVIT4"/>
      <sheetName val="LTV_Calculation4"/>
      <sheetName val="Loan_reg3"/>
      <sheetName val="Bulk_Oil3"/>
      <sheetName val="建_物_鑑_定_表3"/>
      <sheetName val="mark_layout3"/>
      <sheetName val="Rent_Comp3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單筆調整 (減)"/>
      <sheetName val="SL (減)"/>
      <sheetName val="土地單價表"/>
      <sheetName val="SFI-透天_2.25"/>
      <sheetName val="LD_透天 _2.25"/>
      <sheetName val="SFI-全-加權"/>
      <sheetName val="LD_全-加權"/>
      <sheetName val="SFI-公寓_2.25"/>
      <sheetName val="LD_公寓 _2.25"/>
      <sheetName val="SFI-公寓-2.62"/>
      <sheetName val="LD_公寓_2.62"/>
      <sheetName val="SFI-全-2.25"/>
      <sheetName val="LD_全-2.25"/>
      <sheetName val="造價表"/>
      <sheetName val="土地"/>
      <sheetName val="LTV Calculation"/>
      <sheetName val="單筆調整_(減)"/>
      <sheetName val="SL_(減)"/>
      <sheetName val="SFI-透天_2_25"/>
      <sheetName val="LD_透天__2_25"/>
      <sheetName val="SFI-公寓_2_25"/>
      <sheetName val="LD_公寓__2_25"/>
      <sheetName val="SFI-公寓-2_62"/>
      <sheetName val="LD_公寓_2_62"/>
      <sheetName val="SFI-全-2_25"/>
      <sheetName val="LD_全-2_25"/>
      <sheetName val="LTV_Calculatio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in"/>
      <sheetName val="Spread Data"/>
      <sheetName val="Export"/>
      <sheetName val="Exit Strategy"/>
      <sheetName val="Profile"/>
      <sheetName val="Borrowers Sum"/>
      <sheetName val="PriceAlloc."/>
      <sheetName val="Total Portfolio CFG"/>
      <sheetName val="Blank CFG"/>
      <sheetName val="BGN"/>
      <sheetName val="A04"/>
      <sheetName val="A01"/>
      <sheetName val="A03"/>
      <sheetName val="A30"/>
      <sheetName val="A11"/>
      <sheetName val="A02"/>
      <sheetName val="A13"/>
      <sheetName val="A27"/>
      <sheetName val="A05"/>
      <sheetName val="A07"/>
      <sheetName val="A06"/>
      <sheetName val="A12"/>
      <sheetName val="A21"/>
      <sheetName val="A23"/>
      <sheetName val="A10"/>
      <sheetName val="A28"/>
      <sheetName val="A09"/>
      <sheetName val="A19"/>
      <sheetName val="A16"/>
      <sheetName val="A20"/>
      <sheetName val="A26"/>
      <sheetName val="A14"/>
      <sheetName val="B07"/>
      <sheetName val="B09"/>
      <sheetName val="A18"/>
      <sheetName val="A25"/>
      <sheetName val="B08"/>
      <sheetName val="B01"/>
      <sheetName val="B19"/>
      <sheetName val="B03"/>
      <sheetName val="A15"/>
      <sheetName val="B13"/>
      <sheetName val="B04"/>
      <sheetName val="A17"/>
      <sheetName val="B14"/>
      <sheetName val="B11"/>
      <sheetName val="A22"/>
      <sheetName val="B16"/>
      <sheetName val="A29"/>
      <sheetName val="B02"/>
      <sheetName val="B05"/>
      <sheetName val="B06"/>
      <sheetName val="B10"/>
      <sheetName val="B17"/>
      <sheetName val="B15"/>
      <sheetName val="B18"/>
      <sheetName val="B12"/>
      <sheetName val="A24"/>
      <sheetName val="A08"/>
      <sheetName val="END"/>
      <sheetName val="A01 (2)"/>
      <sheetName val="Sheet D-3"/>
      <sheetName val="최초 (2)"/>
      <sheetName val="단서적용"/>
      <sheetName val="총괄표"/>
      <sheetName val="Physical"/>
      <sheetName val="단서적용요약"/>
      <sheetName val="Summary"/>
      <sheetName val="Sheet D-1"/>
      <sheetName val="Total_list"/>
      <sheetName val="Collateral"/>
      <sheetName val="土地增值稅"/>
      <sheetName val="LTV Calculation"/>
      <sheetName val="外15薪基84"/>
      <sheetName val="Index"/>
      <sheetName val="85預算"/>
      <sheetName val="LD_全-2.25"/>
      <sheetName val="報告內容"/>
      <sheetName val="土估表"/>
      <sheetName val="建估表"/>
      <sheetName val="Spread_Data"/>
      <sheetName val="Exit_Strategy"/>
      <sheetName val="Borrowers_Sum"/>
      <sheetName val="PriceAlloc_"/>
      <sheetName val="Total_Portfolio_CFG"/>
      <sheetName val="Blank_CFG"/>
      <sheetName val="A01_(2)"/>
      <sheetName val="Sheet_D-1"/>
      <sheetName val="Sheet_D-3"/>
      <sheetName val="최초_(2)"/>
      <sheetName val="LTV_Calculation"/>
      <sheetName val="LD_全-2_25"/>
      <sheetName val="Spread_Data1"/>
      <sheetName val="Exit_Strategy1"/>
      <sheetName val="Borrowers_Sum1"/>
      <sheetName val="PriceAlloc_1"/>
      <sheetName val="Total_Portfolio_CFG1"/>
      <sheetName val="Blank_CFG1"/>
      <sheetName val="A01_(2)1"/>
      <sheetName val="Sheet_D-11"/>
      <sheetName val="Sheet_D-31"/>
      <sheetName val="최초_(2)1"/>
      <sheetName val="LTV_Calculation1"/>
      <sheetName val="LD_全-2_251"/>
      <sheetName val="1830"/>
      <sheetName val="???"/>
      <sheetName val="control"/>
      <sheetName val="房地銷售明細"/>
      <sheetName val="Spread_Data2"/>
      <sheetName val="Exit_Strategy2"/>
      <sheetName val="Borrowers_Sum2"/>
      <sheetName val="PriceAlloc_2"/>
      <sheetName val="Total_Portfolio_CFG2"/>
      <sheetName val="Blank_CFG2"/>
      <sheetName val="A01_(2)2"/>
      <sheetName val="Sheet_D-32"/>
      <sheetName val="최초_(2)2"/>
      <sheetName val="Sheet_D-12"/>
      <sheetName val="LTV_Calculation2"/>
      <sheetName val="LD_全-2_252"/>
      <sheetName val="Spread_Data3"/>
      <sheetName val="Exit_Strategy3"/>
      <sheetName val="Borrowers_Sum3"/>
      <sheetName val="PriceAlloc_3"/>
      <sheetName val="Total_Portfolio_CFG3"/>
      <sheetName val="Blank_CFG3"/>
      <sheetName val="A01_(2)3"/>
      <sheetName val="Sheet_D-13"/>
      <sheetName val="Sheet_D-33"/>
      <sheetName val="최초_(2)3"/>
      <sheetName val="LTV_Calculation3"/>
      <sheetName val="LD_全-2_253"/>
      <sheetName val="Spread_Data4"/>
      <sheetName val="Exit_Strategy4"/>
      <sheetName val="Borrowers_Sum4"/>
      <sheetName val="PriceAlloc_4"/>
      <sheetName val="Total_Portfolio_CFG4"/>
      <sheetName val="Blank_CFG4"/>
      <sheetName val="A01_(2)4"/>
      <sheetName val="Sheet_D-14"/>
      <sheetName val="Sheet_D-34"/>
      <sheetName val="최초_(2)4"/>
      <sheetName val="LTV_Calculation4"/>
      <sheetName val="LD_全-2_254"/>
      <sheetName val="Spread_Data5"/>
      <sheetName val="Exit_Strategy5"/>
      <sheetName val="Borrowers_Sum5"/>
      <sheetName val="PriceAlloc_5"/>
      <sheetName val="Total_Portfolio_CFG5"/>
      <sheetName val="Blank_CFG5"/>
      <sheetName val="A01_(2)5"/>
      <sheetName val="Sheet_D-35"/>
      <sheetName val="최초_(2)5"/>
      <sheetName val="Sheet_D-15"/>
      <sheetName val="LTV_Calculation5"/>
      <sheetName val="LD_全-2_255"/>
      <sheetName val="sheet1"/>
      <sheetName val="清單"/>
      <sheetName val="___"/>
      <sheetName val="Spread_Data6"/>
      <sheetName val="Exit_Strategy6"/>
      <sheetName val="Borrowers_Sum6"/>
      <sheetName val="PriceAlloc_6"/>
      <sheetName val="Total_Portfolio_CFG6"/>
      <sheetName val="Blank_CFG6"/>
      <sheetName val="A01_(2)6"/>
      <sheetName val="Sheet_D-36"/>
      <sheetName val="최초_(2)6"/>
      <sheetName val="Sheet_D-16"/>
      <sheetName val="LTV_Calculation6"/>
      <sheetName val="Spread_Data7"/>
      <sheetName val="Exit_Strategy7"/>
      <sheetName val="Borrowers_Sum7"/>
      <sheetName val="PriceAlloc_7"/>
      <sheetName val="Total_Portfolio_CFG7"/>
      <sheetName val="Blank_CFG7"/>
      <sheetName val="A01_(2)7"/>
      <sheetName val="Sheet_D-37"/>
      <sheetName val="최초_(2)7"/>
      <sheetName val="Sheet_D-17"/>
      <sheetName val="LTV_Calculation7"/>
      <sheetName val="LD_全-2_256"/>
    </sheetNames>
    <sheetDataSet>
      <sheetData sheetId="0" refreshError="1">
        <row r="9">
          <cell r="E9" t="str">
            <v>NT$</v>
          </cell>
        </row>
      </sheetData>
      <sheetData sheetId="1">
        <row r="9">
          <cell r="E9" t="str">
            <v>NT$</v>
          </cell>
        </row>
      </sheetData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Sheet2"/>
      <sheetName val="Sheet3"/>
      <sheetName val="Sheet4"/>
      <sheetName val="土 地 增 值 稅 表(中國人壽名下)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controls"/>
      <sheetName val="Collateral"/>
      <sheetName val="LD_全-2.25"/>
      <sheetName val="分攤比例"/>
      <sheetName val="85預算"/>
      <sheetName val="土地增值稅"/>
      <sheetName val="9207物價指數"/>
      <sheetName val="計算檢核"/>
      <sheetName val="安全驗證"/>
      <sheetName val="收金人件"/>
      <sheetName val="單價分析表"/>
      <sheetName val="單價分析"/>
      <sheetName val="土地鑑定表"/>
      <sheetName val="報告內容"/>
      <sheetName val="土估表"/>
      <sheetName val="建估表"/>
      <sheetName val="Main"/>
      <sheetName val="外15薪基84"/>
      <sheetName val="預算總表"/>
      <sheetName val="土地"/>
      <sheetName val="地震及火災險參考資料"/>
      <sheetName val="Inputs"/>
      <sheetName val="更新後收益-最終版 "/>
      <sheetName val="Datatape"/>
      <sheetName val="單價分析表 "/>
      <sheetName val="更新整體開發收益表"/>
      <sheetName val="拆除計畫"/>
      <sheetName val="基礎資料與審議資料"/>
      <sheetName val="menu"/>
      <sheetName val="不同组合模式分析"/>
      <sheetName val="合建分配"/>
      <sheetName val="規劃方案"/>
      <sheetName val="摘要表"/>
      <sheetName val="摘要"/>
      <sheetName val="Index"/>
      <sheetName val="代碼檔"/>
      <sheetName val="參數"/>
      <sheetName val="標單"/>
      <sheetName val="Summary"/>
      <sheetName val="LTV Calculation"/>
      <sheetName val="拆算建坪價"/>
      <sheetName val="現地安置面積與應分配價值計算表"/>
      <sheetName val="4標的基本資料"/>
      <sheetName val="5成本"/>
      <sheetName val="ORIX-AMC範本-20051003"/>
      <sheetName val="公設明細"/>
      <sheetName val="買賣比較法(原始檔)"/>
      <sheetName val="List"/>
      <sheetName val="1土地鑑定表"/>
      <sheetName val="土_地_增_值_稅_表(中國人壽名下)"/>
      <sheetName val="LD_全-2_25"/>
      <sheetName val="LTV_Calculation"/>
      <sheetName val="更新後收益-最終版_"/>
      <sheetName val="土_地_增_值_稅_表(中國人壽名下)1"/>
      <sheetName val="LD_全-2_251"/>
      <sheetName val="LTV_Calculation1"/>
      <sheetName val="更新後收益-最終版_1"/>
      <sheetName val="Appendix Encumbrances"/>
      <sheetName val="memo"/>
      <sheetName val="Income Tax Calc-9703"/>
      <sheetName val="IS-TNS"/>
      <sheetName val="DATABASE"/>
      <sheetName val="土地同意比例(951004)"/>
      <sheetName val="2面積整理"/>
      <sheetName val="買賣比較法(4F)"/>
      <sheetName val="土_地_增_值_稅_表(中國人壽名下)2"/>
      <sheetName val="LD_全-2_252"/>
      <sheetName val="LTV_Calculation2"/>
      <sheetName val="更新後收益-最終版_2"/>
      <sheetName val="土_地_增_值_稅_表(中國人壽名下)3"/>
      <sheetName val="LD_全-2_253"/>
      <sheetName val="LTV_Calculation3"/>
      <sheetName val="更新後收益-最終版_3"/>
      <sheetName val="土_地_增_值_稅_表(中國人壽名下)4"/>
      <sheetName val="LD_全-2_254"/>
      <sheetName val="LTV_Calculation4"/>
      <sheetName val="更新後收益-最終版_4"/>
      <sheetName val="單價分析表_"/>
      <sheetName val="AT-Agency"/>
      <sheetName val="單價分析表_1"/>
      <sheetName val="C to R"/>
      <sheetName val="單價分析表_2"/>
      <sheetName val="單價分析表_3"/>
      <sheetName val="單價分析表_4"/>
      <sheetName val="XREF"/>
      <sheetName val="相片"/>
    </sheetNames>
    <sheetDataSet>
      <sheetData sheetId="0" refreshError="1">
        <row r="5">
          <cell r="G5">
            <v>5165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/>
      <sheetData sheetId="70" refreshError="1"/>
      <sheetData sheetId="7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 refreshError="1"/>
      <sheetData sheetId="93" refreshError="1"/>
      <sheetData sheetId="94"/>
      <sheetData sheetId="95" refreshError="1"/>
      <sheetData sheetId="96"/>
      <sheetData sheetId="97"/>
      <sheetData sheetId="98"/>
      <sheetData sheetId="99" refreshError="1"/>
      <sheetData sheetId="100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Sheet2"/>
      <sheetName val="Sheet3"/>
      <sheetName val="Sheet4"/>
      <sheetName val="土_地_增_值_稅_表(中國人壽名下)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土地"/>
    </sheetNames>
    <sheetDataSet>
      <sheetData sheetId="0">
        <row r="5">
          <cell r="G5">
            <v>5165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trix"/>
      <sheetName val="Cash Flow"/>
      <sheetName val="#REF"/>
      <sheetName val="INFO"/>
      <sheetName val="Inputs"/>
      <sheetName val="摘要"/>
      <sheetName val="土地鑑定表"/>
      <sheetName val="Controls"/>
      <sheetName val="Register"/>
      <sheetName val="表02(負債業主權益)"/>
      <sheetName val="表03"/>
      <sheetName val="表09"/>
      <sheetName val="表01"/>
      <sheetName val="表02(資產附表)"/>
      <sheetName val="表02(資產)"/>
      <sheetName val="表15(合併列示及總計)"/>
      <sheetName val="合併前後各筆土地價格"/>
      <sheetName val="Sheet1"/>
      <sheetName val="獎勵容積"/>
      <sheetName val="銷售假設"/>
      <sheetName val="設計假設"/>
      <sheetName val="LSHK_Cash"/>
      <sheetName val="Facility"/>
      <sheetName val="LSHK_WK_FORECAST"/>
      <sheetName val="Index"/>
      <sheetName val="Collateral"/>
      <sheetName val="총괄표"/>
      <sheetName val="Total_list"/>
      <sheetName val="LTV Calculation"/>
      <sheetName val="Summary"/>
      <sheetName val="土地增值稅"/>
      <sheetName val="Rent Comp"/>
      <sheetName val="不同组合模式分析"/>
      <sheetName val="Budget-LF-fy"/>
      <sheetName val="for toppan"/>
      <sheetName val="土地"/>
      <sheetName val="Cash_Flow"/>
      <sheetName val="Cash_Flow1"/>
      <sheetName val="LTV_Calculation"/>
      <sheetName val="for_toppan"/>
      <sheetName val="Rent_Comp"/>
      <sheetName val="Cash_Flow2"/>
      <sheetName val="LTV_Calculation1"/>
      <sheetName val="Rent_Comp1"/>
      <sheetName val="for_toppan1"/>
      <sheetName val="Cash_Flow3"/>
      <sheetName val="LTV_Calculation2"/>
      <sheetName val="Rent_Comp2"/>
      <sheetName val="for_toppan2"/>
      <sheetName val="Cash_Flow4"/>
      <sheetName val="LTV_Calculation3"/>
      <sheetName val="Rent_Comp3"/>
      <sheetName val="for_toppan3"/>
      <sheetName val="地震及火災險參考資料"/>
      <sheetName val="計算"/>
      <sheetName val="ft-sales"/>
      <sheetName val="Main"/>
    </sheetNames>
    <sheetDataSet>
      <sheetData sheetId="0">
        <row r="13">
          <cell r="B13" t="str">
            <v>Yen LIBOR</v>
          </cell>
        </row>
      </sheetData>
      <sheetData sheetId="1">
        <row r="13">
          <cell r="B13" t="str">
            <v>Yen LIBOR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>
        <row r="13">
          <cell r="B13" t="str">
            <v>Yen LIBOR</v>
          </cell>
        </row>
      </sheetData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uilding"/>
      <sheetName val="land"/>
      <sheetName val="建築物"/>
      <sheetName val="土地"/>
      <sheetName val="設定表"/>
      <sheetName val="聯合貢獻試算"/>
      <sheetName val="評點及調整表"/>
      <sheetName val="評估明細表"/>
      <sheetName val="土地開發分析法"/>
      <sheetName val="地價卡"/>
      <sheetName val="獎勵容積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土地增值稅"/>
      <sheetName val="更新前價值"/>
      <sheetName val="更新後價值表"/>
      <sheetName val="Sheet1"/>
      <sheetName val="車位分配"/>
      <sheetName val="#REF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土地增值稅"/>
      <sheetName val="更新前價值"/>
      <sheetName val="更新後價值表"/>
      <sheetName val="Sheet1"/>
      <sheetName val="車位分配"/>
      <sheetName val="#REF"/>
      <sheetName val="土地"/>
      <sheetName val="INFO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4"/>
      <sheetName val="INFO"/>
      <sheetName val="#REF"/>
      <sheetName val="獎勵容積"/>
      <sheetName val="銷售假設"/>
      <sheetName val="設計假設"/>
      <sheetName val="標單"/>
      <sheetName val="土地增值稅"/>
      <sheetName val="5. ProjectDesign"/>
      <sheetName val="4. ProjectCost"/>
      <sheetName val="土地"/>
      <sheetName val="Rent Comp"/>
      <sheetName val="for toppan"/>
      <sheetName val="I-98BASE"/>
      <sheetName val="Set Up -inputs"/>
      <sheetName val="Appendix Encumbrances"/>
      <sheetName val="menu"/>
      <sheetName val="Summary"/>
      <sheetName val="參數"/>
      <sheetName val="Sheet1"/>
      <sheetName val="報告內容"/>
      <sheetName val="Cash Flow"/>
      <sheetName val="Controls"/>
      <sheetName val="土地鑑定表"/>
      <sheetName val="Inputs"/>
      <sheetName val="摘要表"/>
      <sheetName val="開發內容假設"/>
      <sheetName val="序言_荷銀"/>
      <sheetName val="Sales"/>
      <sheetName val="成本"/>
      <sheetName val="估算說明"/>
      <sheetName val="Collateral"/>
      <sheetName val="Cost Center-HR"/>
      <sheetName val="Appendix_Encumbrances"/>
      <sheetName val="Cash_Flow"/>
      <sheetName val="5__ProjectDesign"/>
      <sheetName val="4__ProjectCost"/>
      <sheetName val="Rent_Comp"/>
      <sheetName val="for_toppan"/>
      <sheetName val="Set_Up_-inputs"/>
      <sheetName val="Cost_Center-HR"/>
      <sheetName val="Pricing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orrower"/>
      <sheetName val="Collateral"/>
      <sheetName val="Valuation"/>
      <sheetName val="Land Comps"/>
      <sheetName val="Condo Comps"/>
      <sheetName val="Rental Comps"/>
      <sheetName val="Cash Flow"/>
      <sheetName val="Aggregate CF"/>
      <sheetName val="Database"/>
      <sheetName val="Assumptions"/>
      <sheetName val="摘要"/>
      <sheetName val="Datascreen"/>
      <sheetName val="Summary of Facts"/>
      <sheetName val="INFO"/>
      <sheetName val="土地"/>
      <sheetName val="獎勵容積"/>
      <sheetName val="標單"/>
      <sheetName val="銷售假設"/>
      <sheetName val="設計假設"/>
      <sheetName val="更新整體開發收益表"/>
      <sheetName val="SI2"/>
      <sheetName val="Appendix (2) Leased"/>
      <sheetName val="工程預算表"/>
      <sheetName val="Lookup"/>
      <sheetName val="代碼檔"/>
      <sheetName val="IRR"/>
      <sheetName val="詳細"/>
      <sheetName val="Sheet1"/>
      <sheetName val="土地增值稅"/>
      <sheetName val="Parameter"/>
      <sheetName val="a"/>
      <sheetName val="Land_Comps"/>
      <sheetName val="Condo_Comps"/>
      <sheetName val="Rental_Comps"/>
      <sheetName val="Cash_Flow"/>
      <sheetName val="Aggregate_CF"/>
      <sheetName val="Summary_of_Facts"/>
      <sheetName val="Appendix_(2)_Leased"/>
      <sheetName val="參數"/>
      <sheetName val="Set Up -inputs"/>
      <sheetName val="AIA"/>
      <sheetName val="Summary"/>
      <sheetName val="I-98BASE"/>
      <sheetName val="OFFICE"/>
      <sheetName val="menu"/>
      <sheetName val="不同组合模式分析"/>
      <sheetName val="ORIX-AMC範本-20051003"/>
      <sheetName val="現地安置面積與應分配價值計算表"/>
      <sheetName val="拆除計畫"/>
      <sheetName val="基礎資料與審議資料"/>
      <sheetName val="建 物 鑑 定 表"/>
      <sheetName val="團險職團人"/>
      <sheetName val="Land_Comps1"/>
      <sheetName val="Condo_Comps1"/>
      <sheetName val="Rental_Comps1"/>
      <sheetName val="Cash_Flow1"/>
      <sheetName val="Aggregate_CF1"/>
      <sheetName val="Summary_of_Facts1"/>
      <sheetName val="Appendix_(2)_Leased1"/>
      <sheetName val="Set_Up_-inputs"/>
      <sheetName val="建_物_鑑_定_表"/>
      <sheetName val="Land_Comps2"/>
      <sheetName val="Condo_Comps2"/>
      <sheetName val="Rental_Comps2"/>
      <sheetName val="Cash_Flow2"/>
      <sheetName val="Aggregate_CF2"/>
      <sheetName val="Summary_of_Facts2"/>
      <sheetName val="Appendix_(2)_Leased2"/>
      <sheetName val="Set_Up_-inputs1"/>
      <sheetName val="建_物_鑑_定_表1"/>
      <sheetName val="controls"/>
      <sheetName val="BS EX-RATE 2000.11 "/>
      <sheetName val="計算檢核"/>
      <sheetName val="安全驗證"/>
      <sheetName val="Land_Comps3"/>
      <sheetName val="Condo_Comps3"/>
      <sheetName val="Rental_Comps3"/>
      <sheetName val="Cash_Flow3"/>
      <sheetName val="Aggregate_CF3"/>
      <sheetName val="Summary_of_Facts3"/>
      <sheetName val="Appendix_(2)_Leased3"/>
      <sheetName val="Set_Up_-inputs2"/>
      <sheetName val="建_物_鑑_定_表2"/>
      <sheetName val="Land_Comps4"/>
      <sheetName val="Condo_Comps4"/>
      <sheetName val="Rental_Comps4"/>
      <sheetName val="Cash_Flow4"/>
      <sheetName val="Aggregate_CF4"/>
      <sheetName val="Summary_of_Facts4"/>
      <sheetName val="Appendix_(2)_Leased4"/>
      <sheetName val="Set_Up_-inputs3"/>
      <sheetName val="建_物_鑑_定_表3"/>
      <sheetName val="Land_Comps5"/>
      <sheetName val="Condo_Comps5"/>
      <sheetName val="Rental_Comps5"/>
      <sheetName val="Cash_Flow5"/>
      <sheetName val="Aggregate_CF5"/>
      <sheetName val="Summary_of_Facts5"/>
      <sheetName val="Appendix_(2)_Leased5"/>
      <sheetName val="Set_Up_-inputs4"/>
      <sheetName val="建_物_鑑_定_表4"/>
      <sheetName val="BS_EX-RATE_2000_11_"/>
      <sheetName val="Land_Comps6"/>
      <sheetName val="Condo_Comps6"/>
      <sheetName val="Rental_Comps6"/>
      <sheetName val="Cash_Flow6"/>
      <sheetName val="Aggregate_CF6"/>
      <sheetName val="Summary_of_Facts6"/>
      <sheetName val="Appendix_(2)_Leased6"/>
      <sheetName val="Set_Up_-inputs5"/>
      <sheetName val="建_物_鑑_定_表5"/>
      <sheetName val="表02(負債業主權益)"/>
      <sheetName val="表03"/>
      <sheetName val="表09"/>
      <sheetName val="表01"/>
      <sheetName val="表02(資產附表)"/>
      <sheetName val="表02(資產)"/>
      <sheetName val="表15(合併列示及總計)"/>
      <sheetName val="成本"/>
      <sheetName val="Land_Comps7"/>
      <sheetName val="Condo_Comps7"/>
      <sheetName val="Rental_Comps7"/>
      <sheetName val="Cash_Flow7"/>
      <sheetName val="Aggregate_CF7"/>
      <sheetName val="Summary_of_Facts7"/>
      <sheetName val="Appendix_(2)_Leased7"/>
      <sheetName val="Set_Up_-inputs6"/>
      <sheetName val="個別因素基準表-住宅"/>
      <sheetName val="定義"/>
      <sheetName val="LD_全-2.25"/>
      <sheetName val="Land_Comps8"/>
      <sheetName val="Condo_Comps8"/>
      <sheetName val="Rental_Comps8"/>
      <sheetName val="Cash_Flow8"/>
      <sheetName val="Aggregate_CF8"/>
      <sheetName val="Summary_of_Facts8"/>
      <sheetName val="Appendix_(2)_Leased8"/>
      <sheetName val="Set_Up_-inputs7"/>
      <sheetName val="表11(總計)"/>
      <sheetName val="表10"/>
      <sheetName val="BS_EX-RATE_2000_11_1"/>
      <sheetName val="BS_EX-RATE_2000_11_2"/>
      <sheetName val="BS_EX-RATE_2000_11_3"/>
      <sheetName val="LD_全-2_25"/>
      <sheetName val="明細"/>
      <sheetName val="成交明細-吉美大樓"/>
      <sheetName val="訂單附件"/>
      <sheetName val="拆款表"/>
      <sheetName val="拆款明細表(勿動)"/>
      <sheetName val="雲水特區分坪表"/>
      <sheetName val="雲水特區建號"/>
      <sheetName val="青楓特區分坪表"/>
      <sheetName val="面積分配 (主+附) 按樓層"/>
      <sheetName val="共有建號範圍"/>
      <sheetName val="家瑞車位"/>
      <sheetName val="ACT CASH"/>
      <sheetName val="VARIANCE"/>
      <sheetName val="ACT MONTH"/>
      <sheetName val="YEAR TO DATE"/>
      <sheetName val="LIMIT"/>
      <sheetName val="CURRENT MONTH"/>
      <sheetName val="Land_Comps9"/>
      <sheetName val="Condo_Comps9"/>
      <sheetName val="Rental_Comps9"/>
      <sheetName val="Cash_Flow9"/>
      <sheetName val="Aggregate_CF9"/>
      <sheetName val="Summary_of_Facts9"/>
      <sheetName val="Appendix_(2)_Leased9"/>
      <sheetName val="Set_Up_-inputs8"/>
      <sheetName val="Land_Comps10"/>
      <sheetName val="Condo_Comps10"/>
      <sheetName val="Rental_Comps10"/>
      <sheetName val="Cash_Flow10"/>
      <sheetName val="Aggregate_CF10"/>
      <sheetName val="Summary_of_Facts10"/>
      <sheetName val="Appendix_(2)_Leased10"/>
      <sheetName val="Set_Up_-inputs9"/>
      <sheetName val="建_物_鑑_定_表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>
        <row r="4">
          <cell r="B4">
            <v>1555</v>
          </cell>
        </row>
      </sheetData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 refreshError="1"/>
      <sheetData sheetId="128" refreshError="1"/>
      <sheetData sheetId="129" refreshError="1"/>
      <sheetData sheetId="130">
        <row r="4">
          <cell r="B4">
            <v>1555</v>
          </cell>
        </row>
      </sheetData>
      <sheetData sheetId="131">
        <row r="4">
          <cell r="B4">
            <v>1555</v>
          </cell>
        </row>
      </sheetData>
      <sheetData sheetId="132"/>
      <sheetData sheetId="133">
        <row r="4">
          <cell r="B4">
            <v>1555</v>
          </cell>
        </row>
      </sheetData>
      <sheetData sheetId="134">
        <row r="4">
          <cell r="B4">
            <v>1555</v>
          </cell>
        </row>
      </sheetData>
      <sheetData sheetId="135"/>
      <sheetData sheetId="136">
        <row r="4">
          <cell r="B4">
            <v>1555</v>
          </cell>
        </row>
      </sheetData>
      <sheetData sheetId="137"/>
      <sheetData sheetId="138" refreshError="1"/>
      <sheetData sheetId="139" refreshError="1"/>
      <sheetData sheetId="140">
        <row r="4">
          <cell r="B4">
            <v>1555</v>
          </cell>
        </row>
      </sheetData>
      <sheetData sheetId="141">
        <row r="4">
          <cell r="B4">
            <v>1555</v>
          </cell>
        </row>
      </sheetData>
      <sheetData sheetId="142">
        <row r="4">
          <cell r="B4">
            <v>1555</v>
          </cell>
        </row>
      </sheetData>
      <sheetData sheetId="143"/>
      <sheetData sheetId="144" refreshError="1"/>
      <sheetData sheetId="145">
        <row r="4">
          <cell r="B4">
            <v>1555</v>
          </cell>
        </row>
      </sheetData>
      <sheetData sheetId="146">
        <row r="4">
          <cell r="B4">
            <v>1555</v>
          </cell>
        </row>
      </sheetData>
      <sheetData sheetId="147"/>
      <sheetData sheetId="148"/>
      <sheetData sheetId="149">
        <row r="4">
          <cell r="B4">
            <v>1555</v>
          </cell>
        </row>
      </sheetData>
      <sheetData sheetId="150"/>
      <sheetData sheetId="151">
        <row r="4">
          <cell r="B4">
            <v>1555</v>
          </cell>
        </row>
      </sheetData>
      <sheetData sheetId="152">
        <row r="4">
          <cell r="B4">
            <v>1555</v>
          </cell>
        </row>
      </sheetData>
      <sheetData sheetId="153"/>
      <sheetData sheetId="154">
        <row r="4">
          <cell r="B4">
            <v>1555</v>
          </cell>
        </row>
      </sheetData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土地增值稅"/>
      <sheetName val="更新前價值"/>
      <sheetName val="更新後價值表"/>
      <sheetName val="Sheet1"/>
      <sheetName val="車位分配"/>
      <sheetName val="土地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歸戶12_9"/>
      <sheetName val="歸地(估)12_9"/>
      <sheetName val="光華段歸地歸戶"/>
      <sheetName val="Assumptions"/>
    </sheetNames>
    <sheetDataSet>
      <sheetData sheetId="0"/>
      <sheetData sheetId="1"/>
      <sheetData sheetId="2"/>
      <sheetData sheetId="3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歸戶12_9"/>
      <sheetName val="歸地(估)12_9"/>
      <sheetName val="光華段歸地歸戶"/>
    </sheetNames>
    <definedNames>
      <definedName name="MC"/>
      <definedName name="MG"/>
    </definedNames>
    <sheetDataSet>
      <sheetData sheetId="0"/>
      <sheetData sheetId="1"/>
      <sheetData sheetId="2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_Index"/>
      <sheetName val="基礎資料與審議資料"/>
      <sheetName val="事業分析"/>
      <sheetName val="共同負擔新版"/>
      <sheetName val="建築規劃(評估用)"/>
      <sheetName val="共同負擔表(貼報告書用)"/>
      <sheetName val="更新整體開發收益表"/>
      <sheetName val="容獎概估"/>
      <sheetName val="營建工程加成計算表"/>
      <sheetName val="台北市營建物價指數表(請依時節自行調整)"/>
      <sheetName val="工程造價標準單價表"/>
      <sheetName val="營建工程費用估算表"/>
      <sheetName val="公寓大廈基金與設計費"/>
      <sheetName val="拆除計畫"/>
      <sheetName val="合法拆補"/>
      <sheetName val="舊違章建築戶"/>
      <sheetName val="違佔拆遷"/>
      <sheetName val="違章初估"/>
      <sheetName val="現金流量"/>
      <sheetName val="Sheet1"/>
      <sheetName val="IRR"/>
      <sheetName val="土地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C3">
            <v>1496016386.7091284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封面"/>
      <sheetName val="目錄"/>
      <sheetName val="施工預算書"/>
      <sheetName val="預算支應表"/>
      <sheetName val="施工預算總表"/>
      <sheetName val="空污費"/>
      <sheetName val="路基工程數量總表_x000a_"/>
      <sheetName val="施工補充說明"/>
      <sheetName val="施工說明表"/>
      <sheetName val="施工預算明細表"/>
      <sheetName val="單價分析"/>
      <sheetName val="單價分析(原預算)"/>
      <sheetName val="建築數量"/>
      <sheetName val="供應材料明細表 "/>
      <sheetName val="自購材料明細表"/>
      <sheetName val="資料庫"/>
      <sheetName val="預定進度表"/>
      <sheetName val="施工補充說明 (2)"/>
      <sheetName val="預算明細表"/>
      <sheetName val="數量計算表"/>
      <sheetName val="更新整體開發收益表"/>
      <sheetName val="拆除計畫"/>
      <sheetName val="基礎資料與審議資料"/>
      <sheetName val="路基工程數量總表_x000d_"/>
      <sheetName val="供應材料明細表_"/>
      <sheetName val="施工補充說明_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/>
      <sheetData sheetId="24"/>
      <sheetData sheetId="25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praisal Summary"/>
      <sheetName val="Input"/>
      <sheetName val="Datascreen"/>
      <sheetName val="Summary of Facts"/>
      <sheetName val="Report Narrative"/>
      <sheetName val="Land &amp; Cost Approach"/>
      <sheetName val="Mkt Sale Comp Approach"/>
      <sheetName val="Ct Auc Comp Approach"/>
      <sheetName val="Income Approach"/>
      <sheetName val="Photos"/>
      <sheetName val="Comp Photos"/>
      <sheetName val="Site Plan"/>
      <sheetName val="Maps"/>
      <sheetName val="LVIT"/>
      <sheetName val="Property List"/>
      <sheetName val="Lien Structure"/>
      <sheetName val="摘要表"/>
      <sheetName val="Summary"/>
      <sheetName val="建築分析細項"/>
      <sheetName val="Sheet1"/>
      <sheetName val="LD_全-2.25"/>
      <sheetName val="更新整體開發收益表"/>
      <sheetName val="輸入"/>
      <sheetName val="報告內容"/>
      <sheetName val="土估表"/>
      <sheetName val="建估表"/>
      <sheetName val="9207物價指數"/>
      <sheetName val="拆除計畫"/>
      <sheetName val="計算檢核"/>
      <sheetName val="安全驗證"/>
      <sheetName val="基礎資料與審議資料"/>
      <sheetName val="2004"/>
      <sheetName val="施工預算明細表"/>
      <sheetName val="土地"/>
      <sheetName val="單價分析"/>
      <sheetName val="比較法查證表"/>
      <sheetName val="Hyperion"/>
      <sheetName val="controls"/>
      <sheetName val="Assumptions"/>
      <sheetName val="摘要"/>
      <sheetName val="INFO"/>
      <sheetName val="代碼檔"/>
      <sheetName val="BS EX-RATE 2000.11 "/>
      <sheetName val="List"/>
      <sheetName val="獎勵容積"/>
      <sheetName val="銷售假設"/>
      <sheetName val="設計假設"/>
      <sheetName val="ORIX-AMC範本-20051003"/>
      <sheetName val="面積計算表H66A"/>
      <sheetName val="M38耗料分析表"/>
      <sheetName val="Appraisal_Summary"/>
      <sheetName val="Summary_of_Facts"/>
      <sheetName val="Report_Narrative"/>
      <sheetName val="Land_&amp;_Cost_Approach"/>
      <sheetName val="Mkt_Sale_Comp_Approach"/>
      <sheetName val="Ct_Auc_Comp_Approach"/>
      <sheetName val="Income_Approach"/>
      <sheetName val="Comp_Photos"/>
      <sheetName val="Site_Plan"/>
      <sheetName val="Property_List"/>
      <sheetName val="Lien_Structure"/>
      <sheetName val="LD_全-2_25"/>
      <sheetName val="BS_EX-RATE_2000_11_"/>
      <sheetName val="分區"/>
      <sheetName val="AIA"/>
      <sheetName val="Parameter"/>
      <sheetName val="基本假設"/>
      <sheetName val="Appraisal_Summary1"/>
      <sheetName val="Summary_of_Facts1"/>
      <sheetName val="Report_Narrative1"/>
      <sheetName val="Land_&amp;_Cost_Approach1"/>
      <sheetName val="Mkt_Sale_Comp_Approach1"/>
      <sheetName val="Ct_Auc_Comp_Approach1"/>
      <sheetName val="Income_Approach1"/>
      <sheetName val="Comp_Photos1"/>
      <sheetName val="Site_Plan1"/>
      <sheetName val="Property_List1"/>
      <sheetName val="Lien_Structure1"/>
      <sheetName val="LD_全-2_251"/>
      <sheetName val="BS_EX-RATE_2000_11_1"/>
      <sheetName val="表02(負債業主權益)"/>
      <sheetName val="#REF!"/>
      <sheetName val="Appraisal_Summary2"/>
      <sheetName val="Summary_of_Facts2"/>
      <sheetName val="Report_Narrative2"/>
      <sheetName val="Land_&amp;_Cost_Approach2"/>
      <sheetName val="Mkt_Sale_Comp_Approach2"/>
      <sheetName val="Ct_Auc_Comp_Approach2"/>
      <sheetName val="Income_Approach2"/>
      <sheetName val="Comp_Photos2"/>
      <sheetName val="Site_Plan2"/>
      <sheetName val="Property_List2"/>
      <sheetName val="Lien_Structure2"/>
      <sheetName val="LD_全-2_252"/>
      <sheetName val="BS_EX-RATE_2000_11_2"/>
      <sheetName val="Appraisal_Summary3"/>
      <sheetName val="Summary_of_Facts3"/>
      <sheetName val="Report_Narrative3"/>
      <sheetName val="Land_&amp;_Cost_Approach3"/>
      <sheetName val="Mkt_Sale_Comp_Approach3"/>
      <sheetName val="Ct_Auc_Comp_Approach3"/>
      <sheetName val="Income_Approach3"/>
      <sheetName val="Comp_Photos3"/>
      <sheetName val="Site_Plan3"/>
      <sheetName val="Property_List3"/>
      <sheetName val="Lien_Structure3"/>
      <sheetName val="LD_全-2_253"/>
      <sheetName val="BS_EX-RATE_2000_11_3"/>
      <sheetName val="Appraisal_Summary4"/>
      <sheetName val="Summary_of_Facts4"/>
      <sheetName val="Report_Narrative4"/>
      <sheetName val="Land_&amp;_Cost_Approach4"/>
      <sheetName val="Mkt_Sale_Comp_Approach4"/>
      <sheetName val="Ct_Auc_Comp_Approach4"/>
      <sheetName val="Income_Approach4"/>
      <sheetName val="Comp_Photos4"/>
      <sheetName val="Site_Plan4"/>
      <sheetName val="Property_List4"/>
      <sheetName val="Lien_Structure4"/>
      <sheetName val="LD_全-2_254"/>
      <sheetName val="BS_EX-RATE_2000_11_4"/>
      <sheetName val="Sheet3"/>
      <sheetName val="開發內容假設"/>
      <sheetName val="Appraisal_Summary5"/>
      <sheetName val="Summary_of_Facts5"/>
      <sheetName val="Report_Narrative5"/>
      <sheetName val="Land_&amp;_Cost_Approach5"/>
      <sheetName val="Mkt_Sale_Comp_Approach5"/>
      <sheetName val="Ct_Auc_Comp_Approach5"/>
      <sheetName val="Income_Approach5"/>
      <sheetName val="Comp_Photos5"/>
      <sheetName val="Site_Plan5"/>
      <sheetName val="Property_List5"/>
      <sheetName val="Lien_Structure5"/>
      <sheetName val="LD_全-2_255"/>
      <sheetName val="BS_EX-RATE_2000_11_5"/>
      <sheetName val="Collateral"/>
      <sheetName val="Appraisal_Summary6"/>
      <sheetName val="Summary_of_Facts6"/>
      <sheetName val="Report_Narrative6"/>
      <sheetName val="Land_&amp;_Cost_Approach6"/>
      <sheetName val="Mkt_Sale_Comp_Approach6"/>
      <sheetName val="Ct_Auc_Comp_Approach6"/>
      <sheetName val="Income_Approach6"/>
      <sheetName val="Comp_Photos6"/>
      <sheetName val="Site_Plan6"/>
      <sheetName val="Property_List6"/>
      <sheetName val="Lien_Structure6"/>
      <sheetName val="LD_全-2_256"/>
      <sheetName val="BS_EX-RATE_2000_11_6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封面"/>
      <sheetName val="摘要表"/>
      <sheetName val="不動產價格分戶計算表"/>
      <sheetName val="土地勘估表"/>
      <sheetName val="建物勘估表"/>
      <sheetName val="比較法"/>
      <sheetName val="收益法(x)"/>
      <sheetName val="建物重置成本法"/>
      <sheetName val="土地開發分析法(x)"/>
      <sheetName val="照片"/>
      <sheetName val="位置圖"/>
      <sheetName val="Cadastral and Zoning Map地籍圖都計圖"/>
      <sheetName val="保險費計算參考表"/>
      <sheetName val="db_Appraisal"/>
      <sheetName val="db_Comps"/>
      <sheetName val="controls"/>
      <sheetName val="設定表"/>
      <sheetName val="更新整體開發收益表"/>
      <sheetName val="Datascreen"/>
      <sheetName val="Summary of Facts"/>
      <sheetName val="土地同意比例(951004)"/>
      <sheetName val="土地"/>
      <sheetName val="Main"/>
      <sheetName val="施工預算明細表"/>
      <sheetName val="2004"/>
      <sheetName val="獎勵容積"/>
      <sheetName val="銷售假設"/>
      <sheetName val="設計假設"/>
      <sheetName val="單價分析"/>
      <sheetName val="標單"/>
      <sheetName val="拆除計畫"/>
      <sheetName val="基礎資料與審議資料"/>
      <sheetName val="LinkTable"/>
      <sheetName val="LD_全-2.25"/>
      <sheetName val="menu"/>
      <sheetName val="Cadastral_and_Zoning_Map地籍圖都計圖"/>
      <sheetName val="Summary_of_Facts"/>
      <sheetName val="不同组合模式分析"/>
      <sheetName val="LD_全-2_25"/>
      <sheetName val="Cadastral_and_Zoning_Map地籍圖都計圖1"/>
      <sheetName val="Summary_of_Facts1"/>
      <sheetName val="LD_全-2_251"/>
      <sheetName val="Sheet1"/>
      <sheetName val="資產總明細"/>
      <sheetName val="Cadastral_and_Zoning_Map地籍圖都計圖2"/>
      <sheetName val="Summary_of_Facts2"/>
      <sheetName val="LD_全-2_252"/>
      <sheetName val="序言_荷銀"/>
      <sheetName val="Set Up -inputs"/>
      <sheetName val="Assumptions"/>
    </sheetNames>
    <sheetDataSet>
      <sheetData sheetId="0"/>
      <sheetData sheetId="1">
        <row r="15">
          <cell r="N15">
            <v>26303.840000000004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15">
          <cell r="N15">
            <v>26303.84</v>
          </cell>
        </row>
      </sheetData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總表"/>
      <sheetName val="封面"/>
      <sheetName val="摘要表"/>
      <sheetName val="不動產價格分戶計算表"/>
      <sheetName val="比較法"/>
      <sheetName val="土地開發分析法"/>
      <sheetName val="收益法(X)"/>
      <sheetName val="建物重置成本法"/>
      <sheetName val="土地勘估表"/>
      <sheetName val="建物勘估表(X)"/>
      <sheetName val="設定表"/>
      <sheetName val="照片"/>
      <sheetName val="位置圖"/>
      <sheetName val="Cadastral and Zoning Map地籍圖都計圖"/>
      <sheetName val="保險費計算參考表"/>
      <sheetName val="db_Appraisal"/>
      <sheetName val="db_Comps"/>
      <sheetName val="controls"/>
      <sheetName val="9207物價指數"/>
      <sheetName val="更新整體開發收益表"/>
      <sheetName val="Datascreen"/>
      <sheetName val="拆除計畫"/>
      <sheetName val="基礎資料與審議資料"/>
      <sheetName val="連結檔"/>
      <sheetName val="摘要"/>
      <sheetName val="單價分析"/>
      <sheetName val="車位填表"/>
      <sheetName val="LD_全-2.25"/>
      <sheetName val="Sheet1"/>
      <sheetName val="Summary of Facts"/>
      <sheetName val="menu"/>
      <sheetName val="Assumptions"/>
      <sheetName val="#REF"/>
      <sheetName val="施工預算明細表"/>
      <sheetName val="計算檢核"/>
      <sheetName val="安全驗證"/>
      <sheetName val="代碼檔"/>
      <sheetName val="Cadastral_and_Zoning_Map地籍圖都計圖"/>
      <sheetName val="LD_全-2_25"/>
      <sheetName val="土地鑑定表"/>
      <sheetName val="Hyperion"/>
      <sheetName val="Inputs"/>
      <sheetName val="土地同意比例(951004)"/>
      <sheetName val="Cadastral_and_Zoning_Map地籍圖都計圖1"/>
      <sheetName val="LD_全-2_251"/>
      <sheetName val="Summary_of_Facts"/>
      <sheetName val="Cadastral_and_Zoning_Map地籍圖都計圖2"/>
      <sheetName val="LD_全-2_252"/>
      <sheetName val="Summary_of_Facts1"/>
      <sheetName val="Cadastral_and_Zoning_Map地籍圖都計圖3"/>
      <sheetName val="LD_全-2_253"/>
      <sheetName val="Summary_of_Facts2"/>
      <sheetName val="Cadastral_and_Zoning_Map地籍圖都計圖4"/>
      <sheetName val="LD_全-2_254"/>
      <sheetName val="Summary_of_Facts3"/>
      <sheetName val="M38耗料分析表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假設工程"/>
      <sheetName val="標單"/>
      <sheetName val="投標標價呈核表"/>
      <sheetName val="開標結果"/>
      <sheetName val="摘要表"/>
      <sheetName val="LD_全-2.25"/>
      <sheetName val="單價分析"/>
      <sheetName val="團險職團人"/>
      <sheetName val="更新整體開發收益表"/>
      <sheetName val="摘要"/>
      <sheetName val="Datascreen"/>
      <sheetName val="LD_全-2_25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s"/>
      <sheetName val="高雄縣"/>
      <sheetName val="比較案例"/>
      <sheetName val="C211 - 照片"/>
      <sheetName val="C211 - 位置圖"/>
      <sheetName val="摘要表"/>
      <sheetName val="Datascreen"/>
      <sheetName val="標單"/>
      <sheetName val="Cash Flow"/>
      <sheetName val="更新整體開發收益表"/>
      <sheetName val="Sheet1"/>
      <sheetName val="Sheet D-3"/>
      <sheetName val="최초 (2)"/>
      <sheetName val="단서적용"/>
      <sheetName val="총괄표"/>
      <sheetName val="Physical"/>
      <sheetName val="Total_list"/>
      <sheetName val="단서적용요약"/>
      <sheetName val="LD_全-2.25"/>
      <sheetName val="土地"/>
      <sheetName val="#REF!"/>
      <sheetName val="LinkTable"/>
      <sheetName val="C211_-_照片"/>
      <sheetName val="C211_-_位置圖"/>
      <sheetName val="Cash_Flow"/>
      <sheetName val="Summary"/>
      <sheetName val="4Line-sum"/>
      <sheetName val="Datatape"/>
      <sheetName val="menu"/>
      <sheetName val="團險職團人"/>
      <sheetName val="AREA"/>
      <sheetName val="Ass."/>
      <sheetName val="C211_-_照片1"/>
      <sheetName val="C211_-_位置圖1"/>
      <sheetName val="Cash_Flow1"/>
      <sheetName val="LD_全-2_25"/>
      <sheetName val="Ass_"/>
      <sheetName val="Sheet_D-3"/>
      <sheetName val="최초_(2)"/>
      <sheetName val="WBS IO"/>
      <sheetName val="表07(總計)"/>
      <sheetName val="表06"/>
      <sheetName val="C211_-_照片2"/>
      <sheetName val="C211_-_位置圖2"/>
      <sheetName val="Cash_Flow2"/>
      <sheetName val="LD_全-2_251"/>
      <sheetName val="Ass_1"/>
      <sheetName val="Sheet_D-31"/>
      <sheetName val="최초_(2)1"/>
      <sheetName val="C211_-_照片3"/>
      <sheetName val="C211_-_位置圖3"/>
      <sheetName val="Cash_Flow3"/>
      <sheetName val="LD_全-2_252"/>
      <sheetName val="Ass_2"/>
      <sheetName val="Sheet_D-32"/>
      <sheetName val="최초_(2)2"/>
      <sheetName val="C211_-_照片4"/>
      <sheetName val="C211_-_位置圖4"/>
      <sheetName val="Cash_Flow4"/>
      <sheetName val="LD_全-2_253"/>
      <sheetName val="Ass_3"/>
      <sheetName val="Sheet_D-33"/>
      <sheetName val="최초_(2)3"/>
      <sheetName val="表12(9102)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/>
      <sheetData sheetId="34"/>
      <sheetData sheetId="35"/>
      <sheetData sheetId="36"/>
      <sheetData sheetId="37"/>
      <sheetData sheetId="38"/>
      <sheetData sheetId="39" refreshError="1"/>
      <sheetData sheetId="40" refreshError="1"/>
      <sheetData sheetId="41" refreshError="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porate CF 1"/>
      <sheetName val="CL1"/>
      <sheetName val="CL2"/>
      <sheetName val="CL3"/>
      <sheetName val="CL4"/>
      <sheetName val="CL5"/>
      <sheetName val="CL6"/>
      <sheetName val="CL7"/>
      <sheetName val="CL8"/>
      <sheetName val="CL9"/>
      <sheetName val="CL10"/>
      <sheetName val="CF1"/>
      <sheetName val="CF2"/>
      <sheetName val="CF4"/>
      <sheetName val="CF3"/>
      <sheetName val="CF5"/>
      <sheetName val="CF6"/>
      <sheetName val="CF7"/>
      <sheetName val="CF8"/>
      <sheetName val="CF9"/>
      <sheetName val="CF10"/>
      <sheetName val="CCF1"/>
      <sheetName val="CCF2"/>
      <sheetName val="CCF3"/>
      <sheetName val="CCF4"/>
      <sheetName val="CCF5"/>
      <sheetName val="Land List"/>
      <sheetName val="Building List"/>
      <sheetName val="Lien Chart"/>
      <sheetName val="Total Cashflow"/>
      <sheetName val="Construction in progress 1"/>
      <sheetName val="Construction in progress 2"/>
      <sheetName val="GE Price_Mon CF Breakdown"/>
      <sheetName val="GE Price_CF Borr Level"/>
      <sheetName val="Roll-Up"/>
      <sheetName val="controls"/>
      <sheetName val="摘要表"/>
      <sheetName val="List"/>
      <sheetName val="土地"/>
      <sheetName val="Summary"/>
      <sheetName val="連結檔"/>
      <sheetName val="代碼檔"/>
      <sheetName val="標單"/>
      <sheetName val="摘要"/>
      <sheetName val="sch15-1(Sep03)"/>
      <sheetName val="更新整體開發收益表"/>
      <sheetName val="報告內容"/>
      <sheetName val="土估表"/>
      <sheetName val="建估表"/>
      <sheetName val="Collateral"/>
      <sheetName val="Coporate_CF_1"/>
      <sheetName val="Land_List"/>
      <sheetName val="Building_List"/>
      <sheetName val="Lien_Chart"/>
      <sheetName val="Total_Cashflow"/>
      <sheetName val="Construction_in_progress_1"/>
      <sheetName val="Construction_in_progress_2"/>
      <sheetName val="GE_Price_Mon_CF_Breakdown"/>
      <sheetName val="GE_Price_CF_Borr_Level"/>
      <sheetName val="#REF!"/>
      <sheetName val="LD_全-2.25"/>
      <sheetName val="menu"/>
      <sheetName val="Journal97"/>
      <sheetName val="基礎資料與審議資料"/>
      <sheetName val="Sheet1"/>
      <sheetName val="400%土開分析"/>
      <sheetName val="表13-1"/>
      <sheetName val="LinkTable"/>
      <sheetName val="Coporate_CF_11"/>
      <sheetName val="Land_List1"/>
      <sheetName val="Building_List1"/>
      <sheetName val="Lien_Chart1"/>
      <sheetName val="Total_Cashflow1"/>
      <sheetName val="Construction_in_progress_11"/>
      <sheetName val="Construction_in_progress_21"/>
      <sheetName val="GE_Price_Mon_CF_Breakdown1"/>
      <sheetName val="GE_Price_CF_Borr_Level1"/>
      <sheetName val="LD_全-2_25"/>
      <sheetName val="Coporate_CF_12"/>
      <sheetName val="Land_List2"/>
      <sheetName val="Building_List2"/>
      <sheetName val="Lien_Chart2"/>
      <sheetName val="Total_Cashflow2"/>
      <sheetName val="Construction_in_progress_12"/>
      <sheetName val="Construction_in_progress_22"/>
      <sheetName val="GE_Price_Mon_CF_Breakdown2"/>
      <sheetName val="GE_Price_CF_Borr_Level2"/>
      <sheetName val="LD_全-2_251"/>
      <sheetName val="Coporate_CF_13"/>
      <sheetName val="Land_List3"/>
      <sheetName val="Building_List3"/>
      <sheetName val="Lien_Chart3"/>
      <sheetName val="Total_Cashflow3"/>
      <sheetName val="Construction_in_progress_13"/>
      <sheetName val="Construction_in_progress_23"/>
      <sheetName val="GE_Price_Mon_CF_Breakdown3"/>
      <sheetName val="GE_Price_CF_Borr_Level3"/>
      <sheetName val="LD_全-2_252"/>
      <sheetName val="AREA"/>
      <sheetName val="Coporate_CF_14"/>
      <sheetName val="Land_List4"/>
      <sheetName val="Building_List4"/>
      <sheetName val="Lien_Chart4"/>
      <sheetName val="Total_Cashflow4"/>
      <sheetName val="Construction_in_progress_14"/>
      <sheetName val="Construction_in_progress_24"/>
      <sheetName val="GE_Price_Mon_CF_Breakdown4"/>
      <sheetName val="GE_Price_CF_Borr_Level4"/>
      <sheetName val="LD_全-2_253"/>
      <sheetName val="9207物價指數"/>
      <sheetName val="Datascree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>
        <row r="5">
          <cell r="C5" t="str">
            <v>LVIT 50%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專案編號"/>
      <sheetName val="menu"/>
      <sheetName val="複委託"/>
      <sheetName val="複委簡稱"/>
      <sheetName val="公會設計費"/>
      <sheetName val="市公會酬金"/>
      <sheetName val="市公會工程造價"/>
      <sheetName val="拜訪名單"/>
      <sheetName val="地號"/>
      <sheetName val="建號"/>
      <sheetName val="Datascreen"/>
      <sheetName val="controls"/>
      <sheetName val="單價分析"/>
      <sheetName val="摘要表"/>
      <sheetName val="土地"/>
      <sheetName val="合法拆補"/>
      <sheetName val="拆除計畫"/>
      <sheetName val="標單"/>
      <sheetName val="Main"/>
      <sheetName val="現地安置面積與應分配價值計算表"/>
      <sheetName val="CostSchedule"/>
      <sheetName val="更新整體開發收益表"/>
      <sheetName val="Summary"/>
      <sheetName val="COST1_3"/>
      <sheetName val="歸地-106.11.07"/>
      <sheetName val="歸人-106.11.07"/>
      <sheetName val="更新後評估-106.11.07"/>
      <sheetName val="歸地-106_11_07"/>
      <sheetName val="歸人-106_11_07"/>
      <sheetName val="更新後評估-106_11_07"/>
      <sheetName val="表1個別因素清冊格式"/>
      <sheetName val="表1-1共有土地共有人及對應持分附表 "/>
      <sheetName val="表2工程範圍區段勘查表"/>
      <sheetName val="表3比較標的1.2.3區段勘查表"/>
      <sheetName val="表3-1買賣實例1-建物"/>
      <sheetName val="表4-1買賣實例2-建物"/>
      <sheetName val="表5-1買賣實例3-建物"/>
      <sheetName val="表1-3買賣實例4-建物"/>
      <sheetName val="94表2收益法 "/>
      <sheetName val="96表5-1區域因素明細表(住)"/>
      <sheetName val="98表5-3區域因素明細表(工)"/>
      <sheetName val="99表5-4區域因素明細表(農)"/>
      <sheetName val="100表5-5區域因素明細表(其他) "/>
      <sheetName val="表7比準地1比較法調查估價表"/>
      <sheetName val="104表10宗地市價清冊"/>
      <sheetName val="102表6宗地市價估計表格式"/>
      <sheetName val="表4比較標的12的區段勘查表 "/>
      <sheetName val="表3-1買賣實例1-建物 (2)"/>
      <sheetName val="表4-1買賣實例2-建物 (2"/>
      <sheetName val="表5比較標的3區段勘查表  (2"/>
      <sheetName val="表5-1買賣實例3-建物(2"/>
      <sheetName val="表6區域因素明細表(住) (2)"/>
      <sheetName val="表7比準地2比較法調查估價表 (2)"/>
      <sheetName val="表10比準地地價估計表"/>
      <sheetName val="表11公設平均(一般)"/>
      <sheetName val="表12宗地市價評議表"/>
      <sheetName val="地價區段及買賣實例位置圖"/>
      <sheetName val="工作表3"/>
      <sheetName val="成本(1823)"/>
      <sheetName val="총괄표"/>
      <sheetName val="Sheet D-3"/>
      <sheetName val="최초 (2)"/>
      <sheetName val="단서적용"/>
      <sheetName val="Physical"/>
      <sheetName val="Total_list"/>
      <sheetName val="단서적용요약"/>
      <sheetName val="面積計算表H66A"/>
      <sheetName val="土地鑑定表"/>
      <sheetName val="LD_全-2.25"/>
      <sheetName val="Summary of Facts"/>
      <sheetName val="土地同意比例(951004)"/>
      <sheetName val="基礎資料與審議資料"/>
      <sheetName val="Assumptions"/>
      <sheetName val="表07(總計)"/>
      <sheetName val="表06"/>
      <sheetName val="土地增值稅"/>
      <sheetName val="INFO"/>
      <sheetName val="Sheet1"/>
      <sheetName val="M38耗料分析表"/>
      <sheetName val="Journal97"/>
      <sheetName val="分區"/>
      <sheetName val="LSHK_Cash"/>
      <sheetName val="Facility"/>
      <sheetName val="LSHK_WK_FORECAST"/>
      <sheetName val="MFG聚餐"/>
      <sheetName val="9207物價指數"/>
      <sheetName val="獎勵容積"/>
      <sheetName val="銷售假設"/>
      <sheetName val="設計假設"/>
      <sheetName val="BS EX-RATE 2000.11 "/>
      <sheetName val="表02(負債業主權益)"/>
      <sheetName val="Index"/>
      <sheetName val="Collateral"/>
      <sheetName val="團險職團人"/>
      <sheetName val="歸地-106_11_071"/>
      <sheetName val="歸人-106_11_071"/>
      <sheetName val="更新後評估-106_11_071"/>
      <sheetName val="表1-1共有土地共有人及對應持分附表_"/>
      <sheetName val="表3比較標的1_2_3區段勘查表"/>
      <sheetName val="94表2收益法_"/>
      <sheetName val="100表5-5區域因素明細表(其他)_"/>
      <sheetName val="表4比較標的12的區段勘查表_"/>
      <sheetName val="表3-1買賣實例1-建物_(2)"/>
      <sheetName val="表4-1買賣實例2-建物_(2"/>
      <sheetName val="表5比較標的3區段勘查表__(2"/>
      <sheetName val="表6區域因素明細表(住)_(2)"/>
      <sheetName val="表7比準地2比較法調查估價表_(2)"/>
      <sheetName val="Sheet_D-3"/>
      <sheetName val="최초_(2)"/>
      <sheetName val="LD_全-2_25"/>
      <sheetName val="Summary_of_Facts"/>
      <sheetName val="BS_EX-RATE_2000_11_"/>
      <sheetName val="歸地-106_11_072"/>
      <sheetName val="歸人-106_11_072"/>
      <sheetName val="更新後評估-106_11_072"/>
      <sheetName val="表1-1共有土地共有人及對應持分附表_1"/>
      <sheetName val="表3比較標的1_2_3區段勘查表1"/>
      <sheetName val="94表2收益法_1"/>
      <sheetName val="100表5-5區域因素明細表(其他)_1"/>
      <sheetName val="表4比較標的12的區段勘查表_1"/>
      <sheetName val="表3-1買賣實例1-建物_(2)1"/>
      <sheetName val="表4-1買賣實例2-建物_(21"/>
      <sheetName val="表5比較標的3區段勘查表__(21"/>
      <sheetName val="表6區域因素明細表(住)_(2)1"/>
      <sheetName val="表7比準地2比較法調查估價表_(2)1"/>
      <sheetName val="Sheet_D-31"/>
      <sheetName val="최초_(2)1"/>
      <sheetName val="LD_全-2_251"/>
      <sheetName val="Summary_of_Facts1"/>
      <sheetName val="BS_EX-RATE_2000_11_1"/>
      <sheetName val="歸地-106_11_073"/>
      <sheetName val="歸人-106_11_073"/>
      <sheetName val="更新後評估-106_11_073"/>
      <sheetName val="表1-1共有土地共有人及對應持分附表_2"/>
      <sheetName val="表3比較標的1_2_3區段勘查表2"/>
      <sheetName val="94表2收益法_2"/>
      <sheetName val="100表5-5區域因素明細表(其他)_2"/>
      <sheetName val="表4比較標的12的區段勘查表_2"/>
      <sheetName val="表3-1買賣實例1-建物_(2)2"/>
      <sheetName val="表4-1買賣實例2-建物_(22"/>
      <sheetName val="表5比較標的3區段勘查表__(22"/>
      <sheetName val="表6區域因素明細表(住)_(2)2"/>
      <sheetName val="表7比準地2比較法調查估價表_(2)2"/>
      <sheetName val="Sheet_D-32"/>
      <sheetName val="최초_(2)2"/>
      <sheetName val="LD_全-2_252"/>
      <sheetName val="Summary_of_Facts2"/>
      <sheetName val="BS_EX-RATE_2000_11_2"/>
    </sheetNames>
    <sheetDataSet>
      <sheetData sheetId="0"/>
      <sheetData sheetId="1" refreshError="1"/>
      <sheetData sheetId="2">
        <row r="1">
          <cell r="L1" t="str">
            <v>此格為該建號各所有權人總持分面積</v>
          </cell>
        </row>
      </sheetData>
      <sheetData sheetId="3"/>
      <sheetData sheetId="4" refreshError="1"/>
      <sheetData sheetId="5"/>
      <sheetData sheetId="6" refreshError="1"/>
      <sheetData sheetId="7"/>
      <sheetData sheetId="8"/>
      <sheetData sheetId="9">
        <row r="1">
          <cell r="L1" t="str">
            <v>此格為該建號各所有權人總持分面積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mary"/>
      <sheetName val="Assumption"/>
      <sheetName val="Regulatory Compliance Checklist"/>
      <sheetName val="SalesSchedule"/>
      <sheetName val="SalesSchedule (2)"/>
      <sheetName val="LandDevCost"/>
      <sheetName val="CostSchedule"/>
      <sheetName val="XHD_Monthly Model"/>
      <sheetName val="GMACCM_Monthly FS"/>
      <sheetName val="LandComp"/>
      <sheetName val="DevCom"/>
      <sheetName val="DevelopmentComp"/>
      <sheetName val="LTV LTC"/>
      <sheetName val="LAT"/>
      <sheetName val="Sensitivity Analysis"/>
      <sheetName val="LTV LTC DSC"/>
      <sheetName val="ROEC"/>
      <sheetName val="LTV LTC &amp; DSCR Summary"/>
      <sheetName val="Loan Grid"/>
      <sheetName val="Sponsor Analysis"/>
      <sheetName val="Sources&amp;Uses"/>
      <sheetName val=" Sources &amp; Uses to CGL"/>
      <sheetName val="Cash Flow"/>
      <sheetName val="LTV Calculation"/>
      <sheetName val="menu"/>
      <sheetName val="controls"/>
      <sheetName val="摘要表"/>
      <sheetName val="LD_全-2.25"/>
      <sheetName val="團險職團人"/>
      <sheetName val="총괄표"/>
      <sheetName val="Sheet D-3"/>
      <sheetName val="최초 (2)"/>
      <sheetName val="Physical"/>
      <sheetName val="Total_list"/>
      <sheetName val="Ass."/>
      <sheetName val="標單"/>
      <sheetName val="報告內容"/>
      <sheetName val="土估表"/>
      <sheetName val="建估表"/>
      <sheetName val="Datascreen"/>
      <sheetName val="INFO"/>
      <sheetName val="Mapping_Table"/>
      <sheetName val="Sheet1"/>
      <sheetName val="Chart_Jun"/>
      <sheetName val="Cashflow"/>
      <sheetName val="土地"/>
      <sheetName val="分區"/>
      <sheetName val="參數"/>
      <sheetName val="UC Wafer output"/>
      <sheetName val="#REF"/>
      <sheetName val="Appendix Encumbrances"/>
      <sheetName val="土地鑑定表"/>
      <sheetName val="Collateral"/>
      <sheetName val="Assumptions"/>
      <sheetName val="Inputs"/>
      <sheetName val="獎勵容積"/>
      <sheetName val="代碼檔"/>
      <sheetName val="Sheet2"/>
      <sheetName val="銷售假設"/>
      <sheetName val="設計假設"/>
      <sheetName val="Sheet3"/>
      <sheetName val="Sheet4"/>
      <sheetName val="更新整體開發收益表"/>
      <sheetName val="拆除計畫"/>
      <sheetName val="基礎資料與審議資料"/>
      <sheetName val="計算檢核"/>
      <sheetName val="開發內容假設"/>
      <sheetName val="輸入"/>
      <sheetName val="MFG聚餐"/>
      <sheetName val="序言_荷銀"/>
      <sheetName val="Journal97"/>
      <sheetName val="Pricing"/>
      <sheetName val="Income Tax Calc-9703"/>
      <sheetName val="表07(總計)"/>
      <sheetName val="表06"/>
      <sheetName val="Regulatory_Compliance_Checklist"/>
      <sheetName val="SalesSchedule_(2)"/>
      <sheetName val="XHD_Monthly_Model"/>
      <sheetName val="GMACCM_Monthly_FS"/>
      <sheetName val="LTV_LTC"/>
      <sheetName val="Sensitivity_Analysis"/>
      <sheetName val="LTV_LTC_DSC"/>
      <sheetName val="LTV_LTC_&amp;_DSCR_Summary"/>
      <sheetName val="Loan_Grid"/>
      <sheetName val="Sponsor_Analysis"/>
      <sheetName val="_Sources_&amp;_Uses_to_CGL"/>
      <sheetName val="Cash_Flow"/>
      <sheetName val="LTV_Calculation"/>
      <sheetName val="LD_全-2_25"/>
      <sheetName val="Sheet_D-3"/>
      <sheetName val="최초_(2)"/>
      <sheetName val="Ass_"/>
      <sheetName val="Appendix_Encumbrances"/>
      <sheetName val="UC_Wafer_output"/>
      <sheetName val="Income_Tax_Calc-9703"/>
    </sheetNames>
    <sheetDataSet>
      <sheetData sheetId="0" refreshError="1"/>
      <sheetData sheetId="1"/>
      <sheetData sheetId="2" refreshError="1"/>
      <sheetData sheetId="3"/>
      <sheetData sheetId="4"/>
      <sheetData sheetId="5"/>
      <sheetData sheetId="6">
        <row r="210">
          <cell r="F210">
            <v>1000000</v>
          </cell>
        </row>
      </sheetData>
      <sheetData sheetId="7" refreshError="1"/>
      <sheetData sheetId="8" refreshError="1"/>
      <sheetData sheetId="9"/>
      <sheetData sheetId="10" refreshError="1"/>
      <sheetData sheetId="11" refreshError="1"/>
      <sheetData sheetId="12"/>
      <sheetData sheetId="13"/>
      <sheetData sheetId="14" refreshError="1"/>
      <sheetData sheetId="15" refreshError="1"/>
      <sheetData sheetId="16" refreshError="1"/>
      <sheetData sheetId="17"/>
      <sheetData sheetId="18" refreshError="1"/>
      <sheetData sheetId="19" refreshError="1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otes"/>
      <sheetName val="Inputs"/>
      <sheetName val="Inputs Detail"/>
      <sheetName val="Other Calc"/>
      <sheetName val="FA Calc"/>
      <sheetName val="Tax Calc"/>
      <sheetName val="Valuation"/>
      <sheetName val="FinStats"/>
      <sheetName val="Template"/>
      <sheetName val="Sensitivities"/>
      <sheetName val="TornadoCharts"/>
      <sheetName val="US$ Real"/>
      <sheetName val="Value"/>
      <sheetName val="Global Inputs"/>
      <sheetName val="Main"/>
      <sheetName val="CostSchedule"/>
      <sheetName val="LTV Calculation"/>
      <sheetName val="Summary"/>
      <sheetName val="Collateral"/>
      <sheetName val="Sheet1"/>
      <sheetName val="Rent Comp"/>
      <sheetName val="土地鑑定表"/>
      <sheetName val="Index"/>
      <sheetName val="外15薪基84"/>
      <sheetName val="不同组合模式分析"/>
      <sheetName val="총괄표"/>
      <sheetName val="menu"/>
      <sheetName val="List"/>
      <sheetName val="Assumptions"/>
      <sheetName val="Expense"/>
      <sheetName val="土地增值稅"/>
      <sheetName val="85預算"/>
      <sheetName val="現金"/>
      <sheetName val="開發"/>
      <sheetName val="基本"/>
      <sheetName val="Inputs_Detail"/>
      <sheetName val="Other_Calc"/>
      <sheetName val="FA_Calc"/>
      <sheetName val="Tax_Calc"/>
      <sheetName val="US$_Real"/>
      <sheetName val="Global_Inputs"/>
      <sheetName val="LTV_Calculation"/>
      <sheetName val="Inputs_Detail1"/>
      <sheetName val="Other_Calc1"/>
      <sheetName val="FA_Calc1"/>
      <sheetName val="Tax_Calc1"/>
      <sheetName val="US$_Real1"/>
      <sheetName val="Global_Inputs1"/>
      <sheetName val="LTV_Calculation1"/>
      <sheetName val="Rent_Comp"/>
      <sheetName val="報告內容"/>
      <sheetName val="土估表"/>
      <sheetName val="建估表"/>
      <sheetName val="ld"/>
    </sheetNames>
    <sheetDataSet>
      <sheetData sheetId="0">
        <row r="10">
          <cell r="E10" t="str">
            <v>Fengning San Lu Dairy Co</v>
          </cell>
        </row>
      </sheetData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團險職團人"/>
      <sheetName val="收金人件"/>
      <sheetName val="獎勵容積"/>
      <sheetName val="銷售假設"/>
      <sheetName val="設計假設"/>
      <sheetName val="土地"/>
      <sheetName val="CostSchedule"/>
      <sheetName val="menu"/>
      <sheetName val="合建分配"/>
      <sheetName val="規劃方案"/>
      <sheetName val="Inputs"/>
      <sheetName val="Summary"/>
      <sheetName val="SRC-B3U2"/>
      <sheetName val="85預算"/>
      <sheetName val="#REF"/>
      <sheetName val="Datascreen"/>
      <sheetName val="INFO"/>
      <sheetName val="不同组合模式分析"/>
      <sheetName val="現地安置面積與應分配價值計算表"/>
      <sheetName val="9207物價指數"/>
      <sheetName val="controls"/>
      <sheetName val="參數"/>
      <sheetName val="11月費用明細"/>
      <sheetName val="設備-原始"/>
      <sheetName val="FT"/>
      <sheetName val="LD_全-2.2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maryCharts"/>
      <sheetName val="财务模型结构"/>
      <sheetName val="不同组合模式分析示例"/>
      <sheetName val="财务模型表单目录"/>
      <sheetName val="不同组合模式分析"/>
      <sheetName val="Asmpt.赞助冠名收入"/>
      <sheetName val="income赞助冠名收入"/>
      <sheetName val="Asmpt.F1说明"/>
      <sheetName val="F1-主要假设"/>
      <sheetName val="F1-收入与成本预测"/>
      <sheetName val="Asmpt.F1"/>
      <sheetName val="P&amp;L.F1"/>
      <sheetName val="V8-主要假设"/>
      <sheetName val="V8-收入与成本预测"/>
      <sheetName val="Asumpt.日常运营公司"/>
      <sheetName val="Asmpt.旅游参观"/>
      <sheetName val="P&amp;L旅游参观"/>
      <sheetName val="Asmpt.出租项目"/>
      <sheetName val="P&amp;L出租项目"/>
      <sheetName val="Asmpt.FRD车队"/>
      <sheetName val="P&amp;L.FRD"/>
      <sheetName val="Asmpt.汽车俱乐"/>
      <sheetName val="P&amp;L卡丁车"/>
      <sheetName val="Asmpt.卡丁车"/>
      <sheetName val="Asmpt.安检中心"/>
      <sheetName val="折旧"/>
      <sheetName val="出租物品分析"/>
      <sheetName val="Asmpt.其它赛事"/>
      <sheetName val="人员支出"/>
      <sheetName val="不同?合模式分析"/>
      <sheetName val="CostSchedule"/>
      <sheetName val="團險職團人"/>
      <sheetName val="menu"/>
      <sheetName val="WORKSHEET"/>
      <sheetName val="分攤比例"/>
      <sheetName val="標單"/>
      <sheetName val="Account Description"/>
      <sheetName val="不同_合模式分析"/>
      <sheetName val="Summary"/>
      <sheetName val="controls"/>
      <sheetName val="SRC-B3U2"/>
      <sheetName val="Datascreen"/>
      <sheetName val="LTV Calculation"/>
      <sheetName val="I-98BASE"/>
      <sheetName val="BSIS98"/>
      <sheetName val="Chart_Jun"/>
      <sheetName val="Portia "/>
      <sheetName val="Inputs"/>
      <sheetName val="土地"/>
      <sheetName val="Income Tax Calc-9703"/>
      <sheetName val="Cashflow"/>
      <sheetName val="MP"/>
      <sheetName val="報告內容"/>
      <sheetName val="土估表"/>
      <sheetName val="建估表"/>
      <sheetName val="建 物 鑑 定 表"/>
      <sheetName val="Appendix Encumbrances"/>
      <sheetName val="LD_全-2.25"/>
      <sheetName val="Summary of Facts"/>
      <sheetName val="Assumptions"/>
      <sheetName val="INFO"/>
      <sheetName val="Cash Flow"/>
      <sheetName val="計算檢核"/>
      <sheetName val="摘要表"/>
      <sheetName val="#REF"/>
      <sheetName val="設備-原始"/>
      <sheetName val="PO AP相關明細"/>
      <sheetName val="資產總明細"/>
      <sheetName val="更新整體開發收益表"/>
      <sheetName val="拆除計畫"/>
      <sheetName val="基礎資料與審議資料"/>
      <sheetName val="memo"/>
      <sheetName val="Sheet1"/>
      <sheetName val="FT"/>
      <sheetName val="參數"/>
      <sheetName val="台南區"/>
      <sheetName val="9207物價指數"/>
      <sheetName val="11月費用明細"/>
      <sheetName val="收金人件"/>
      <sheetName val="Asmpt_赞助冠名收入"/>
      <sheetName val="Asmpt_F1说明"/>
      <sheetName val="Asmpt_F1"/>
      <sheetName val="P&amp;L_F1"/>
      <sheetName val="Asumpt_日常运营公司"/>
      <sheetName val="Asmpt_旅游参观"/>
      <sheetName val="Asmpt_出租项目"/>
      <sheetName val="Asmpt_FRD车队"/>
      <sheetName val="P&amp;L_FRD"/>
      <sheetName val="Asmpt_汽车俱乐"/>
      <sheetName val="Asmpt_卡丁车"/>
      <sheetName val="Asmpt_安检中心"/>
      <sheetName val="Asmpt_其它赛事"/>
      <sheetName val="IS-TNS"/>
      <sheetName val="表07(總計)"/>
      <sheetName val="表06"/>
      <sheetName val="Asmpt_赞助冠名收入1"/>
      <sheetName val="Asmpt_F1说明1"/>
      <sheetName val="Asmpt_F11"/>
      <sheetName val="P&amp;L_F11"/>
      <sheetName val="Asumpt_日常运营公司1"/>
      <sheetName val="Asmpt_旅游参观1"/>
      <sheetName val="Asmpt_出租项目1"/>
      <sheetName val="Asmpt_FRD车队1"/>
      <sheetName val="P&amp;L_FRD1"/>
      <sheetName val="Asmpt_汽车俱乐1"/>
      <sheetName val="Asmpt_卡丁车1"/>
      <sheetName val="Asmpt_安检中心1"/>
      <sheetName val="Asmpt_其它赛事1"/>
      <sheetName val="建_物_鑑_定_表"/>
      <sheetName val="Appendix_Encumbrances"/>
      <sheetName val="LD_全-2_25"/>
      <sheetName val="Summary_of_Facts"/>
      <sheetName val="LTV_Calculation"/>
      <sheetName val="Cash_Flow"/>
      <sheetName val="Portia_"/>
      <sheetName val="Income_Tax_Calc-9703"/>
      <sheetName val="Account_Description"/>
      <sheetName val="PO_AP相關明細"/>
      <sheetName val="聯合貢獻 "/>
      <sheetName val="Asmpt_赞助冠名收入2"/>
      <sheetName val="Asmpt_F1说明2"/>
      <sheetName val="Asmpt_F12"/>
      <sheetName val="P&amp;L_F12"/>
      <sheetName val="Asumpt_日常运营公司2"/>
      <sheetName val="Asmpt_旅游参观2"/>
      <sheetName val="Asmpt_出租项目2"/>
      <sheetName val="Asmpt_FRD车队2"/>
      <sheetName val="P&amp;L_FRD2"/>
      <sheetName val="Asmpt_汽车俱乐2"/>
      <sheetName val="Asmpt_卡丁车2"/>
      <sheetName val="Asmpt_安检中心2"/>
      <sheetName val="Asmpt_其它赛事2"/>
      <sheetName val="建_物_鑑_定_表1"/>
      <sheetName val="Appendix_Encumbrances1"/>
      <sheetName val="LD_全-2_251"/>
      <sheetName val="Summary_of_Facts1"/>
      <sheetName val="Cash_Flow1"/>
      <sheetName val="LTV_Calculation1"/>
      <sheetName val="Portia_1"/>
      <sheetName val="Income_Tax_Calc-97031"/>
      <sheetName val="Account_Description1"/>
      <sheetName val="PO_AP相關明細1"/>
      <sheetName val="Asmpt_赞助冠名收入3"/>
      <sheetName val="Asmpt_F1说明3"/>
      <sheetName val="Asmpt_F13"/>
      <sheetName val="P&amp;L_F13"/>
      <sheetName val="Asumpt_日常运营公司3"/>
      <sheetName val="Asmpt_旅游参观3"/>
      <sheetName val="Asmpt_出租项目3"/>
      <sheetName val="Asmpt_FRD车队3"/>
      <sheetName val="P&amp;L_FRD3"/>
      <sheetName val="Asmpt_汽车俱乐3"/>
      <sheetName val="Asmpt_卡丁车3"/>
      <sheetName val="Asmpt_安检中心3"/>
      <sheetName val="Asmpt_其它赛事3"/>
      <sheetName val="建_物_鑑_定_表2"/>
      <sheetName val="Appendix_Encumbrances2"/>
      <sheetName val="LD_全-2_252"/>
      <sheetName val="Summary_of_Facts2"/>
      <sheetName val="Cash_Flow2"/>
      <sheetName val="LTV_Calculation2"/>
      <sheetName val="Portia_2"/>
      <sheetName val="Income_Tax_Calc-97032"/>
      <sheetName val="Account_Description2"/>
      <sheetName val="PO_AP相關明細2"/>
      <sheetName val="Asmpt_赞助冠名收入4"/>
      <sheetName val="Asmpt_F1说明4"/>
      <sheetName val="Asmpt_F14"/>
      <sheetName val="P&amp;L_F14"/>
      <sheetName val="Asumpt_日常运营公司4"/>
      <sheetName val="Asmpt_旅游参观4"/>
      <sheetName val="Asmpt_出租项目4"/>
      <sheetName val="Asmpt_FRD车队4"/>
      <sheetName val="P&amp;L_FRD4"/>
      <sheetName val="Asmpt_汽车俱乐4"/>
      <sheetName val="Asmpt_卡丁车4"/>
      <sheetName val="Asmpt_安检中心4"/>
      <sheetName val="Asmpt_其它赛事4"/>
      <sheetName val="LTV_Calculation3"/>
      <sheetName val="建_物_鑑_定_表3"/>
      <sheetName val="Appendix_Encumbrances3"/>
      <sheetName val="LD_全-2_253"/>
      <sheetName val="Summary_of_Facts3"/>
      <sheetName val="Cash_Flow3"/>
      <sheetName val="Portia_3"/>
      <sheetName val="Income_Tax_Calc-97033"/>
      <sheetName val="Account_Description3"/>
      <sheetName val="PO_AP相關明細3"/>
      <sheetName val="面積計算表H48A"/>
      <sheetName val="pcbo 工時"/>
    </sheetNames>
    <sheetDataSet>
      <sheetData sheetId="0">
        <row r="113">
          <cell r="C113">
            <v>2003</v>
          </cell>
        </row>
      </sheetData>
      <sheetData sheetId="1"/>
      <sheetData sheetId="2"/>
      <sheetData sheetId="3"/>
      <sheetData sheetId="4">
        <row r="113">
          <cell r="C113">
            <v>2003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>
        <row r="113">
          <cell r="C113">
            <v>2003</v>
          </cell>
        </row>
      </sheetData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85預算"/>
      <sheetName val="life本部 (2)"/>
      <sheetName val="life外埠 (2)"/>
      <sheetName val="life本部84"/>
      <sheetName val="life外埠84"/>
      <sheetName val="房租"/>
      <sheetName val="外15薪基84"/>
      <sheetName val="Main"/>
      <sheetName val="團險職團人"/>
      <sheetName val="分攤比例"/>
      <sheetName val="不同组合模式分析"/>
      <sheetName val="ORIX-AMC範本-20051003"/>
      <sheetName val="9207物價指數"/>
      <sheetName val="총괄표"/>
      <sheetName val="Sheet D-1"/>
      <sheetName val="Sheet D-3"/>
      <sheetName val="최초 (2)"/>
      <sheetName val="Physical"/>
      <sheetName val="단서적용"/>
      <sheetName val="Total_list"/>
      <sheetName val="단서적용요약"/>
      <sheetName val="LD_全-2.25"/>
      <sheetName val="代碼檔"/>
      <sheetName val="計算檢核"/>
      <sheetName val="安全驗證"/>
      <sheetName val="Collateral"/>
      <sheetName val="台北地區"/>
      <sheetName val="Datatape"/>
      <sheetName val="menu"/>
      <sheetName val="CostSchedule"/>
      <sheetName val="參數"/>
      <sheetName val="controls"/>
      <sheetName val="報告內容"/>
      <sheetName val="土估表"/>
      <sheetName val="建估表"/>
      <sheetName val="List"/>
      <sheetName val="SRC-B3U2"/>
      <sheetName val="Rent Comp"/>
      <sheetName val="Summary"/>
      <sheetName val="土地增值稅"/>
      <sheetName val="建 物 鑑 定 表"/>
      <sheetName val="合法拆補"/>
      <sheetName val="拆除計畫"/>
      <sheetName val="土地鑑定表"/>
      <sheetName val="摘要表"/>
      <sheetName val="公設明細"/>
      <sheetName val="方案一(地下1層)"/>
      <sheetName val="life本部_(2)"/>
      <sheetName val="life外埠_(2)"/>
      <sheetName val="Sheet_D-1"/>
      <sheetName val="Sheet_D-3"/>
      <sheetName val="최초_(2)"/>
      <sheetName val="LD_全-2_25"/>
      <sheetName val="PO AP相關明細"/>
      <sheetName val="資產總明細"/>
      <sheetName val="Income Tax Calc-9703"/>
      <sheetName val="life本部_(2)1"/>
      <sheetName val="life外埠_(2)1"/>
      <sheetName val="Sheet_D-11"/>
      <sheetName val="Sheet_D-31"/>
      <sheetName val="최초_(2)1"/>
      <sheetName val="LD_全-2_251"/>
      <sheetName val="PO_AP相關明細"/>
      <sheetName val="Rent_Comp"/>
      <sheetName val="建_物_鑑_定_表"/>
      <sheetName val="Income_Tax_Calc-9703"/>
      <sheetName val="Control"/>
      <sheetName val="單價分析"/>
      <sheetName val="I-98BASE"/>
      <sheetName val="BSIS98"/>
      <sheetName val="スキャン"/>
      <sheetName val="違章處理結果"/>
      <sheetName val="應收退稅款"/>
      <sheetName val="代碼"/>
      <sheetName val="Sheet2"/>
      <sheetName val="績效價格表(不分紅)"/>
    </sheetNames>
    <sheetDataSet>
      <sheetData sheetId="0">
        <row r="2">
          <cell r="N2">
            <v>0.39458750000000004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9207物價指數"/>
      <sheetName val="NT(初稿"/>
      <sheetName val="NT (完稿)"/>
      <sheetName val="Assumptions"/>
      <sheetName val="分攤比例"/>
      <sheetName val="參數"/>
      <sheetName val="85預算"/>
      <sheetName val="Summary"/>
      <sheetName val="更新整體開發收益表"/>
      <sheetName val="拆除計畫"/>
      <sheetName val="基礎資料與審議資料"/>
      <sheetName val="menu"/>
      <sheetName val="摘要"/>
      <sheetName val="不同组合模式分析"/>
      <sheetName val="LD_全-2.25"/>
      <sheetName val="團險職團人"/>
      <sheetName val="收金人件"/>
      <sheetName val="CostSchedule"/>
      <sheetName val="Inputs"/>
      <sheetName val="輸入"/>
      <sheetName val="台北地區"/>
      <sheetName val="Datatape"/>
      <sheetName val="代碼檔"/>
      <sheetName val="合建分配"/>
      <sheetName val="規劃方案"/>
      <sheetName val="土地"/>
      <sheetName val="スキャン"/>
      <sheetName val="memo"/>
      <sheetName val="Sheet1 (2)"/>
      <sheetName val="MACRO"/>
      <sheetName val="controls"/>
      <sheetName val="設備-原始"/>
      <sheetName val="單價分析"/>
      <sheetName val="Income Tax Calc-9703"/>
      <sheetName val="NT_(完稿)"/>
      <sheetName val="LD_全-2_25"/>
      <sheetName val="Sheet1_(2)"/>
      <sheetName val="Sheet1"/>
      <sheetName val="年0元"/>
      <sheetName val="股東權益變動表 7100book-audit"/>
      <sheetName val="設定"/>
      <sheetName val="開發內容"/>
      <sheetName val="ref"/>
      <sheetName val="Cash Flow"/>
      <sheetName val="Datascreen"/>
      <sheetName val="#REF!"/>
      <sheetName val="計算資料1"/>
      <sheetName val="中華評估表-完稿(9.17)"/>
      <sheetName val="PO AP相關明細"/>
      <sheetName val="表07(總計)"/>
      <sheetName val="表06"/>
      <sheetName val="Sheet2"/>
      <sheetName val="Sheet3"/>
      <sheetName val="Sheet4"/>
      <sheetName val="資產總明細"/>
      <sheetName val="pcbo 工時"/>
      <sheetName val="Appendix Encumbrances"/>
      <sheetName val="NT_(完稿)1"/>
      <sheetName val="LD_全-2_251"/>
      <sheetName val="Sheet1_(2)1"/>
      <sheetName val="NT_(完稿)2"/>
      <sheetName val="LD_全-2_252"/>
      <sheetName val="Sheet1_(2)2"/>
      <sheetName val="Income_Tax_Calc-9703"/>
      <sheetName val="股東權益變動表_7100book-audit"/>
      <sheetName val="PO_AP相關明細"/>
      <sheetName val="中華評估表-完稿(9_17)"/>
      <sheetName val="pcbo_工時"/>
      <sheetName val="Cash_Flow"/>
      <sheetName val="Appendix_Encumbrances"/>
      <sheetName val="計算檢核"/>
      <sheetName val="#REF"/>
      <sheetName val="總表"/>
      <sheetName val="NT_(完稿)3"/>
      <sheetName val="LD_全-2_253"/>
      <sheetName val="Sheet1_(2)3"/>
      <sheetName val="Income_Tax_Calc-97031"/>
      <sheetName val="股東權益變動表_7100book-audit1"/>
      <sheetName val="Cash_Flow1"/>
      <sheetName val="PO_AP相關明細1"/>
      <sheetName val="中華評估表-完稿(9_17)1"/>
      <sheetName val="pcbo_工時1"/>
      <sheetName val="Appendix_Encumbrances1"/>
      <sheetName val="NT_(完稿)4"/>
      <sheetName val="LD_全-2_254"/>
      <sheetName val="Sheet1_(2)4"/>
      <sheetName val="Income_Tax_Calc-97032"/>
      <sheetName val="股東權益變動表_7100book-audit2"/>
      <sheetName val="Cash_Flow2"/>
      <sheetName val="PO_AP相關明細2"/>
      <sheetName val="中華評估表-完稿(9_17)2"/>
      <sheetName val="pcbo_工時2"/>
      <sheetName val="Appendix_Encumbrances2"/>
      <sheetName val="NT_(完稿)5"/>
      <sheetName val="LD_全-2_255"/>
      <sheetName val="Sheet1_(2)5"/>
      <sheetName val="Income_Tax_Calc-97033"/>
      <sheetName val="股東權益變動表_7100book-audit3"/>
      <sheetName val="Cash_Flow3"/>
      <sheetName val="PO_AP相關明細3"/>
      <sheetName val="中華評估表-完稿(9_17)3"/>
      <sheetName val="pcbo_工時3"/>
      <sheetName val="Appendix_Encumbrances3"/>
      <sheetName val="Collateral"/>
      <sheetName val="報告內容"/>
      <sheetName val="土估表"/>
      <sheetName val="建估表"/>
      <sheetName val="摘要表"/>
      <sheetName val="list"/>
    </sheetNames>
    <sheetDataSet>
      <sheetData sheetId="0" refreshError="1">
        <row r="500">
          <cell r="Y500" t="str">
            <v>擔保品座落縣市</v>
          </cell>
        </row>
        <row r="501">
          <cell r="Y501" t="str">
            <v>台北市</v>
          </cell>
        </row>
        <row r="502">
          <cell r="Y502" t="str">
            <v>台北縣</v>
          </cell>
        </row>
        <row r="503">
          <cell r="Y503" t="str">
            <v>基隆市</v>
          </cell>
        </row>
        <row r="504">
          <cell r="Y504" t="str">
            <v>桃園縣</v>
          </cell>
        </row>
        <row r="505">
          <cell r="Y505" t="str">
            <v>新竹市</v>
          </cell>
        </row>
        <row r="506">
          <cell r="Y506" t="str">
            <v>新竹縣</v>
          </cell>
        </row>
        <row r="507">
          <cell r="Y507" t="str">
            <v>苗栗縣</v>
          </cell>
        </row>
        <row r="508">
          <cell r="Y508" t="str">
            <v>台中市</v>
          </cell>
        </row>
        <row r="509">
          <cell r="Y509" t="str">
            <v>台中縣</v>
          </cell>
        </row>
        <row r="510">
          <cell r="Y510" t="str">
            <v>南投縣</v>
          </cell>
        </row>
        <row r="511">
          <cell r="Y511" t="str">
            <v>彰化縣</v>
          </cell>
        </row>
        <row r="512">
          <cell r="Y512" t="str">
            <v>雲林縣</v>
          </cell>
        </row>
        <row r="513">
          <cell r="Y513" t="str">
            <v>嘉義縣</v>
          </cell>
        </row>
        <row r="514">
          <cell r="Y514" t="str">
            <v>台南市</v>
          </cell>
        </row>
        <row r="515">
          <cell r="Y515" t="str">
            <v>台南縣</v>
          </cell>
        </row>
        <row r="516">
          <cell r="Y516" t="str">
            <v>高雄市</v>
          </cell>
        </row>
        <row r="517">
          <cell r="Y517" t="str">
            <v>高雄縣</v>
          </cell>
        </row>
        <row r="518">
          <cell r="Y518" t="str">
            <v>屏東縣</v>
          </cell>
        </row>
        <row r="519">
          <cell r="Y519" t="str">
            <v>花蓮縣</v>
          </cell>
        </row>
        <row r="520">
          <cell r="Y520" t="str">
            <v>台東縣</v>
          </cell>
        </row>
        <row r="521">
          <cell r="Y521" t="str">
            <v>澎湖縣</v>
          </cell>
        </row>
        <row r="522">
          <cell r="Y522" t="str">
            <v>金門縣</v>
          </cell>
        </row>
        <row r="523">
          <cell r="Y523" t="str">
            <v>連江縣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Sheet2"/>
      <sheetName val="Sheet3"/>
      <sheetName val="Sheet4"/>
      <sheetName val="土 地 增 值 稅 表(中國人壽名下)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controls"/>
      <sheetName val="Collateral"/>
      <sheetName val="LD_全-2.25"/>
      <sheetName val="分攤比例"/>
      <sheetName val="85預算"/>
      <sheetName val="土地增值稅"/>
      <sheetName val="9207物價指數"/>
      <sheetName val="收金人件"/>
      <sheetName val="土地鑑定表"/>
      <sheetName val="報告內容"/>
      <sheetName val="土估表"/>
      <sheetName val="建估表"/>
      <sheetName val="計算檢核"/>
      <sheetName val="安全驗證"/>
      <sheetName val="Main"/>
      <sheetName val="單價分析"/>
      <sheetName val="外15薪基84"/>
      <sheetName val="預算總表"/>
      <sheetName val="摘要"/>
      <sheetName val="Index"/>
      <sheetName val="土地"/>
      <sheetName val="Datatape"/>
      <sheetName val="更新整體開發收益表"/>
      <sheetName val="拆除計畫"/>
      <sheetName val="基礎資料與審議資料"/>
      <sheetName val="menu"/>
      <sheetName val="不同组合模式分析"/>
      <sheetName val="代碼檔"/>
      <sheetName val="參數"/>
      <sheetName val="標單"/>
      <sheetName val="Summary"/>
      <sheetName val="LTV Calculation"/>
      <sheetName val="拆算建坪價"/>
      <sheetName val="現地安置面積與應分配價值計算表"/>
      <sheetName val="4標的基本資料"/>
      <sheetName val="5成本"/>
      <sheetName val="ORIX-AMC範本-20051003"/>
      <sheetName val="公設明細"/>
      <sheetName val="買賣比較法(原始檔)"/>
      <sheetName val="Inputs"/>
      <sheetName val="更新後收益-最終版 "/>
      <sheetName val="合建分配"/>
      <sheetName val="規劃方案"/>
      <sheetName val="摘要表"/>
      <sheetName val="List"/>
      <sheetName val="1土地鑑定表"/>
      <sheetName val="土_地_增_值_稅_表(中國人壽名下)"/>
      <sheetName val="LD_全-2_25"/>
      <sheetName val="LTV_Calculation"/>
      <sheetName val="更新後收益-最終版_"/>
      <sheetName val="土_地_增_值_稅_表(中國人壽名下)1"/>
      <sheetName val="LD_全-2_251"/>
      <sheetName val="LTV_Calculation1"/>
      <sheetName val="更新後收益-最終版_1"/>
      <sheetName val="單價分析表 "/>
      <sheetName val="單價分析表"/>
      <sheetName val="Appendix Encumbrances"/>
      <sheetName val="memo"/>
      <sheetName val="Income Tax Calc-9703"/>
      <sheetName val="IS-TNS"/>
      <sheetName val="DATABASE"/>
      <sheetName val="土地同意比例(951004)"/>
      <sheetName val="2面積整理"/>
      <sheetName val="買賣比較法(4F)"/>
      <sheetName val="土_地_增_值_稅_表(中國人壽名下)2"/>
      <sheetName val="LD_全-2_252"/>
      <sheetName val="LTV_Calculation2"/>
      <sheetName val="更新後收益-最終版_2"/>
      <sheetName val="土_地_增_值_稅_表(中國人壽名下)3"/>
      <sheetName val="LD_全-2_253"/>
      <sheetName val="LTV_Calculation3"/>
      <sheetName val="更新後收益-最終版_3"/>
      <sheetName val="土_地_增_值_稅_表(中國人壽名下)4"/>
      <sheetName val="LD_全-2_254"/>
      <sheetName val="LTV_Calculation4"/>
      <sheetName val="更新後收益-最終版_4"/>
      <sheetName val="單價分析表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Sheet2"/>
      <sheetName val="Sheet3"/>
      <sheetName val="Sheet4"/>
      <sheetName val="土 地 增 值 稅 表(中國人壽名下)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controls"/>
      <sheetName val="土_地_增_值_稅_表(中國人壽名下)"/>
    </sheetNames>
    <sheetDataSet>
      <sheetData sheetId="0" refreshError="1">
        <row r="5">
          <cell r="G5">
            <v>5165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otes"/>
      <sheetName val="Inputs"/>
      <sheetName val="Inputs Detail"/>
      <sheetName val="Other Calc"/>
      <sheetName val="FA Calc"/>
      <sheetName val="Tax Calc"/>
      <sheetName val="Valuation"/>
      <sheetName val="FinStats"/>
      <sheetName val="Template"/>
      <sheetName val="9207物價指數"/>
      <sheetName val="Sheet1"/>
      <sheetName val="85預算"/>
      <sheetName val="不同组合模式分析"/>
      <sheetName val="單價分析"/>
      <sheetName val="Sensitivities"/>
      <sheetName val="TornadoCharts"/>
      <sheetName val="US$ Real"/>
      <sheetName val="Value"/>
      <sheetName val="Global Inputs"/>
      <sheetName val="土地鑑定表"/>
      <sheetName val="Appendix Encumbrances"/>
      <sheetName val="Summary"/>
      <sheetName val="Cash Flow"/>
      <sheetName val="計算檢核"/>
      <sheetName val="I-98BASE"/>
      <sheetName val="參數"/>
      <sheetName val="BSIS98"/>
      <sheetName val="年0元"/>
      <sheetName val="CostSchedule"/>
      <sheetName val="分攤比例"/>
      <sheetName val="LD_全-2.25"/>
      <sheetName val="摘要表"/>
      <sheetName val="menu"/>
      <sheetName val="Datascreen"/>
      <sheetName val="Summary of Facts"/>
      <sheetName val="更新整體開發收益表"/>
      <sheetName val="拆除計畫"/>
      <sheetName val="基礎資料與審議資料"/>
      <sheetName val="INFO"/>
      <sheetName val="團險職團人"/>
      <sheetName val="收金人件"/>
      <sheetName val="controls"/>
      <sheetName val="合建分配"/>
      <sheetName val="Sheet2"/>
      <sheetName val="規劃方案"/>
      <sheetName val="Sheet3"/>
      <sheetName val="Sheet4"/>
      <sheetName val="建 物 鑑 定 表"/>
      <sheetName val="#REF"/>
      <sheetName val="獎勵容積"/>
      <sheetName val="銷售假設"/>
      <sheetName val="設計假設"/>
      <sheetName val="開發內容"/>
      <sheetName val="PO AP相關明細"/>
      <sheetName val="資產總明細"/>
      <sheetName val="計算資料1"/>
      <sheetName val="DCF SJZ San Lu Parent"/>
      <sheetName val="Datatape"/>
      <sheetName val="2004"/>
      <sheetName val="Income Tax Calc-9703"/>
      <sheetName val="スキャン"/>
      <sheetName val="Inputs_Detail"/>
      <sheetName val="Other_Calc"/>
      <sheetName val="FA_Calc"/>
      <sheetName val="Tax_Calc"/>
      <sheetName val="LD_全-2_25"/>
      <sheetName val="Global_Inputs"/>
      <sheetName val="US$_Real"/>
      <sheetName val="Summary_of_Facts"/>
      <sheetName val="Appendix_Encumbrances"/>
      <sheetName val="Cash_Flow"/>
      <sheetName val="PO_AP相關明細"/>
      <sheetName val="建_物_鑑_定_表"/>
      <sheetName val="DCF_SJZ_San_Lu_Parent"/>
    </sheetNames>
    <sheetDataSet>
      <sheetData sheetId="0">
        <row r="10">
          <cell r="J10" t="str">
            <v>SJZ San Lu</v>
          </cell>
        </row>
      </sheetData>
      <sheetData sheetId="1">
        <row r="10">
          <cell r="J10" t="str">
            <v>SJZ San Lu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工程預算書"/>
      <sheetName val="單價分析表 "/>
      <sheetName val="工程數量計算"/>
      <sheetName val="Inputs"/>
      <sheetName val="9207物價指數"/>
      <sheetName val="單價分析"/>
      <sheetName val="Datatape"/>
      <sheetName val="Sheet1"/>
      <sheetName val="合建分配"/>
      <sheetName val="規劃方案"/>
      <sheetName val="分攤比例"/>
      <sheetName val="單價分析表_"/>
      <sheetName val="單價分析表_1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水土保持變更預算表"/>
      <sheetName val="水土保持變更合約"/>
      <sheetName val="水土保持變更標單"/>
      <sheetName val="單價分析表"/>
      <sheetName val="預算總表"/>
      <sheetName val="單價分析表 "/>
      <sheetName val="Sheet1"/>
      <sheetName val="單價分析表_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Sheet2"/>
      <sheetName val="Sheet3"/>
      <sheetName val="Sheet4"/>
      <sheetName val="土 地 增 值 稅 表(中國人壽名下)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9207物價指數"/>
      <sheetName val="Inputs"/>
      <sheetName val="更新後收益-最終版 "/>
      <sheetName val="土地"/>
      <sheetName val="預算總表"/>
      <sheetName val="單價分析表"/>
      <sheetName val="LD_全-2.25"/>
      <sheetName val="Datatape"/>
      <sheetName val="單價分析表 "/>
      <sheetName val="單價分析"/>
      <sheetName val="合建分配"/>
      <sheetName val="規劃方案"/>
      <sheetName val="摘要表"/>
      <sheetName val="更新整體開發收益表"/>
      <sheetName val="拆除計畫"/>
      <sheetName val="基礎資料與審議資料"/>
      <sheetName val="DATABASE"/>
      <sheetName val="controls"/>
      <sheetName val="Collateral"/>
      <sheetName val="分攤比例"/>
      <sheetName val="85預算"/>
      <sheetName val="土地增值稅"/>
      <sheetName val="代碼檔"/>
      <sheetName val="土_地_增_值_稅_表(中國人壽名下)"/>
      <sheetName val="LD_全-2_25"/>
      <sheetName val="更新後收益-最終版_"/>
      <sheetName val="單價分析表_"/>
      <sheetName val="計算檢核"/>
      <sheetName val="安全驗證"/>
      <sheetName val="AT-Agency"/>
      <sheetName val="土_地_增_值_稅_表(中國人壽名下)1"/>
      <sheetName val="LD_全-2_251"/>
      <sheetName val="單價分析表_1"/>
      <sheetName val="更新後收益-最終版_1"/>
      <sheetName val="C to R"/>
      <sheetName val="收金人件"/>
      <sheetName val="外15薪基84"/>
      <sheetName val="土地鑑定表"/>
      <sheetName val="報告內容"/>
      <sheetName val="土估表"/>
      <sheetName val="建估表"/>
      <sheetName val="Main"/>
      <sheetName val="摘要"/>
      <sheetName val="Index"/>
      <sheetName val="menu"/>
      <sheetName val="不同组合模式分析"/>
      <sheetName val="Summary"/>
      <sheetName val="LTV Calculation"/>
      <sheetName val="拆算建坪價"/>
      <sheetName val="現地安置面積與應分配價值計算表"/>
      <sheetName val="4標的基本資料"/>
      <sheetName val="5成本"/>
      <sheetName val="ORIX-AMC範本-20051003"/>
      <sheetName val="公設明細"/>
      <sheetName val="買賣比較法(原始檔)"/>
      <sheetName val="參數"/>
      <sheetName val="List"/>
      <sheetName val="1土地鑑定表"/>
      <sheetName val="Appendix Encumbrances"/>
      <sheetName val="memo"/>
      <sheetName val="Income Tax Calc-9703"/>
      <sheetName val="IS-TNS"/>
      <sheetName val="土地同意比例(951004)"/>
      <sheetName val="標單"/>
      <sheetName val="土_地_增_值_稅_表(中國人壽名下)2"/>
      <sheetName val="LD_全-2_252"/>
      <sheetName val="更新後收益-最終版_2"/>
      <sheetName val="單價分析表_2"/>
      <sheetName val="土_地_增_值_稅_表(中國人壽名下)3"/>
      <sheetName val="LD_全-2_253"/>
      <sheetName val="更新後收益-最終版_3"/>
      <sheetName val="單價分析表_3"/>
      <sheetName val="土_地_增_值_稅_表(中國人壽名下)4"/>
      <sheetName val="更新後收益-最終版_4"/>
      <sheetName val="LD_全-2_254"/>
      <sheetName val="單價分析表_4"/>
      <sheetName val="XREF"/>
      <sheetName val="相片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/>
      <sheetData sheetId="46"/>
      <sheetData sheetId="47"/>
      <sheetData sheetId="48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規劃方案"/>
      <sheetName val="合建分配"/>
      <sheetName val="營建成本"/>
      <sheetName val="現金流量分析"/>
      <sheetName val="Sheet1"/>
      <sheetName val="市場分析"/>
      <sheetName val="土地"/>
      <sheetName val="更新整體開發收益表"/>
      <sheetName val="拆除計畫"/>
      <sheetName val="基礎資料與審議資料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規劃方案"/>
      <sheetName val="合建分配"/>
      <sheetName val="營建成本"/>
      <sheetName val="現金流量分析"/>
      <sheetName val="Sheet1"/>
      <sheetName val="市場分析"/>
      <sheetName val="土地"/>
    </sheet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土地同意比例(委員會960420)"/>
      <sheetName val="建物同意比例(委員會960420)"/>
      <sheetName val="事業計畫土地謄本(委員會960420)_"/>
      <sheetName val="事業計畫建物謄本(委員會960420)"/>
      <sheetName val="土地同意比例(951004)"/>
      <sheetName val="建物同意比例(951004)"/>
      <sheetName val="事業計畫產權分析"/>
      <sheetName val="事業計畫土地謄本(送件前951004)_"/>
      <sheetName val="事業計畫建物謄本_(送件前951004)_"/>
      <sheetName val="測量用資料"/>
      <sheetName val="建物使用情況"/>
      <sheetName val="事業計畫範圍土地謄本_"/>
      <sheetName val="事業計畫範圍建物謄本_"/>
      <sheetName val="土地謄本資料"/>
      <sheetName val="建物謄本資料"/>
      <sheetName val="事業概要範圍土地謄本"/>
      <sheetName val="事業概要範圍建物謄本"/>
      <sheetName val="事業概要產權清冊"/>
      <sheetName val="事業概要同意比例"/>
      <sheetName val="Sheet1"/>
      <sheetName val="Sheet2"/>
      <sheetName val="門牌清冊"/>
      <sheetName val="合建分配"/>
      <sheetName val="規劃方案"/>
      <sheetName val="收金人件"/>
    </sheetNames>
    <sheetDataSet>
      <sheetData sheetId="0"/>
      <sheetData sheetId="1"/>
      <sheetData sheetId="2"/>
      <sheetData sheetId="3"/>
      <sheetData sheetId="4">
        <row r="34">
          <cell r="D34">
            <v>2050.1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資金結構"/>
      <sheetName val="投信基金"/>
      <sheetName val="現金流量(1)"/>
      <sheetName val="現金流量 (2)"/>
      <sheetName val="開發內容"/>
      <sheetName val="摘要"/>
      <sheetName val="代碼檔"/>
      <sheetName val="合建分配"/>
      <sheetName val="規劃方案"/>
      <sheetName val="收金人件"/>
      <sheetName val="土地同意比例(951004)"/>
      <sheetName val="COST1_3"/>
      <sheetName val="Sheet1"/>
      <sheetName val="現地安置面積與應分配價值計算表"/>
      <sheetName val="menu"/>
      <sheetName val="9207物價指數"/>
      <sheetName val="LD_全-2.25"/>
      <sheetName val="XREF"/>
      <sheetName val="外15薪基84"/>
      <sheetName val="Collateral"/>
      <sheetName val="計算檢核"/>
      <sheetName val="安全驗證"/>
      <sheetName val="設定"/>
      <sheetName val="Swingセル内DATA"/>
      <sheetName val="股東權益變動表 7100book-audit"/>
      <sheetName val="値付くん"/>
      <sheetName val="Inputs"/>
      <sheetName val="Curves"/>
      <sheetName val="Raw Data"/>
      <sheetName val="Top"/>
      <sheetName val="參數"/>
      <sheetName val="85預算"/>
      <sheetName val="現金流量_(2)"/>
      <sheetName val="LD_全-2_25"/>
      <sheetName val="建 物 鑑 定 表"/>
      <sheetName val="土地"/>
      <sheetName val="I-98BASE"/>
      <sheetName val="BSIS98"/>
      <sheetName val="ref"/>
      <sheetName val="Sheet2"/>
      <sheetName val="Sheet3"/>
      <sheetName val="Sheet4"/>
      <sheetName val="受理日報表"/>
      <sheetName val="C to R"/>
      <sheetName val="輸入"/>
      <sheetName val="計算資料1"/>
      <sheetName val="雙連案財務分析0825"/>
      <sheetName val="Datatape"/>
      <sheetName val="現金流量_(2)1"/>
      <sheetName val="LD_全-2_251"/>
      <sheetName val="Raw_Data"/>
      <sheetName val="股東權益變動表_7100book-audit"/>
      <sheetName val="建_物_鑑_定_表"/>
      <sheetName val="現金流量_(2)2"/>
      <sheetName val="LD_全-2_252"/>
      <sheetName val="Raw_Data1"/>
      <sheetName val="股東權益變動表_7100book-audit1"/>
      <sheetName val="建_物_鑑_定_表1"/>
      <sheetName val="가정"/>
      <sheetName val="Codes"/>
      <sheetName val="現金流量_(2)3"/>
      <sheetName val="LD_全-2_253"/>
      <sheetName val="Raw_Data2"/>
      <sheetName val="股東權益變動表_7100book-audit2"/>
      <sheetName val="建_物_鑑_定_表2"/>
      <sheetName val="C_to_R"/>
      <sheetName val="現金流量_(2)4"/>
      <sheetName val="LD_全-2_254"/>
      <sheetName val="Raw_Data3"/>
      <sheetName val="股東權益變動表_7100book-audit3"/>
      <sheetName val="建_物_鑑_定_表3"/>
      <sheetName val="C_to_R1"/>
      <sheetName val="現金流量_(2)5"/>
      <sheetName val="LD_全-2_255"/>
      <sheetName val="Raw_Data4"/>
      <sheetName val="股東權益變動表_7100book-audit4"/>
      <sheetName val="建_物_鑑_定_表4"/>
      <sheetName val="C_to_R2"/>
      <sheetName val="不同组合模式分析"/>
      <sheetName val="現金流量_(2)6"/>
      <sheetName val="LD_全-2_256"/>
      <sheetName val="Raw_Data5"/>
      <sheetName val="股東權益變動表_7100book-audit5"/>
      <sheetName val="建_物_鑑_定_表5"/>
      <sheetName val="C_to_R3"/>
      <sheetName val="基本單價"/>
      <sheetName val="現金流量_(2)7"/>
      <sheetName val="LD_全-2_257"/>
      <sheetName val="Raw_Data6"/>
      <sheetName val="股東權益變動表_7100book-audit6"/>
      <sheetName val="建_物_鑑_定_表6"/>
      <sheetName val="C_to_R4"/>
      <sheetName val="現金流量_(2)8"/>
      <sheetName val="LD_全-2_258"/>
      <sheetName val="Raw_Data7"/>
      <sheetName val="股東權益變動表_7100book-audit7"/>
      <sheetName val="建_物_鑑_定_表7"/>
      <sheetName val="C_to_R5"/>
      <sheetName val="controls"/>
      <sheetName val="現金流量_(2)9"/>
      <sheetName val="LD_全-2_259"/>
      <sheetName val="Raw_Data8"/>
      <sheetName val="股東權益變動表_7100book-audit8"/>
      <sheetName val="建_物_鑑_定_表8"/>
      <sheetName val="C_to_R6"/>
      <sheetName val="現金流量_(2)10"/>
      <sheetName val="LD_全-2_2510"/>
      <sheetName val="Raw_Data9"/>
      <sheetName val="股東權益變動表_7100book-audit9"/>
      <sheetName val="建_物_鑑_定_表9"/>
      <sheetName val="C_to_R7"/>
      <sheetName val="ASSIS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 refreshError="1"/>
      <sheetData sheetId="79"/>
      <sheetData sheetId="80"/>
      <sheetData sheetId="81"/>
      <sheetData sheetId="82"/>
      <sheetData sheetId="83"/>
      <sheetData sheetId="84"/>
      <sheetData sheetId="85" refreshError="1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 refreshError="1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封面"/>
      <sheetName val="Sheet1"/>
      <sheetName val="工程預算明細表"/>
      <sheetName val="單價分析表"/>
      <sheetName val="基本單價"/>
      <sheetName val="標單"/>
      <sheetName val="工程數量計算表"/>
      <sheetName val="單價分析標單"/>
      <sheetName val="代碼檔"/>
      <sheetName val="收金人件"/>
      <sheetName val="COST1_3"/>
      <sheetName val="開發內容"/>
      <sheetName val="土地同意比例(951004)"/>
      <sheetName val="定義 五金表"/>
      <sheetName val="合建分配"/>
      <sheetName val="規劃方案"/>
      <sheetName val="Sheet2"/>
      <sheetName val="Sheet3"/>
      <sheetName val="Sheet4"/>
      <sheetName val="鋼筋資料"/>
      <sheetName val="定義_五金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odule1"/>
      <sheetName val="輸入"/>
      <sheetName val="比較法"/>
      <sheetName val="收益法"/>
      <sheetName val="成本法"/>
      <sheetName val="基準及成本表"/>
      <sheetName val="WORK"/>
      <sheetName val="WORK-2"/>
      <sheetName val="COST1_3"/>
      <sheetName val="基本單價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odule1"/>
      <sheetName val="面板"/>
      <sheetName val="輸入"/>
      <sheetName val="首頁"/>
      <sheetName val="次頁"/>
      <sheetName val="摘要"/>
      <sheetName val="土地"/>
      <sheetName val="建物"/>
      <sheetName val="總表"/>
      <sheetName val="個徵表"/>
      <sheetName val="個徵2"/>
      <sheetName val="工作底稿"/>
      <sheetName val="試算"/>
      <sheetName val="北市容積及造價 "/>
      <sheetName val="北縣容積"/>
      <sheetName val="SFI"/>
      <sheetName val="土地融資"/>
      <sheetName val="標準分戶"/>
      <sheetName val="銷售預估"/>
      <sheetName val="面積區"/>
      <sheetName val="分戶(車位視為共同)"/>
      <sheetName val="分戶(無車位)"/>
      <sheetName val="土地還原1"/>
      <sheetName val="土地還原2"/>
      <sheetName val="土地還原3"/>
      <sheetName val="Limited"/>
      <sheetName val="Full"/>
      <sheetName val="天鵬"/>
      <sheetName val="各戶價值分析表"/>
      <sheetName val="Price"/>
      <sheetName val="9207物價指數"/>
      <sheetName val="List"/>
      <sheetName val="合法拆補"/>
      <sheetName val="拆除計畫"/>
      <sheetName val="開發內容假設"/>
      <sheetName val="法規資料表"/>
      <sheetName val="ORIX-AMC範本-20051003"/>
      <sheetName val="物價指數(一)"/>
      <sheetName val="物價指數(二)"/>
      <sheetName val="物價指數(一)(重整)"/>
      <sheetName val="9611物價指數"/>
      <sheetName val="車位填表"/>
      <sheetName val="計算檢核"/>
      <sheetName val="基本單價"/>
      <sheetName val="._ls_._ls_._ls_._ls_._ls_._ls_."/>
      <sheetName val="開發內容"/>
      <sheetName val="違章處理結果"/>
      <sheetName val="名稱"/>
      <sheetName val="土地同意比例(951004)"/>
      <sheetName val="COST1_3"/>
      <sheetName val="代碼檔"/>
      <sheetName val="Datascreen"/>
      <sheetName val="建 物 鑑 定 表"/>
      <sheetName val="menu"/>
      <sheetName val="品名参照"/>
      <sheetName val="年0元"/>
      <sheetName val="合建分配"/>
      <sheetName val="規劃方案"/>
      <sheetName val="Sheet1"/>
      <sheetName val="LD_全-2.25"/>
      <sheetName val="Datatape"/>
      <sheetName val="Controls"/>
      <sheetName val="現地安置面積與應分配價值計算表"/>
      <sheetName val="面積計算表H66A"/>
      <sheetName val="工程預算表"/>
      <sheetName val="外15薪基84"/>
      <sheetName val="データ"/>
      <sheetName val="9309物價指數"/>
      <sheetName val="Collateral"/>
      <sheetName val="塗銷"/>
      <sheetName val="Address"/>
      <sheetName val="Summary"/>
      <sheetName val="收金人件"/>
      <sheetName val="台灣縣市"/>
      <sheetName val="Index"/>
      <sheetName val="FIN"/>
      <sheetName val="Cashflow"/>
      <sheetName val="LD"/>
      <sheetName val="Inputs"/>
      <sheetName val="Sheet2"/>
      <sheetName val="Sheet3"/>
      <sheetName val="Sheet4"/>
      <sheetName val="塗銷表"/>
      <sheetName val="明細"/>
      <sheetName val="北市容積及造價_"/>
      <sheetName val="MFG聚餐"/>
      <sheetName val="台灣鄉鎮市區清單"/>
      <sheetName val="地震及火災險參考資料"/>
      <sheetName val="LD_全-2_25"/>
      <sheetName val="基本定義"/>
      <sheetName val="表07(總計)"/>
      <sheetName val="參數"/>
      <sheetName val="表06"/>
      <sheetName val="工料單價表"/>
      <sheetName val="估算說明"/>
      <sheetName val="資料"/>
      <sheetName val="#REF!"/>
      <sheetName val="序言_荷銀"/>
      <sheetName val="建_物_鑑_定_表"/>
      <sheetName val="__ls___ls___ls___ls___ls___ls__"/>
      <sheetName val="北市容積及造價_1"/>
      <sheetName val="建_物_鑑_定_表1"/>
      <sheetName val="__ls___ls___ls___ls___ls___ls_1"/>
      <sheetName val="LD_全-2_251"/>
      <sheetName val="獎勵容積"/>
      <sheetName val="銷售假設"/>
      <sheetName val="設計假設"/>
      <sheetName val="報告內容"/>
      <sheetName val="土估表"/>
      <sheetName val="建估表"/>
      <sheetName val="個人估價"/>
      <sheetName val="報價總表"/>
      <sheetName val="北市容積及造價_2"/>
      <sheetName val="__ls___ls___ls___ls___ls___ls_2"/>
      <sheetName val="LD_全-2_252"/>
      <sheetName val="建_物_鑑_定_表2"/>
      <sheetName val="北市容積及造價_3"/>
      <sheetName val="__ls___ls___ls___ls___ls___ls_3"/>
      <sheetName val="LD_全-2_253"/>
      <sheetName val="建_物_鑑_定_表3"/>
      <sheetName val="北市容積及造價_4"/>
      <sheetName val="__ls___ls___ls___ls___ls___ls_4"/>
      <sheetName val="LD_全-2_254"/>
      <sheetName val="建_物_鑑_定_表4"/>
      <sheetName val="INPUTE"/>
      <sheetName val="北市容積及造價_5"/>
      <sheetName val="建_物_鑑_定_表5"/>
      <sheetName val="__ls___ls___ls___ls___ls___ls_5"/>
      <sheetName val="LD_全-2_255"/>
      <sheetName val="92_06_30止"/>
      <sheetName val="計算資料1"/>
      <sheetName val="INCOME"/>
      <sheetName val="BALANCE"/>
      <sheetName val="Main"/>
      <sheetName val="Income Tax Calc-9703"/>
      <sheetName val="memo"/>
      <sheetName val="比較法-2"/>
      <sheetName val="9408物價指數"/>
      <sheetName val="Info."/>
      <sheetName val="連結檔"/>
      <sheetName val="土地增值稅"/>
      <sheetName val="鋼筋號數表"/>
      <sheetName val="Income_Tax_Calc-9703"/>
      <sheetName val="Income_Tax_Calc-97031"/>
      <sheetName val="Income_Tax_Calc-97032"/>
      <sheetName val="Income_Tax_Calc-97033"/>
      <sheetName val="Info_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/>
      <sheetData sheetId="126"/>
      <sheetData sheetId="127"/>
      <sheetData sheetId="128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/>
      <sheetData sheetId="144"/>
      <sheetData sheetId="145"/>
      <sheetData sheetId="146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單價分析"/>
      <sheetName val="單價分析表"/>
      <sheetName val="預算總表"/>
      <sheetName val="9207物價指數"/>
      <sheetName val="85預算"/>
      <sheetName val="不同组合模式分析"/>
      <sheetName val="分攤比例"/>
      <sheetName val="台北地區"/>
      <sheetName val="團險職團人"/>
      <sheetName val="標單"/>
      <sheetName val="Budget-LF-fy"/>
      <sheetName val="Rent Comp"/>
      <sheetName val="合建分配"/>
      <sheetName val="收金人件"/>
      <sheetName val="規劃方案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9207物價指數"/>
      <sheetName val="Chart1"/>
      <sheetName val="NT"/>
      <sheetName val="9207____"/>
      <sheetName val="摘要"/>
      <sheetName val="輸入"/>
      <sheetName val="獎勵容積"/>
      <sheetName val="銷售假設"/>
      <sheetName val="設計假設"/>
      <sheetName val="摘要表"/>
      <sheetName val="基本單價"/>
      <sheetName val="Sheet1"/>
      <sheetName val="ORIX-AMC範本-20051003"/>
      <sheetName val="Sheet3"/>
      <sheetName val="menu"/>
      <sheetName val="更新整體開發收益表"/>
      <sheetName val="85預算"/>
      <sheetName val="不同组合模式分析"/>
      <sheetName val="違章處理結果"/>
      <sheetName val="Datascreen"/>
      <sheetName val="車位填表"/>
      <sheetName val="單價分析"/>
      <sheetName val="明細"/>
      <sheetName val="開發內容假設"/>
      <sheetName val="合法拆補"/>
      <sheetName val="拆除計畫"/>
      <sheetName val="土地"/>
      <sheetName val="Assumptions"/>
      <sheetName val="土地鑑定表"/>
      <sheetName val="Summary"/>
      <sheetName val="Expense"/>
      <sheetName val="Inputs"/>
      <sheetName val="Income Tax Calc-9703"/>
      <sheetName val="建 物 鑑 定 表"/>
      <sheetName val="基礎資料與審議資料"/>
      <sheetName val="WI0600"/>
      <sheetName val="WI0610"/>
      <sheetName val="CostSchedule"/>
      <sheetName val="參數"/>
      <sheetName val="土地同意比例(951004)"/>
      <sheetName val="團險職團人"/>
      <sheetName val="台北地區"/>
      <sheetName val="原始檔案-地號 "/>
      <sheetName val="代碼檔"/>
      <sheetName val="List"/>
      <sheetName val="計算檢核"/>
      <sheetName val="データ"/>
      <sheetName val="COST1_3"/>
      <sheetName val="開發內容"/>
      <sheetName val="面積計算表H48A"/>
      <sheetName val="I-98BASE"/>
      <sheetName val="BSIS98"/>
      <sheetName val="台南區"/>
      <sheetName val="台灣縣市"/>
      <sheetName val="#REF!"/>
      <sheetName val="法規資料表"/>
      <sheetName val="原始檔案-地號_"/>
      <sheetName val="Income_Tax_Calc-9703"/>
      <sheetName val="建_物_鑑_定_表"/>
      <sheetName val="X成本ex7"/>
      <sheetName val="X成本ex8"/>
      <sheetName val="X成本ex9"/>
      <sheetName val="報告內容"/>
      <sheetName val="土估表"/>
      <sheetName val="建估表"/>
      <sheetName val="memo"/>
      <sheetName val="建坪收益"/>
      <sheetName val="折現現金流量"/>
      <sheetName val="スキャン"/>
      <sheetName val="財報TB-曆"/>
      <sheetName val="準則"/>
      <sheetName val="Sheet2"/>
      <sheetName val="Sheet4"/>
      <sheetName val="Budget-LF-fy"/>
      <sheetName val="合建分配"/>
      <sheetName val="規劃方案"/>
      <sheetName val="LD_全-2.25"/>
      <sheetName val="LD_全-2_25"/>
      <sheetName val="Income_Tax_Calc-97031"/>
      <sheetName val="建_物_鑑_定_表1"/>
      <sheetName val="原始檔案-地號_1"/>
      <sheetName val="LD_全-2_251"/>
      <sheetName val="分攤比例"/>
      <sheetName val="ZP-VENDOR"/>
      <sheetName val="計算資料1"/>
      <sheetName val="報告格式--奎"/>
      <sheetName val="股東權益變動表 7100book-audit"/>
      <sheetName val="基本定義"/>
      <sheetName val="資料"/>
      <sheetName val="利率"/>
      <sheetName val="股東權益變動表_7100book-audit"/>
      <sheetName val="名稱"/>
      <sheetName val="建物"/>
      <sheetName val="Income_Tax_Calc-97032"/>
      <sheetName val="建_物_鑑_定_表2"/>
      <sheetName val="原始檔案-地號_2"/>
      <sheetName val="LD_全-2_252"/>
      <sheetName val="股東權益變動表_7100book-audit1"/>
      <sheetName val="Income_Tax_Calc-97033"/>
      <sheetName val="建_物_鑑_定_表3"/>
      <sheetName val="原始檔案-地號_3"/>
      <sheetName val="LD_全-2_253"/>
      <sheetName val="股東權益變動表_7100book-audit2"/>
      <sheetName val="Income_Tax_Calc-97034"/>
      <sheetName val="建_物_鑑_定_表4"/>
      <sheetName val="原始檔案-地號_4"/>
      <sheetName val="LD_全-2_254"/>
      <sheetName val="股東權益變動表_7100book-audit3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/>
      <sheetData sheetId="78"/>
      <sheetData sheetId="79"/>
      <sheetData sheetId="80"/>
      <sheetData sheetId="8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/>
      <sheetData sheetId="91" refreshError="1"/>
      <sheetData sheetId="92" refreshError="1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_Index"/>
      <sheetName val="基礎資料與審議資料"/>
      <sheetName val="更新整體開發收益表"/>
      <sheetName val="權利價值分配與共同負擔比例"/>
      <sheetName val="權利價值分析-3家比較"/>
      <sheetName val="共同負擔表(貼報告書用)"/>
      <sheetName val="共同負擔新版"/>
      <sheetName val="容獎概估"/>
      <sheetName val="營造費用計算表"/>
      <sheetName val="營建費用估算表"/>
      <sheetName val="公寓大廈基金與設計費"/>
      <sheetName val="拆除計畫"/>
      <sheetName val="合法拆補"/>
      <sheetName val="舊違章建築戶"/>
      <sheetName val="違佔拆遷"/>
      <sheetName val="違章初估"/>
      <sheetName val="現金流量"/>
      <sheetName val="建築規劃(評估用)"/>
      <sheetName val="更新分配預擬"/>
      <sheetName val="營建工程加成計算表"/>
      <sheetName val="台北市營建物價指數表(請依時節自行調整)"/>
      <sheetName val="工程造價標準單價表"/>
      <sheetName val="營建工程費用估算表"/>
      <sheetName val="建物資料"/>
      <sheetName val="何家委建共同負擔試算"/>
      <sheetName val="9207物價指數"/>
      <sheetName val="輸入"/>
      <sheetName val="摘要"/>
      <sheetName val="計算檢核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 Index"/>
      <sheetName val="基礎資料與審議資料"/>
      <sheetName val="更新整體開發收益表"/>
      <sheetName val="權利價值分配與共同負擔比例"/>
      <sheetName val="權利價值分析-3家比較"/>
      <sheetName val="共同負擔表(貼報告書用)"/>
      <sheetName val="共同負擔新版"/>
      <sheetName val="容獎概估"/>
      <sheetName val="營造費用計算表"/>
      <sheetName val="營建費用估算表"/>
      <sheetName val="公寓大廈基金與設計費"/>
      <sheetName val="拆除計畫"/>
      <sheetName val="合法拆補"/>
      <sheetName val="舊違章建築戶"/>
      <sheetName val="違佔拆遷"/>
      <sheetName val="違章初估"/>
      <sheetName val="現金流量"/>
      <sheetName val="建築規劃(評估用)"/>
      <sheetName val="9207物價指數"/>
      <sheetName val="Sheet_Inde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>
        <row r="6">
          <cell r="C6">
            <v>0</v>
          </cell>
        </row>
      </sheetData>
      <sheetData sheetId="12" refreshError="1">
        <row r="2">
          <cell r="C2">
            <v>66125952.197843976</v>
          </cell>
        </row>
        <row r="3">
          <cell r="C3">
            <v>62972571.085650012</v>
          </cell>
        </row>
      </sheetData>
      <sheetData sheetId="13"/>
      <sheetData sheetId="14"/>
      <sheetData sheetId="15"/>
      <sheetData sheetId="16"/>
      <sheetData sheetId="17"/>
      <sheetData sheetId="18" refreshError="1"/>
      <sheetData sheetId="19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9207物價指數"/>
      <sheetName val="轉檔案例"/>
      <sheetName val="合法拆補"/>
      <sheetName val="拆除計畫"/>
      <sheetName val="違章處理結果"/>
      <sheetName val="車位填表"/>
      <sheetName val="資料"/>
      <sheetName val="輸入"/>
      <sheetName val="計算檢核"/>
      <sheetName val="摘要"/>
      <sheetName val="連結檔"/>
      <sheetName val="面積計算表H66A"/>
      <sheetName val="COST1_3"/>
      <sheetName val="controls"/>
      <sheetName val="Datascreen"/>
      <sheetName val="Summary"/>
      <sheetName val="menu"/>
      <sheetName val="代碼檔"/>
      <sheetName val="土地"/>
      <sheetName val="LD_全-2.25"/>
      <sheetName val="土地同意比例(951004)"/>
      <sheetName val="單價分析"/>
      <sheetName val="合建分配"/>
      <sheetName val="規劃方案"/>
      <sheetName val="建 物 鑑 定 表"/>
      <sheetName val="Sheet3"/>
      <sheetName val="LD"/>
      <sheetName val="現地安置面積與應分配價值計算表"/>
      <sheetName val="基本單價"/>
      <sheetName val="INCOME"/>
      <sheetName val="BALANCE"/>
      <sheetName val="開發內容"/>
      <sheetName val="基本定義"/>
      <sheetName val="收金人件"/>
      <sheetName val="開發內容假設"/>
      <sheetName val="4建物鑑定表"/>
      <sheetName val="收益資本化率"/>
      <sheetName val="收益價格決定表"/>
      <sheetName val="Datatape"/>
      <sheetName val="分攤比例"/>
      <sheetName val="ORIX-AMC範本-20051003"/>
      <sheetName val="價格決定"/>
      <sheetName val="名稱"/>
      <sheetName val="建物"/>
      <sheetName val="INFO"/>
      <sheetName val="Sheet1"/>
      <sheetName val="Main"/>
      <sheetName val="獎勵容積"/>
      <sheetName val="銷售假設"/>
      <sheetName val="設計假設"/>
      <sheetName val="5土地鑑定表"/>
      <sheetName val="收益價格決定表 (6F)"/>
      <sheetName val="買賣比較法(1F)"/>
      <sheetName val="收益價格決定表(1F)"/>
      <sheetName val="買賣比較法(4F)"/>
      <sheetName val="5成本"/>
      <sheetName val="收益資本化率 (1F)"/>
      <sheetName val="收益資本化率(4F)"/>
      <sheetName val="Sheet2"/>
      <sheetName val="Sheet4"/>
      <sheetName val="Front Cover"/>
      <sheetName val="企业表一"/>
      <sheetName val="M-5A"/>
      <sheetName val="M-5C"/>
      <sheetName val="2F無塵室"/>
      <sheetName val="Collateral"/>
      <sheetName val="3建物鑑定表"/>
      <sheetName val="比較法-辦公"/>
      <sheetName val="價格總表 "/>
      <sheetName val="4標的基本資料"/>
      <sheetName val="2面積整理"/>
      <sheetName val="外15薪基84"/>
      <sheetName val="鋼筋號數表"/>
      <sheetName val="年0元"/>
      <sheetName val="品名参照"/>
      <sheetName val="明細"/>
      <sheetName val="工作表1"/>
      <sheetName val="台灣縣市"/>
      <sheetName val="Codes"/>
      <sheetName val="DATABASE"/>
      <sheetName val="報價總表"/>
      <sheetName val="list"/>
      <sheetName val="團險職團人"/>
      <sheetName val="表07(總計)"/>
      <sheetName val="表06"/>
      <sheetName val="Portia "/>
      <sheetName val="MFG聚餐"/>
      <sheetName val="計算資料1"/>
      <sheetName val="轉檔評估表"/>
      <sheetName val="資料單"/>
      <sheetName val="Notes to combined AC"/>
      <sheetName val="94.12"/>
      <sheetName val="大建"/>
      <sheetName val="LD_全-2_25"/>
      <sheetName val="建_物_鑑_定_表"/>
      <sheetName val="收益價格決定表_(6F)"/>
      <sheetName val="收益資本化率_(1F)"/>
      <sheetName val="Front_Cover"/>
      <sheetName val="合約價"/>
      <sheetName val="價格總表_"/>
      <sheetName val="收益價格決定表_(6F)1"/>
      <sheetName val="收益資本化率_(1F)1"/>
      <sheetName val="LD_全-2_251"/>
      <sheetName val="建_物_鑑_定_表1"/>
      <sheetName val="Front_Cover1"/>
      <sheetName val="價格總表_1"/>
      <sheetName val="INPUTE"/>
      <sheetName val="工料單價表"/>
      <sheetName val="代碼"/>
      <sheetName val="法規資料表"/>
      <sheetName val="漢偉2"/>
      <sheetName val="LD_全-2_252"/>
      <sheetName val="建_物_鑑_定_表2"/>
      <sheetName val="收益價格決定表_(6F)2"/>
      <sheetName val="收益資本化率_(1F)2"/>
      <sheetName val="Front_Cover2"/>
      <sheetName val="價格總表_2"/>
      <sheetName val="Portia_"/>
      <sheetName val="Notes_to_combined_AC"/>
      <sheetName val="94_12"/>
      <sheetName val="Portia_1"/>
      <sheetName val="Notes_to_combined_AC1"/>
      <sheetName val="94_121"/>
      <sheetName val="LD_全-2_253"/>
      <sheetName val="建_物_鑑_定_表3"/>
      <sheetName val="收益價格決定表_(6F)3"/>
      <sheetName val="收益資本化率_(1F)3"/>
      <sheetName val="Front_Cover3"/>
      <sheetName val="價格總表_3"/>
      <sheetName val="Portia_2"/>
      <sheetName val="Notes_to_combined_AC2"/>
      <sheetName val="94_122"/>
      <sheetName val="LD_全-2_254"/>
      <sheetName val="建_物_鑑_定_表4"/>
      <sheetName val="收益價格決定表_(6F)4"/>
      <sheetName val="收益資本化率_(1F)4"/>
      <sheetName val="Front_Cover4"/>
      <sheetName val="價格總表_4"/>
      <sheetName val="Portia_3"/>
      <sheetName val="Notes_to_combined_AC3"/>
      <sheetName val="94_12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土地價值明細表(住三)"/>
      <sheetName val="土地價值明細表(住三-1)"/>
      <sheetName val="捌（八）公設共同負擔"/>
      <sheetName val="0303"/>
      <sheetName val="土地分配(住３、住３-1)"/>
      <sheetName val="停車位分配"/>
      <sheetName val="拆遷補償費"/>
      <sheetName val="公聽會用價值總合(舊)"/>
      <sheetName val="公聽會用價值總合"/>
      <sheetName val="違章處理結果"/>
      <sheetName val="LD_全-2.25"/>
      <sheetName val="9207物價指數"/>
      <sheetName val="合法拆補"/>
      <sheetName val="拆除計畫"/>
      <sheetName val="車位填表"/>
      <sheetName val="連結檔"/>
      <sheetName val="Sheet1"/>
      <sheetName val="資料"/>
      <sheetName val="代碼檔"/>
      <sheetName val="土地同意比例(951004)"/>
      <sheetName val="LD_全-2_25"/>
      <sheetName val="Table"/>
      <sheetName val="土地"/>
      <sheetName val="計算檢核"/>
      <sheetName val="建 物 鑑 定 表"/>
      <sheetName val="摘要"/>
      <sheetName val="Summary"/>
      <sheetName val="Appendix Encumbrances"/>
      <sheetName val="建物(租)比較"/>
      <sheetName val="土地(買)比較"/>
      <sheetName val="建物(買)比較"/>
      <sheetName val="資料表"/>
      <sheetName val="LD_全-2_251"/>
      <sheetName val="建_物_鑑_定_表"/>
      <sheetName val="Appendix_Encumbrances"/>
      <sheetName val="丙(買)比"/>
      <sheetName val="農(買)比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/>
      <sheetData sheetId="34"/>
      <sheetData sheetId="35" refreshError="1"/>
      <sheetData sheetId="36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填表說明"/>
      <sheetName val="銀行資料"/>
      <sheetName val="基本資料"/>
      <sheetName val="圖表說明"/>
      <sheetName val="價格決定(D,L)"/>
      <sheetName val="價格決定(F)"/>
      <sheetName val="封面_"/>
      <sheetName val="摘要表"/>
      <sheetName val="不動產價格分戶計算表"/>
      <sheetName val="比較法"/>
      <sheetName val="成本法"/>
      <sheetName val="收益法"/>
      <sheetName val="土地開發分析法"/>
      <sheetName val="他項權利設定表"/>
      <sheetName val="土地勘估表"/>
      <sheetName val="建物勘估表"/>
      <sheetName val="照片"/>
      <sheetName val="位置圖"/>
      <sheetName val="Cadastral_and_Zoning_Map地籍圖都計圖"/>
      <sheetName val="房屋稅、保險費計算參考表"/>
      <sheetName val="摘要"/>
      <sheetName val="ORIX-AMC範本-20051003"/>
      <sheetName val="違章處理結果"/>
      <sheetName val="合法拆補"/>
      <sheetName val="拆除計畫"/>
      <sheetName val="9207物價指數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開發內容假設"/>
      <sheetName val="現金流量分析"/>
      <sheetName val="敏感性分析"/>
      <sheetName val="9207物價指數"/>
      <sheetName val="合法拆補"/>
      <sheetName val="拆除計畫"/>
      <sheetName val="違章處理結果"/>
      <sheetName val="ORIX-AMC範本-20051003"/>
      <sheetName val="更新後產權攤算整理表 (填表)980630"/>
      <sheetName val="Datatape"/>
      <sheetName val="代碼檔"/>
      <sheetName val="摘要"/>
      <sheetName val="收金人件"/>
      <sheetName val="價位建議"/>
      <sheetName val="計算檢核"/>
      <sheetName val="安全驗證"/>
      <sheetName val="建 物 鑑 定 表"/>
      <sheetName val="車位填表"/>
      <sheetName val="土地"/>
      <sheetName val="COST1_3"/>
      <sheetName val="成本分配表(11A)"/>
      <sheetName val="連結檔"/>
      <sheetName val="開發內容"/>
      <sheetName val="獎勵容積"/>
      <sheetName val="年0元"/>
      <sheetName val="Datascreen"/>
      <sheetName val="輸入"/>
      <sheetName val="計算資料1"/>
      <sheetName val="開發方案二"/>
      <sheetName val="報告內容"/>
      <sheetName val="土估表"/>
      <sheetName val="建估表"/>
      <sheetName val="Sheet7"/>
      <sheetName val="9408物價指數"/>
      <sheetName val="參數"/>
      <sheetName val="Sheet1"/>
      <sheetName val="現地安置面積與應分配價值計算表"/>
      <sheetName val="面積計算表H66A"/>
      <sheetName val="合建分配"/>
      <sheetName val="規劃方案"/>
      <sheetName val="Assumptions"/>
      <sheetName val="銷售假設"/>
      <sheetName val="設計假設"/>
      <sheetName val="估算說明"/>
      <sheetName val="資料"/>
      <sheetName val="更新後產權攤算整理表_(填表)980630"/>
      <sheetName val="建_物_鑑_定_表"/>
      <sheetName val="Sheet2"/>
      <sheetName val="Sheet3"/>
      <sheetName val="Sheet4"/>
      <sheetName val="品名参照"/>
      <sheetName val="設定"/>
      <sheetName val="List"/>
      <sheetName val="#REF!"/>
      <sheetName val="LD"/>
      <sheetName val="更新後產權攤算整理表_(填表)9806301"/>
      <sheetName val="建_物_鑑_定_表1"/>
      <sheetName val="更新後產權攤算整理表_(填表)9806302"/>
      <sheetName val="建_物_鑑_定_表2"/>
      <sheetName val="更新後產權攤算整理表_(填表)9806303"/>
      <sheetName val="建_物_鑑_定_表3"/>
      <sheetName val="Table"/>
      <sheetName val="更新後產權攤算整理表_(填表)9806304"/>
      <sheetName val="建_物_鑑_定_表4"/>
      <sheetName val="更新後產權攤算整理表_(填表)9806305"/>
      <sheetName val="建_物_鑑_定_表5"/>
      <sheetName val="更新後產權攤算整理表_(填表)9806307"/>
      <sheetName val="建_物_鑑_定_表7"/>
      <sheetName val="更新後產權攤算整理表_(填表)9806306"/>
      <sheetName val="建_物_鑑_定_表6"/>
      <sheetName val="更新後產權攤算整理表_(填表)9806308"/>
      <sheetName val="建_物_鑑_定_表8"/>
      <sheetName val="Main"/>
      <sheetName val="更新後產權攤算整理表_(填表)9806309"/>
      <sheetName val="建_物_鑑_定_表9"/>
      <sheetName val="更新後產權攤算整理表_(填表)98063010"/>
      <sheetName val="建_物_鑑_定_表10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獎勵容積"/>
      <sheetName val="設計假設"/>
      <sheetName val="銷售假設"/>
      <sheetName val="現金流量"/>
      <sheetName val="地價"/>
      <sheetName val="權利變換"/>
      <sheetName val="敏感性分析"/>
      <sheetName val="List"/>
      <sheetName val="開發內容假設"/>
      <sheetName val="違章處理結果"/>
      <sheetName val="土地同意比例(951004)"/>
      <sheetName val="摘要"/>
      <sheetName val="ORIX-AMC範本-20051003"/>
      <sheetName val="土地"/>
      <sheetName val="報告內容"/>
      <sheetName val="土估表"/>
      <sheetName val="建估表"/>
      <sheetName val="合法拆補"/>
      <sheetName val="拆除計畫"/>
      <sheetName val="面積計算表H66A"/>
      <sheetName val="現地安置面積與應分配價值計算表"/>
      <sheetName val="車位填表"/>
      <sheetName val="合建分配"/>
      <sheetName val="規劃方案"/>
      <sheetName val="Main"/>
      <sheetName val="9207物價指數"/>
      <sheetName val="土地增值稅"/>
      <sheetName val="#REF"/>
      <sheetName val="代碼檔"/>
      <sheetName val="Appendix Encumbrances"/>
      <sheetName val="標單"/>
      <sheetName val="土地鑑定表"/>
      <sheetName val="Account Description"/>
      <sheetName val="총괄표"/>
      <sheetName val="단서적용"/>
      <sheetName val="Set Up -inputs"/>
      <sheetName val="Parameter"/>
      <sheetName val="序言_荷銀"/>
      <sheetName val="SCH15-1"/>
      <sheetName val="Appendix_Encumbrances"/>
      <sheetName val="Account_Description"/>
      <sheetName val="Set_Up_-inputs"/>
      <sheetName val="更新整體開發收益表"/>
      <sheetName val="基礎資料與審議資料"/>
      <sheetName val="9610物價指數"/>
      <sheetName val="自訂貸款管理表"/>
      <sheetName val="貸款管理資料"/>
      <sheetName val="INFO"/>
      <sheetName val="I-98BASE"/>
      <sheetName val="LD"/>
      <sheetName val="Summary"/>
      <sheetName val="摘要表"/>
      <sheetName val="COST1_3"/>
      <sheetName val="計算檢核"/>
      <sheetName val="#REF!"/>
      <sheetName val="詳細"/>
      <sheetName val="BSIS98"/>
      <sheetName val="Chart_Jun"/>
      <sheetName val="._ls_._ls_._ls_._ls_._ls_._ls_."/>
      <sheetName val="大公面積"/>
      <sheetName val="建 物 鑑 定 表"/>
      <sheetName val="Appendix_Encumbrances1"/>
      <sheetName val="Account_Description1"/>
      <sheetName val="Set_Up_-inputs1"/>
      <sheetName val="建_物_鑑_定_表"/>
      <sheetName val="Appendix_Encumbrances2"/>
      <sheetName val="Account_Description2"/>
      <sheetName val="Set_Up_-inputs2"/>
      <sheetName val="建_物_鑑_定_表1"/>
      <sheetName val="Pricing"/>
      <sheetName val="面積計算表H48A"/>
      <sheetName val="Appendix_Encumbrances3"/>
      <sheetName val="Account_Description3"/>
      <sheetName val="Set_Up_-inputs3"/>
      <sheetName val="__ls___ls___ls___ls___ls___ls__"/>
      <sheetName val="建_物_鑑_定_表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odule1"/>
      <sheetName val="面板"/>
      <sheetName val="輸入"/>
      <sheetName val="首頁"/>
      <sheetName val="次頁"/>
      <sheetName val="摘要"/>
      <sheetName val="土地"/>
      <sheetName val="建物"/>
      <sheetName val="總表"/>
      <sheetName val="個徵表"/>
      <sheetName val="個徵2"/>
      <sheetName val="工作底稿"/>
      <sheetName val="試算"/>
      <sheetName val="北市容積及造價 "/>
      <sheetName val="北縣容積"/>
      <sheetName val="SFI"/>
      <sheetName val="土地融資"/>
      <sheetName val="標準分戶"/>
      <sheetName val="銷售預估"/>
      <sheetName val="面積區"/>
      <sheetName val="分戶(車位視為共同)"/>
      <sheetName val="分戶(無車位)"/>
      <sheetName val="土地還原1"/>
      <sheetName val="土地還原2"/>
      <sheetName val="土地還原3"/>
      <sheetName val="9207物價指數"/>
      <sheetName val="合建分配"/>
      <sheetName val="規劃方案"/>
      <sheetName val="COST1_3"/>
      <sheetName val="法規資料表"/>
      <sheetName val="Sheet1"/>
      <sheetName val="代碼檔"/>
      <sheetName val="LD_全-2.25"/>
      <sheetName val="基本單價"/>
      <sheetName val="Datatape"/>
      <sheetName val="塗銷表"/>
      <sheetName val="計算檢核"/>
      <sheetName val="menu"/>
      <sheetName val="Limited"/>
      <sheetName val="Full"/>
      <sheetName val="天鵬"/>
      <sheetName val="各戶價值分析表"/>
      <sheetName val="Price"/>
      <sheetName val="List"/>
      <sheetName val="Controls"/>
      <sheetName val="台灣縣市"/>
      <sheetName val="ORIX-AMC範本-20051003"/>
      <sheetName val="合法拆補"/>
      <sheetName val="拆除計畫"/>
      <sheetName val="開發內容假設"/>
      <sheetName val="物價指數(一)"/>
      <sheetName val="物價指數(二)"/>
      <sheetName val="物價指數(一)(重整)"/>
      <sheetName val="9611物價指數"/>
      <sheetName val="車位填表"/>
      <sheetName val="開發內容"/>
      <sheetName val="名稱"/>
      <sheetName val="違章處理結果"/>
      <sheetName val="Datascreen"/>
      <sheetName val="土地同意比例(951004)"/>
      <sheetName val="建 物 鑑 定 表"/>
      <sheetName val="._ls_._ls_._ls_._ls_._ls_._ls_."/>
      <sheetName val="品名参照"/>
      <sheetName val="年0元"/>
      <sheetName val="現地安置面積與應分配價值計算表"/>
      <sheetName val="面積計算表H66A"/>
      <sheetName val="工程預算表"/>
      <sheetName val="外15薪基84"/>
      <sheetName val="データ"/>
      <sheetName val="9309物價指數"/>
      <sheetName val="Collateral"/>
      <sheetName val="Index"/>
      <sheetName val="塗銷"/>
      <sheetName val="Address"/>
      <sheetName val="FIN"/>
      <sheetName val="Summary"/>
      <sheetName val="Cashflow"/>
      <sheetName val="LD"/>
      <sheetName val="收金人件"/>
      <sheetName val="Inputs"/>
      <sheetName val="Sheet2"/>
      <sheetName val="Sheet3"/>
      <sheetName val="Sheet4"/>
      <sheetName val="台灣鄉鎮市區清單"/>
      <sheetName val="地震及火災險參考資料"/>
      <sheetName val="北市容積及造價_"/>
      <sheetName val="LD_全-2_25"/>
      <sheetName val="#REF!"/>
      <sheetName val="明細"/>
      <sheetName val="序言_荷銀"/>
      <sheetName val="獎勵容積"/>
      <sheetName val="銷售假設"/>
      <sheetName val="設計假設"/>
      <sheetName val="報告內容"/>
      <sheetName val="土估表"/>
      <sheetName val="建估表"/>
      <sheetName val="基本定義"/>
      <sheetName val="MFG聚餐"/>
      <sheetName val="工料單價表"/>
      <sheetName val="估算說明"/>
      <sheetName val="資料"/>
      <sheetName val="表07(總計)"/>
      <sheetName val="參數"/>
      <sheetName val="表06"/>
      <sheetName val="建_物_鑑_定_表"/>
      <sheetName val="__ls___ls___ls___ls___ls___ls__"/>
      <sheetName val="北市容積及造價_1"/>
      <sheetName val="LD_全-2_251"/>
      <sheetName val="建_物_鑑_定_表1"/>
      <sheetName val="__ls___ls___ls___ls___ls___ls_1"/>
      <sheetName val="個人估價"/>
      <sheetName val="報價總表"/>
      <sheetName val="計算資料1"/>
      <sheetName val="INCOME"/>
      <sheetName val="BALANCE"/>
      <sheetName val="Main"/>
      <sheetName val="Income Tax Calc-9703"/>
      <sheetName val="memo"/>
      <sheetName val="Info."/>
      <sheetName val="Income_Tax_Calc-9703"/>
      <sheetName val="北市容積及造價_2"/>
      <sheetName val="建_物_鑑_定_表2"/>
      <sheetName val="__ls___ls___ls___ls___ls___ls_2"/>
      <sheetName val="LD_全-2_252"/>
      <sheetName val="北市容積及造價_3"/>
      <sheetName val="__ls___ls___ls___ls___ls___ls_3"/>
      <sheetName val="LD_全-2_253"/>
      <sheetName val="建_物_鑑_定_表3"/>
      <sheetName val="北市容積及造價_4"/>
      <sheetName val="__ls___ls___ls___ls___ls___ls_4"/>
      <sheetName val="LD_全-2_254"/>
      <sheetName val="建_物_鑑_定_表4"/>
      <sheetName val="鋼筋號數表"/>
      <sheetName val="比較法-2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>
        <row r="6">
          <cell r="H6">
            <v>8412371.8444920015</v>
          </cell>
        </row>
      </sheetData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/>
      <sheetData sheetId="52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/>
      <sheetData sheetId="105"/>
      <sheetData sheetId="106"/>
      <sheetData sheetId="107"/>
      <sheetData sheetId="108"/>
      <sheetData sheetId="109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 refreshError="1"/>
      <sheetData sheetId="133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索引頁"/>
      <sheetName val="基本資料彙總表"/>
      <sheetName val="土地"/>
      <sheetName val="土地(歸人)"/>
      <sheetName val="Sheet1"/>
      <sheetName val="更新前後權利價值比例(歸人)"/>
      <sheetName val="容積獎勵"/>
      <sheetName val="共同負擔"/>
      <sheetName val="共同負擔(現地安置戶)"/>
      <sheetName val="參數"/>
      <sheetName val="現地安置面積與應分配價值計算表"/>
      <sheetName val="道路公園用地公共設施"/>
      <sheetName val="道路拆遷補償"/>
      <sheetName val="拆除計畫"/>
      <sheetName val="現測面積表"/>
      <sheetName val="面積表"/>
      <sheetName val="公設面積"/>
      <sheetName val="更新前估價比較"/>
      <sheetName val="更新後價值比較"/>
      <sheetName val="更新後效益評估"/>
      <sheetName val="單價表"/>
      <sheetName val="單價加成"/>
      <sheetName val="人數統計"/>
      <sheetName val="更新後價值排序"/>
      <sheetName val="申請分配資料整理(1)"/>
      <sheetName val="申請分配資料整理(2)"/>
      <sheetName val="申請分配資料(住宅單元)"/>
      <sheetName val="申請分配資料(車位)"/>
      <sheetName val="彙總"/>
      <sheetName val="Sheet2"/>
      <sheetName val="ORIX-AMC範本-20051003"/>
      <sheetName val="摘要"/>
      <sheetName val="獎勵容積"/>
      <sheetName val="合法拆補"/>
      <sheetName val="違章處理結果"/>
      <sheetName val="List"/>
      <sheetName val="面積計算表H66A"/>
      <sheetName val="代碼檔"/>
      <sheetName val="開發內容假設"/>
      <sheetName val="Summary"/>
      <sheetName val="9207物價指數"/>
      <sheetName val="LD_全-2.25"/>
      <sheetName val="計算檢核"/>
      <sheetName val="土地增值稅"/>
      <sheetName val="土表(公允價值)"/>
      <sheetName val="建表(公允價值)"/>
      <sheetName val="Cash Flow"/>
      <sheetName val="Appendix Encumbrances"/>
      <sheetName val="Controls"/>
      <sheetName val="Inputs"/>
      <sheetName val="LD"/>
      <sheetName val="品名参照"/>
      <sheetName val="Income Tax Calc-9703"/>
      <sheetName val="INCOME"/>
      <sheetName val="BALANCE"/>
      <sheetName val="IS-TNS"/>
      <sheetName val="memo"/>
      <sheetName val="INFO"/>
      <sheetName val="I-98BASE"/>
      <sheetName val="BSIS98"/>
      <sheetName val="LD_全-2_25"/>
      <sheetName val="9610物價指數"/>
      <sheetName val="土地鑑定表"/>
      <sheetName val="CostSchedule"/>
      <sheetName val="LD_全-2_251"/>
      <sheetName val="Cash_Flow"/>
      <sheetName val="Appendix_Encumbrances"/>
      <sheetName val="Income_Tax_Calc-9703"/>
      <sheetName val="951215權利變換(申請分配)修"/>
      <sheetName val="外15薪基84"/>
      <sheetName val="수요일"/>
      <sheetName val="Sheet D-3"/>
      <sheetName val="최초 (2)"/>
      <sheetName val="단서적용"/>
      <sheetName val="Physical"/>
      <sheetName val="Total_list"/>
      <sheetName val="단서적용요약"/>
      <sheetName val="총괄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土地"/>
      <sheetName val="土地2"/>
      <sheetName val="更新前土地權利價值"/>
      <sheetName val="Sheet1"/>
      <sheetName val="設定表"/>
      <sheetName val="備註"/>
      <sheetName val="實施者提供清冊"/>
      <sheetName val="93年公告現值表"/>
      <sheetName val="摘要表"/>
      <sheetName val="現地安置面積與應分配價值計算表"/>
      <sheetName val="違章處理結果"/>
      <sheetName val="ORIX-AMC範本-20051003"/>
      <sheetName val="9207物價指數"/>
      <sheetName val="摘要"/>
      <sheetName val="獎勵容積"/>
      <sheetName val="塗銷"/>
      <sheetName val="代碼檔"/>
      <sheetName val="開發內容假設"/>
      <sheetName val="面積計算表H66A"/>
      <sheetName val="輸入"/>
      <sheetName val="Datatape"/>
      <sheetName val="合法拆補"/>
      <sheetName val="拆除計畫"/>
      <sheetName val="List"/>
      <sheetName val="預算總表"/>
      <sheetName val="土地鑑定"/>
      <sheetName val="建物鑑定表"/>
      <sheetName val="清冊"/>
      <sheetName val="資料表"/>
      <sheetName val="計算檢核"/>
      <sheetName val="參數"/>
      <sheetName val="彈性"/>
      <sheetName val="9611物價指數"/>
      <sheetName val="LD_全-2.25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外15薪基84"/>
      <sheetName val="外埠人數 (2)"/>
      <sheetName val="外埠人數"/>
      <sheetName val="各階外15薪"/>
      <sheetName val="固定薪15"/>
      <sheetName val="外15薪85P"/>
      <sheetName val="外15薪基85"/>
      <sheetName val="life本部85"/>
      <sheetName val="life外埠85"/>
      <sheetName val="支援外埠"/>
      <sheetName val="土地"/>
      <sheetName val="Datatape"/>
      <sheetName val="代碼檔"/>
      <sheetName val="LD_全-2.25"/>
      <sheetName val="총괄표"/>
      <sheetName val="Sheet D-1"/>
      <sheetName val="Sheet D-3"/>
      <sheetName val="최초 (2)"/>
      <sheetName val="Physical"/>
      <sheetName val="단서적용"/>
      <sheetName val="Total_list"/>
      <sheetName val="단서적용요약"/>
      <sheetName val="Sheet1"/>
      <sheetName val="現地安置面積與應分配價值計算表"/>
      <sheetName val="獎勵容積"/>
      <sheetName val="Main"/>
      <sheetName val="違章處理結果"/>
      <sheetName val="報告內容"/>
      <sheetName val="土估表"/>
      <sheetName val="建估表"/>
      <sheetName val="團險職團人"/>
      <sheetName val="85預算"/>
      <sheetName val="List"/>
      <sheetName val="controls"/>
      <sheetName val="案例1建物-291"/>
      <sheetName val="案例1"/>
      <sheetName val="Collateral"/>
      <sheetName val="Rent Comp"/>
      <sheetName val="Sensitivities"/>
      <sheetName val="TornadoCharts"/>
      <sheetName val="US$ Real"/>
      <sheetName val="Value"/>
      <sheetName val="Global Inputs"/>
      <sheetName val="收金人件"/>
      <sheetName val="Datascreen"/>
      <sheetName val="Summary"/>
      <sheetName val="1土地鑑定表"/>
      <sheetName val="土地比較法(道路)"/>
      <sheetName val="menu"/>
      <sheetName val="摘要表"/>
      <sheetName val="分攤比例"/>
      <sheetName val="摘要"/>
      <sheetName val="ORIX-AMC範本-20051003"/>
      <sheetName val="開發內容假設"/>
      <sheetName val="公設明細"/>
      <sheetName val="SRC-B3U2"/>
      <sheetName val="Inputs"/>
      <sheetName val="外埠人數_(2)"/>
      <sheetName val="LD_全-2_25"/>
      <sheetName val="Sheet_D-1"/>
      <sheetName val="Sheet_D-3"/>
      <sheetName val="최초_(2)"/>
      <sheetName val="參數"/>
      <sheetName val="LIFEDF85"/>
      <sheetName val="外埠人數_(2)1"/>
      <sheetName val="LD_全-2_251"/>
      <sheetName val="Sheet_D-11"/>
      <sheetName val="Sheet_D-31"/>
      <sheetName val="최초_(2)1"/>
      <sheetName val="Rent_Comp"/>
      <sheetName val="US$_Real"/>
      <sheetName val="Global_Inputs"/>
      <sheetName val="外埠人數_(2)2"/>
      <sheetName val="LD_全-2_252"/>
      <sheetName val="Sheet_D-12"/>
      <sheetName val="Sheet_D-32"/>
      <sheetName val="최초_(2)2"/>
      <sheetName val="Rent_Comp1"/>
      <sheetName val="US$_Real1"/>
      <sheetName val="Global_Inputs1"/>
      <sheetName val="面積計算表H66A"/>
      <sheetName val="股東權益變動表 7100book-audit"/>
      <sheetName val="9207物價指數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工程預算表"/>
      <sheetName val="專業教室追加"/>
      <sheetName val="景觀工程追加"/>
      <sheetName val="工程預算表 "/>
      <sheetName val="單價分析表"/>
      <sheetName val="數量計算表"/>
      <sheetName val="植栽索引 "/>
      <sheetName val="預算標單 "/>
      <sheetName val="標單價分析"/>
      <sheetName val="封面"/>
      <sheetName val="現地安置面積與應分配價值計算表"/>
      <sheetName val="外15薪基84"/>
      <sheetName val="土地"/>
      <sheetName val="LD_全-2.25"/>
      <sheetName val="獎勵容積"/>
      <sheetName val="工程預算表_"/>
      <sheetName val="植栽索引_"/>
      <sheetName val="預算標單_"/>
      <sheetName val="門窗細目"/>
      <sheetName val="機電單分"/>
      <sheetName val="PROJECT BRIEF"/>
      <sheetName val="裝修表"/>
      <sheetName val="總表"/>
      <sheetName val="工程預算表_1"/>
      <sheetName val="植栽索引_1"/>
      <sheetName val="預算標單_1"/>
      <sheetName val="基本單價"/>
      <sheetName val="PROJECT_BRIEF"/>
      <sheetName val="營建單價表(104版)"/>
      <sheetName val="選屋結果 (當天版)"/>
      <sheetName val="埔墘建築方案(2店鋪)-調高車公比例"/>
      <sheetName val="更新後房屋價值(當天版)"/>
      <sheetName val="更新後車位價值(當天版)"/>
      <sheetName val="LD_全-2_25"/>
      <sheetName val="工程預算表_2"/>
      <sheetName val="植栽索引_2"/>
      <sheetName val="預算標單_2"/>
      <sheetName val="LD_全-2_251"/>
      <sheetName val="工程預算表_3"/>
      <sheetName val="植栽索引_3"/>
      <sheetName val="預算標單_3"/>
      <sheetName val="LD_全-2_252"/>
      <sheetName val="工程預算表_4"/>
      <sheetName val="植栽索引_4"/>
      <sheetName val="預算標單_4"/>
      <sheetName val="LD_全-2_253"/>
      <sheetName val="選屋結果_(當天版)"/>
      <sheetName val="PROJECT_BRIEF1"/>
      <sheetName val="TA214"/>
      <sheetName val="名稱"/>
      <sheetName val="建物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工程預算表 (2)"/>
      <sheetName val="工程預算表"/>
      <sheetName val="單價分析表"/>
      <sheetName val="室內裝修(1)"/>
      <sheetName val="室內裝修 (2)"/>
      <sheetName val="數量計算表"/>
      <sheetName val="粉刷表"/>
      <sheetName val="封面"/>
      <sheetName val="電話"/>
      <sheetName val="標單"/>
      <sheetName val="單價分析表 (2)"/>
      <sheetName val="外牆數量"/>
      <sheetName val="外15薪基84"/>
      <sheetName val="土地"/>
      <sheetName val="LD_全-2.25"/>
      <sheetName val="違章處理結果"/>
      <sheetName val="現地安置面積與應分配價值計算表"/>
      <sheetName val="工程預算表_(2)"/>
      <sheetName val="室內裝修_(2)"/>
      <sheetName val="單價分析表_(2)"/>
      <sheetName val="spare parts2"/>
      <sheetName val="漢偉2"/>
      <sheetName val="成本"/>
      <sheetName val="單價2"/>
      <sheetName val="工程預算表_(2)1"/>
      <sheetName val="室內裝修_(2)1"/>
      <sheetName val="單價分析表_(2)1"/>
      <sheetName val="工程預算表_(2)2"/>
      <sheetName val="室內裝修_(2)2"/>
      <sheetName val="單價分析表_(2)2"/>
      <sheetName val="spare_parts2"/>
      <sheetName val="Address"/>
      <sheetName val="比較法-案例查證表"/>
      <sheetName val="收益法-案例查證表"/>
      <sheetName val="LD_全-2_25"/>
      <sheetName val="名稱"/>
      <sheetName val="建物"/>
      <sheetName val="LD_全-2_251"/>
      <sheetName val="工程預算表_(2)3"/>
      <sheetName val="室內裝修_(2)3"/>
      <sheetName val="單價分析表_(2)3"/>
      <sheetName val="LD_全-2_252"/>
      <sheetName val="工程預算表_(2)4"/>
      <sheetName val="室內裝修_(2)4"/>
      <sheetName val="單價分析表_(2)4"/>
      <sheetName val="LD_全-2_253"/>
      <sheetName val="塗銷"/>
      <sheetName val="摘要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評估表"/>
      <sheetName val="9309物價指數"/>
      <sheetName val="工程預算表"/>
    </sheetNames>
    <sheetDataSet>
      <sheetData sheetId="0"/>
      <sheetData sheetId="1" refreshError="1"/>
      <sheetData sheetId="2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odule1"/>
      <sheetName val="面板"/>
      <sheetName val="輸入"/>
      <sheetName val="首頁"/>
      <sheetName val="次頁"/>
      <sheetName val="摘要"/>
      <sheetName val="土地"/>
      <sheetName val="建物"/>
      <sheetName val="總表"/>
      <sheetName val="個徵表"/>
      <sheetName val="個徵2"/>
      <sheetName val="工作底稿"/>
      <sheetName val="試算"/>
      <sheetName val="北市容積及造價 "/>
      <sheetName val="北縣容積"/>
      <sheetName val="SFI"/>
      <sheetName val="土地融資"/>
      <sheetName val="標準分戶"/>
      <sheetName val="銷售預估"/>
      <sheetName val="面積區"/>
      <sheetName val="分戶(車位視為共同)"/>
      <sheetName val="分戶(無車位)"/>
      <sheetName val="土地還原1"/>
      <sheetName val="土地還原2"/>
      <sheetName val="土地還原3"/>
      <sheetName val="開發內容"/>
      <sheetName val="代碼檔"/>
      <sheetName val="LD_全-2.25"/>
      <sheetName val="9207物價指數"/>
      <sheetName val="面積計算表H66A"/>
      <sheetName val="現地安置面積與應分配價值計算表"/>
      <sheetName val="工程預算表"/>
      <sheetName val="塗銷"/>
      <sheetName val="Address"/>
      <sheetName val="外15薪基84"/>
      <sheetName val="9309物價指數"/>
      <sheetName val="開發內容假設"/>
      <sheetName val="Limited"/>
      <sheetName val="Full"/>
      <sheetName val="天鵬"/>
      <sheetName val="各戶價值分析表"/>
      <sheetName val="Price"/>
      <sheetName val="List"/>
      <sheetName val="合法拆補"/>
      <sheetName val="拆除計畫"/>
      <sheetName val="法規資料表"/>
      <sheetName val="ORIX-AMC範本-20051003"/>
      <sheetName val="物價指數(一)"/>
      <sheetName val="物價指數(二)"/>
      <sheetName val="物價指數(一)(重整)"/>
      <sheetName val="9611物價指數"/>
      <sheetName val="台灣鄉鎮市區清單"/>
      <sheetName val="計算檢核"/>
      <sheetName val="車位填表"/>
      <sheetName val="基本單價"/>
      <sheetName val="名稱"/>
      <sheetName val="違章處理結果"/>
      <sheetName val="Datascreen"/>
      <sheetName val="土地同意比例(951004)"/>
      <sheetName val="建 物 鑑 定 表"/>
      <sheetName val="COST1_3"/>
      <sheetName val="Summary"/>
      <sheetName val="menu"/>
      <sheetName val="品名参照"/>
      <sheetName val="._ls_._ls_._ls_._ls_._ls_._ls_."/>
      <sheetName val="年0元"/>
      <sheetName val="合建分配"/>
      <sheetName val="規劃方案"/>
      <sheetName val="Sheet1"/>
      <sheetName val="Datatape"/>
      <sheetName val="Controls"/>
      <sheetName val="收金人件"/>
      <sheetName val="データ"/>
      <sheetName val="台灣縣市"/>
      <sheetName val="Collateral"/>
      <sheetName val="Index"/>
      <sheetName val="FIN"/>
      <sheetName val="地震及火災險參考資料"/>
      <sheetName val="塗銷表"/>
      <sheetName val="北市容積及造價_"/>
      <sheetName val="LD_全-2_25"/>
      <sheetName val="Cashflow"/>
      <sheetName val="LD"/>
      <sheetName val="比較法-2"/>
      <sheetName val="#REF!"/>
      <sheetName val="Inputs"/>
      <sheetName val="Sheet2"/>
      <sheetName val="Sheet3"/>
      <sheetName val="Sheet4"/>
      <sheetName val="明細"/>
      <sheetName val="鋼筋號數表"/>
      <sheetName val="序言_荷銀"/>
      <sheetName val="北市容積及造價_1"/>
      <sheetName val="LD_全-2_251"/>
      <sheetName val="建_物_鑑_定_表"/>
      <sheetName val="__ls___ls___ls___ls___ls___ls__"/>
      <sheetName val="建_物_鑑_定_表1"/>
      <sheetName val="__ls___ls___ls___ls___ls___ls_1"/>
      <sheetName val="工料單價表"/>
      <sheetName val="北市容積及造價_2"/>
      <sheetName val="LD_全-2_252"/>
      <sheetName val="建_物_鑑_定_表2"/>
      <sheetName val="__ls___ls___ls___ls___ls___ls_2"/>
      <sheetName val="北市容積及造價_3"/>
      <sheetName val="LD_全-2_253"/>
      <sheetName val="建_物_鑑_定_表3"/>
      <sheetName val="__ls___ls___ls___ls___ls___ls_3"/>
      <sheetName val="北市容積及造價_4"/>
      <sheetName val="LD_全-2_254"/>
      <sheetName val="建_物_鑑_定_表4"/>
      <sheetName val="__ls___ls___ls___ls___ls___ls_4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/>
      <sheetData sheetId="38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/>
      <sheetData sheetId="46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/>
      <sheetData sheetId="93"/>
      <sheetData sheetId="94"/>
      <sheetData sheetId="95"/>
      <sheetData sheetId="96" refreshError="1"/>
      <sheetData sheetId="97" refreshError="1"/>
      <sheetData sheetId="98" refreshError="1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新版共同負擔6_4"/>
      <sheetName val="銷坪(琇月姐寄)估8_27"/>
      <sheetName val="樓層及單位面積示意圖8_27"/>
      <sheetName val="表11-4_11-5"/>
      <sheetName val="表12-1共同負擔8_27"/>
      <sheetName val="表13-1"/>
      <sheetName val="表17-2"/>
      <sheetName val="表17-3"/>
      <sheetName val="表16-1"/>
      <sheetName val="表16-2"/>
      <sheetName val="歸地(估)8_22"/>
      <sheetName val="歸戶8_22"/>
      <sheetName val="城林格式更新前價值8_23"/>
      <sheetName val="101年公告現值_表11-2"/>
      <sheetName val="合法建築物拆遷補償安置_8_27"/>
      <sheetName val="個人-公版本8_27"/>
      <sheetName val="個人-私版本8_27"/>
      <sheetName val="摘要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AF5285"/>
  <sheetViews>
    <sheetView topLeftCell="H1" zoomScale="30" zoomScaleNormal="30" workbookViewId="0">
      <selection activeCell="W8" sqref="W8"/>
    </sheetView>
  </sheetViews>
  <sheetFormatPr defaultColWidth="8.875" defaultRowHeight="25.5" x14ac:dyDescent="0.25"/>
  <cols>
    <col min="1" max="1" width="11.5" style="41" customWidth="1"/>
    <col min="2" max="2" width="62.125" style="42" customWidth="1"/>
    <col min="3" max="3" width="22.5" style="43" customWidth="1"/>
    <col min="4" max="4" width="29.75" style="42" customWidth="1"/>
    <col min="5" max="5" width="25.125" style="42" customWidth="1"/>
    <col min="6" max="6" width="20.375" style="44" customWidth="1"/>
    <col min="7" max="7" width="21.875" style="44" customWidth="1"/>
    <col min="8" max="8" width="25.125" style="42" customWidth="1"/>
    <col min="9" max="9" width="35" style="42" customWidth="1"/>
    <col min="10" max="10" width="33.375" style="45" customWidth="1"/>
    <col min="11" max="11" width="29.5" style="46" bestFit="1" customWidth="1"/>
    <col min="12" max="12" width="24.75" style="44" customWidth="1"/>
    <col min="13" max="13" width="29.5" style="44" bestFit="1" customWidth="1"/>
    <col min="14" max="14" width="29" style="44" customWidth="1"/>
    <col min="15" max="15" width="37.375" style="179" customWidth="1"/>
    <col min="16" max="16" width="31.5" style="44" bestFit="1" customWidth="1"/>
    <col min="17" max="17" width="20.5" style="188" customWidth="1"/>
    <col min="18" max="18" width="20.5" style="44" customWidth="1"/>
    <col min="19" max="19" width="21" style="44" customWidth="1"/>
    <col min="20" max="20" width="60.125" style="44" customWidth="1"/>
    <col min="21" max="21" width="65.375" style="47" customWidth="1"/>
    <col min="22" max="22" width="20.5" style="43" customWidth="1"/>
    <col min="23" max="23" width="30.875" style="42" customWidth="1"/>
    <col min="24" max="24" width="15.5" style="42" customWidth="1"/>
    <col min="25" max="25" width="17.375" style="54" customWidth="1"/>
    <col min="26" max="26" width="17" style="54" customWidth="1"/>
    <col min="27" max="27" width="23.875" style="44" customWidth="1"/>
    <col min="28" max="28" width="21.25" style="44" customWidth="1"/>
    <col min="29" max="29" width="17.375" style="42" customWidth="1"/>
    <col min="30" max="30" width="33.625" style="42" customWidth="1"/>
    <col min="31" max="31" width="10.625" style="32" customWidth="1"/>
    <col min="32" max="32" width="19.75" style="32" customWidth="1"/>
    <col min="33" max="16384" width="8.875" style="32"/>
  </cols>
  <sheetData>
    <row r="1" spans="1:32" ht="41.25" x14ac:dyDescent="0.25">
      <c r="A1" s="432" t="s">
        <v>203</v>
      </c>
      <c r="B1" s="433"/>
      <c r="C1" s="433"/>
      <c r="D1" s="433"/>
      <c r="E1" s="433"/>
      <c r="F1" s="433"/>
      <c r="G1" s="433"/>
      <c r="H1" s="433"/>
      <c r="I1" s="433"/>
      <c r="J1" s="433"/>
      <c r="K1" s="433"/>
      <c r="L1" s="433"/>
      <c r="M1" s="433"/>
      <c r="N1" s="433"/>
      <c r="O1" s="433"/>
      <c r="P1" s="433"/>
      <c r="Q1" s="433"/>
      <c r="R1" s="433"/>
      <c r="S1" s="433"/>
      <c r="T1" s="433"/>
      <c r="U1" s="433"/>
      <c r="V1" s="433"/>
      <c r="W1" s="433"/>
      <c r="X1" s="433"/>
      <c r="Y1" s="433"/>
      <c r="Z1" s="433"/>
      <c r="AA1" s="433"/>
      <c r="AB1" s="433"/>
      <c r="AC1" s="433"/>
      <c r="AD1" s="434"/>
      <c r="AE1" s="17"/>
      <c r="AF1" s="18"/>
    </row>
    <row r="2" spans="1:32" ht="77.45" customHeight="1" x14ac:dyDescent="0.25">
      <c r="A2" s="435" t="s">
        <v>165</v>
      </c>
      <c r="B2" s="436"/>
      <c r="C2" s="436"/>
      <c r="D2" s="436"/>
      <c r="E2" s="436"/>
      <c r="F2" s="436"/>
      <c r="G2" s="436"/>
      <c r="H2" s="437"/>
      <c r="I2" s="19" t="s">
        <v>166</v>
      </c>
      <c r="J2" s="70"/>
      <c r="K2" s="19" t="s">
        <v>167</v>
      </c>
      <c r="L2" s="71"/>
      <c r="M2" s="20" t="s">
        <v>168</v>
      </c>
      <c r="N2" s="71"/>
      <c r="O2" s="21" t="s">
        <v>169</v>
      </c>
      <c r="P2" s="72">
        <f>J2-N2</f>
        <v>0</v>
      </c>
      <c r="Q2" s="438"/>
      <c r="R2" s="439"/>
      <c r="S2" s="439"/>
      <c r="T2" s="439"/>
      <c r="U2" s="439"/>
      <c r="V2" s="439"/>
      <c r="W2" s="439"/>
      <c r="X2" s="439"/>
      <c r="Y2" s="439"/>
      <c r="Z2" s="439"/>
      <c r="AA2" s="439"/>
      <c r="AB2" s="439"/>
      <c r="AC2" s="439"/>
      <c r="AD2" s="440"/>
      <c r="AE2" s="22"/>
      <c r="AF2" s="18"/>
    </row>
    <row r="3" spans="1:32" ht="28.15" customHeight="1" x14ac:dyDescent="0.25">
      <c r="A3" s="407" t="s">
        <v>170</v>
      </c>
      <c r="B3" s="408"/>
      <c r="C3" s="408"/>
      <c r="D3" s="408"/>
      <c r="E3" s="408"/>
      <c r="F3" s="409"/>
      <c r="G3" s="407" t="s">
        <v>171</v>
      </c>
      <c r="H3" s="408"/>
      <c r="I3" s="408"/>
      <c r="J3" s="408"/>
      <c r="K3" s="408"/>
      <c r="L3" s="408"/>
      <c r="M3" s="408"/>
      <c r="N3" s="408"/>
      <c r="O3" s="408"/>
      <c r="P3" s="408"/>
      <c r="Q3" s="408"/>
      <c r="R3" s="408"/>
      <c r="S3" s="409"/>
      <c r="T3" s="441" t="s">
        <v>172</v>
      </c>
      <c r="U3" s="442"/>
      <c r="V3" s="442"/>
      <c r="W3" s="443"/>
      <c r="X3" s="450" t="s">
        <v>173</v>
      </c>
      <c r="Y3" s="451"/>
      <c r="Z3" s="451"/>
      <c r="AA3" s="451"/>
      <c r="AB3" s="452"/>
      <c r="AC3" s="459" t="s">
        <v>174</v>
      </c>
      <c r="AD3" s="459" t="s">
        <v>175</v>
      </c>
      <c r="AE3" s="394" t="s">
        <v>176</v>
      </c>
      <c r="AF3" s="394" t="s">
        <v>177</v>
      </c>
    </row>
    <row r="4" spans="1:32" ht="28.15" customHeight="1" x14ac:dyDescent="0.25">
      <c r="A4" s="397" t="s">
        <v>0</v>
      </c>
      <c r="B4" s="397" t="s">
        <v>22</v>
      </c>
      <c r="C4" s="387" t="s">
        <v>178</v>
      </c>
      <c r="D4" s="401" t="s">
        <v>179</v>
      </c>
      <c r="E4" s="403" t="s">
        <v>180</v>
      </c>
      <c r="F4" s="404"/>
      <c r="G4" s="407" t="s">
        <v>20</v>
      </c>
      <c r="H4" s="408"/>
      <c r="I4" s="408"/>
      <c r="J4" s="408"/>
      <c r="K4" s="408"/>
      <c r="L4" s="408"/>
      <c r="M4" s="408"/>
      <c r="N4" s="408"/>
      <c r="O4" s="408"/>
      <c r="P4" s="409"/>
      <c r="Q4" s="410" t="s">
        <v>15</v>
      </c>
      <c r="R4" s="411"/>
      <c r="S4" s="412"/>
      <c r="T4" s="444"/>
      <c r="U4" s="445"/>
      <c r="V4" s="445"/>
      <c r="W4" s="446"/>
      <c r="X4" s="453"/>
      <c r="Y4" s="454"/>
      <c r="Z4" s="454"/>
      <c r="AA4" s="454"/>
      <c r="AB4" s="455"/>
      <c r="AC4" s="460"/>
      <c r="AD4" s="460"/>
      <c r="AE4" s="395"/>
      <c r="AF4" s="395"/>
    </row>
    <row r="5" spans="1:32" ht="28.15" customHeight="1" x14ac:dyDescent="0.25">
      <c r="A5" s="398"/>
      <c r="B5" s="398"/>
      <c r="C5" s="400"/>
      <c r="D5" s="402"/>
      <c r="E5" s="405"/>
      <c r="F5" s="406"/>
      <c r="G5" s="419" t="s">
        <v>1</v>
      </c>
      <c r="H5" s="407" t="s">
        <v>21</v>
      </c>
      <c r="I5" s="408"/>
      <c r="J5" s="408"/>
      <c r="K5" s="408"/>
      <c r="L5" s="409"/>
      <c r="M5" s="407" t="s">
        <v>19</v>
      </c>
      <c r="N5" s="409"/>
      <c r="O5" s="422" t="s">
        <v>181</v>
      </c>
      <c r="P5" s="423"/>
      <c r="Q5" s="413"/>
      <c r="R5" s="414"/>
      <c r="S5" s="415"/>
      <c r="T5" s="447"/>
      <c r="U5" s="448"/>
      <c r="V5" s="448"/>
      <c r="W5" s="449"/>
      <c r="X5" s="456"/>
      <c r="Y5" s="457"/>
      <c r="Z5" s="457"/>
      <c r="AA5" s="457"/>
      <c r="AB5" s="458"/>
      <c r="AC5" s="460"/>
      <c r="AD5" s="460"/>
      <c r="AE5" s="395"/>
      <c r="AF5" s="395"/>
    </row>
    <row r="6" spans="1:32" ht="28.15" customHeight="1" x14ac:dyDescent="0.25">
      <c r="A6" s="398"/>
      <c r="B6" s="398"/>
      <c r="C6" s="400"/>
      <c r="D6" s="426" t="s">
        <v>182</v>
      </c>
      <c r="E6" s="387" t="s">
        <v>14</v>
      </c>
      <c r="F6" s="428" t="s">
        <v>183</v>
      </c>
      <c r="G6" s="420"/>
      <c r="H6" s="430" t="s">
        <v>184</v>
      </c>
      <c r="I6" s="462" t="s">
        <v>185</v>
      </c>
      <c r="J6" s="385" t="s">
        <v>8</v>
      </c>
      <c r="K6" s="464" t="s">
        <v>186</v>
      </c>
      <c r="L6" s="385" t="s">
        <v>187</v>
      </c>
      <c r="M6" s="385" t="s">
        <v>7</v>
      </c>
      <c r="N6" s="385" t="s">
        <v>187</v>
      </c>
      <c r="O6" s="424"/>
      <c r="P6" s="425"/>
      <c r="Q6" s="416"/>
      <c r="R6" s="417"/>
      <c r="S6" s="418"/>
      <c r="T6" s="387" t="s">
        <v>188</v>
      </c>
      <c r="U6" s="389" t="s">
        <v>189</v>
      </c>
      <c r="V6" s="390"/>
      <c r="W6" s="391"/>
      <c r="X6" s="392" t="s">
        <v>190</v>
      </c>
      <c r="Y6" s="383" t="s">
        <v>191</v>
      </c>
      <c r="Z6" s="384"/>
      <c r="AA6" s="466" t="s">
        <v>192</v>
      </c>
      <c r="AB6" s="466" t="s">
        <v>193</v>
      </c>
      <c r="AC6" s="460"/>
      <c r="AD6" s="460"/>
      <c r="AE6" s="395"/>
      <c r="AF6" s="395"/>
    </row>
    <row r="7" spans="1:32" ht="409.15" customHeight="1" x14ac:dyDescent="0.25">
      <c r="A7" s="399"/>
      <c r="B7" s="399"/>
      <c r="C7" s="388"/>
      <c r="D7" s="427"/>
      <c r="E7" s="388"/>
      <c r="F7" s="429"/>
      <c r="G7" s="421"/>
      <c r="H7" s="431"/>
      <c r="I7" s="463"/>
      <c r="J7" s="386"/>
      <c r="K7" s="465"/>
      <c r="L7" s="386"/>
      <c r="M7" s="386"/>
      <c r="N7" s="386"/>
      <c r="O7" s="174" t="s">
        <v>194</v>
      </c>
      <c r="P7" s="23" t="s">
        <v>195</v>
      </c>
      <c r="Q7" s="180" t="s">
        <v>196</v>
      </c>
      <c r="R7" s="23" t="s">
        <v>197</v>
      </c>
      <c r="S7" s="24" t="s">
        <v>2</v>
      </c>
      <c r="T7" s="388"/>
      <c r="U7" s="25" t="s">
        <v>198</v>
      </c>
      <c r="V7" s="26" t="s">
        <v>199</v>
      </c>
      <c r="W7" s="25" t="s">
        <v>200</v>
      </c>
      <c r="X7" s="393"/>
      <c r="Y7" s="27" t="s">
        <v>201</v>
      </c>
      <c r="Z7" s="27" t="s">
        <v>202</v>
      </c>
      <c r="AA7" s="467"/>
      <c r="AB7" s="467"/>
      <c r="AC7" s="461"/>
      <c r="AD7" s="461"/>
      <c r="AE7" s="396"/>
      <c r="AF7" s="396"/>
    </row>
    <row r="8" spans="1:32" s="136" customFormat="1" ht="54.95" customHeight="1" x14ac:dyDescent="0.4">
      <c r="A8" s="90"/>
      <c r="B8" s="91"/>
      <c r="C8" s="92"/>
      <c r="D8" s="104"/>
      <c r="E8" s="93"/>
      <c r="F8" s="89"/>
      <c r="G8" s="89"/>
      <c r="H8" s="93"/>
      <c r="I8" s="90"/>
      <c r="J8" s="89"/>
      <c r="K8" s="94"/>
      <c r="L8" s="89"/>
      <c r="M8" s="89"/>
      <c r="N8" s="89"/>
      <c r="O8" s="175"/>
      <c r="P8" s="173"/>
      <c r="Q8" s="181"/>
      <c r="R8" s="89"/>
      <c r="S8" s="89"/>
      <c r="T8" s="173"/>
      <c r="U8" s="128"/>
      <c r="V8" s="84"/>
      <c r="W8" s="190"/>
      <c r="X8" s="129" t="str">
        <f t="shared" ref="X8" si="0">IF(AND(D8="原土地所有權人", Q8=""), "1", IF(AND(D8="實施者", S8="", U8=""), "2",IF(AND(D8="實施者", S8="", W8="原土地所有權人"), "3",IF(AND(D8="原土地所有權人", S8="", OR(W8="原土地所有權人", W8="實施者")),IF(W8="原土地所有權人", "3", "4"),IF(AND(D8="權利變換關係人", S8&lt;&gt;"", W8=0), "3",IF(AND(D8="權利變換關係人", S8="", U8=0), "3",IF(AND(D8="權利變換關係人", S8="", OR(W8="原土地所有權人", W8="實施者")),IF(W8="原土地所有權人", "3", "4"), "")))))))</f>
        <v/>
      </c>
      <c r="Y8" s="130" t="e">
        <f>(Q8/O8)*K8</f>
        <v>#DIV/0!</v>
      </c>
      <c r="Z8" s="131" t="e">
        <f t="shared" ref="Z8:Z9" si="1">(R8/O8)*K8</f>
        <v>#DIV/0!</v>
      </c>
      <c r="AA8" s="132" t="e">
        <f t="shared" ref="AA8:AA9" si="2">IF(OR(D8="實施者", D8="權利變換關係人"), IF(Y8=0, F8*K8, F8*Y8), F8*Y8)</f>
        <v>#DIV/0!</v>
      </c>
      <c r="AB8" s="132">
        <f t="shared" ref="AB8:AB9" si="3">IF(W8="原土地所有權人", (AA8*6%*0.6), IF(W8="實施者", (AA8*6%),IF(AND(D8="權利變換關係人", ISNUMBER(S8)), (AA8*6%*0.6), IF(AND(W8="", D8="權利變換關係人"), (AA8*6%*0.6), 0))))</f>
        <v>0</v>
      </c>
      <c r="AC8" s="133" t="str">
        <f t="shared" ref="AC8:AC9" si="4">IF(D8="實施者", 0,IF(D8="權利變換關係人", 0, IF(D8="原土地所有權人", IF(AND(Q8&lt;&gt;"", R8=""), 0, K8-Z8), "")))</f>
        <v/>
      </c>
      <c r="AD8" s="134" t="b">
        <f>IF(X8="1","非契稅課稅範圍", IF(X8="3","都更§67I④", IF(X8="2","都更§67I⑦",IF(X8="4","無減免"))))</f>
        <v>0</v>
      </c>
      <c r="AE8" s="135"/>
      <c r="AF8" s="135"/>
    </row>
    <row r="9" spans="1:32" s="143" customFormat="1" ht="54.95" customHeight="1" x14ac:dyDescent="0.25">
      <c r="A9" s="91"/>
      <c r="B9" s="91"/>
      <c r="C9" s="95"/>
      <c r="D9" s="91"/>
      <c r="E9" s="93"/>
      <c r="F9" s="89"/>
      <c r="G9" s="96"/>
      <c r="H9" s="97"/>
      <c r="I9" s="97"/>
      <c r="J9" s="96"/>
      <c r="K9" s="98"/>
      <c r="L9" s="96"/>
      <c r="M9" s="96"/>
      <c r="N9" s="96"/>
      <c r="O9" s="175"/>
      <c r="P9" s="173"/>
      <c r="Q9" s="124"/>
      <c r="R9" s="112"/>
      <c r="S9" s="112"/>
      <c r="T9" s="173"/>
      <c r="U9" s="137"/>
      <c r="V9" s="84"/>
      <c r="W9" s="79"/>
      <c r="X9" s="138" t="str">
        <f>IF(AND(D9="原土地所有權人", Q9=""), "1", IF(AND(D9="實施者", S9="", U9=""), "2",IF(AND(D9="實施者", S9="", W9="原土地所有權人"), "3",IF(AND(D9="原土地所有權人", S9="", OR(W9="原土地所有權人", W9="實施者")),IF(W9="原土地所有權人", "3", "4"),IF(AND(D9="權利變換關係人", S9&lt;&gt;"", W9=0), "3",IF(AND(D9="權利變換關係人", S9="", U9=0), "3",IF(AND(D9="權利變換關係人", S9="", OR(W9="原土地所有權人", W9="實施者")),IF(W9="原土地所有權人", "3", "4"), "")))))))</f>
        <v/>
      </c>
      <c r="Y9" s="90" t="e">
        <f>(Q9/O9)*K9</f>
        <v>#DIV/0!</v>
      </c>
      <c r="Z9" s="139" t="e">
        <f t="shared" si="1"/>
        <v>#DIV/0!</v>
      </c>
      <c r="AA9" s="140" t="e">
        <f t="shared" si="2"/>
        <v>#DIV/0!</v>
      </c>
      <c r="AB9" s="140">
        <f t="shared" si="3"/>
        <v>0</v>
      </c>
      <c r="AC9" s="141" t="str">
        <f t="shared" si="4"/>
        <v/>
      </c>
      <c r="AD9" s="142" t="b">
        <f>IF(X9="1","非契稅課稅範圍", IF(X9="3","都更§67I④", IF(X9="2","都更§67I⑦",IF(X9="4","無減免"))))</f>
        <v>0</v>
      </c>
      <c r="AE9" s="135"/>
      <c r="AF9" s="135"/>
    </row>
    <row r="10" spans="1:32" s="143" customFormat="1" ht="54.95" customHeight="1" x14ac:dyDescent="0.25">
      <c r="A10" s="97"/>
      <c r="B10" s="97"/>
      <c r="C10" s="95"/>
      <c r="D10" s="91"/>
      <c r="E10" s="93"/>
      <c r="F10" s="99"/>
      <c r="G10" s="100"/>
      <c r="H10" s="101"/>
      <c r="I10" s="101"/>
      <c r="J10" s="96"/>
      <c r="K10" s="102"/>
      <c r="L10" s="100"/>
      <c r="M10" s="100"/>
      <c r="N10" s="96"/>
      <c r="O10" s="175"/>
      <c r="P10" s="173"/>
      <c r="Q10" s="123"/>
      <c r="R10" s="112"/>
      <c r="S10" s="124"/>
      <c r="T10" s="173"/>
      <c r="U10" s="137"/>
      <c r="V10" s="84"/>
      <c r="W10" s="79"/>
      <c r="X10" s="138" t="str">
        <f>IF(AND(D10="原土地所有權人", Q10=""), "1", IF(AND(D10="實施者", S10="", U10=""), "2",IF(AND(D10="實施者", S10="", W10="原土地所有權人"), "3",IF(AND(D10="原土地所有權人", S10="", OR(W10="原土地所有權人", W10="實施者")),IF(W10="原土地所有權人", "3", "4"),IF(AND(D10="權利變換關係人", S10&lt;&gt;"", W10=0), "3",IF(AND(D10="權利變換關係人", S10="", U10=0), "3",IF(AND(D10="權利變換關係人", S10="", OR(W10="原土地所有權人", W10="實施者")),IF(W10="原土地所有權人", "3", "4"), "")))))))</f>
        <v/>
      </c>
      <c r="Y10" s="90" t="e">
        <f>(Q10/O10)*K10</f>
        <v>#DIV/0!</v>
      </c>
      <c r="Z10" s="139" t="e">
        <f t="shared" ref="Z10" si="5">(R10/O10)*K10</f>
        <v>#DIV/0!</v>
      </c>
      <c r="AA10" s="140" t="e">
        <f t="shared" ref="AA10" si="6">IF(OR(D10="實施者", D10="權利變換關係人"), IF(Y10=0, F10*K10, F10*Y10), F10*Y10)</f>
        <v>#DIV/0!</v>
      </c>
      <c r="AB10" s="140">
        <f t="shared" ref="AB10" si="7">IF(W10="原土地所有權人", (AA10*6%*0.6), IF(W10="實施者", (AA10*6%),IF(AND(D10="權利變換關係人", ISNUMBER(S10)), (AA10*6%*0.6), IF(AND(W10="", D10="權利變換關係人"), (AA10*6%*0.6), 0))))</f>
        <v>0</v>
      </c>
      <c r="AC10" s="141" t="str">
        <f t="shared" ref="AC10" si="8">IF(D10="實施者", 0,IF(D10="權利變換關係人", 0, IF(D10="原土地所有權人", IF(AND(Q10&lt;&gt;"", R10=""), 0, K10-Z10), "")))</f>
        <v/>
      </c>
      <c r="AD10" s="142" t="b">
        <f>IF(X10="1","非契稅課稅範圍", IF(X10="3","都更§67I④", IF(X10="2","都更§67I⑦",IF(X10="4","無減免"))))</f>
        <v>0</v>
      </c>
      <c r="AE10" s="135"/>
      <c r="AF10" s="135"/>
    </row>
    <row r="11" spans="1:32" s="144" customFormat="1" ht="54.95" customHeight="1" x14ac:dyDescent="0.25">
      <c r="A11" s="97"/>
      <c r="B11" s="97"/>
      <c r="C11" s="103"/>
      <c r="D11" s="91"/>
      <c r="E11" s="104"/>
      <c r="F11" s="105"/>
      <c r="G11" s="106"/>
      <c r="H11" s="107"/>
      <c r="I11" s="107"/>
      <c r="J11" s="108"/>
      <c r="K11" s="109"/>
      <c r="L11" s="106"/>
      <c r="M11" s="106"/>
      <c r="N11" s="110"/>
      <c r="O11" s="175"/>
      <c r="P11" s="173"/>
      <c r="Q11" s="125"/>
      <c r="R11" s="110"/>
      <c r="S11" s="126"/>
      <c r="T11" s="173"/>
      <c r="U11" s="137"/>
      <c r="V11" s="95"/>
      <c r="W11" s="79"/>
      <c r="X11" s="138" t="str">
        <f t="shared" ref="X11:X12" si="9">IF(AND(D11="原土地所有權人", Q11=""), "1", IF(AND(D11="實施者", S11="", U11=""), "2",IF(AND(D11="實施者", S11="", W11="原土地所有權人"), "3",IF(AND(D11="原土地所有權人", S11="", OR(W11="原土地所有權人", W11="實施者")),IF(W11="原土地所有權人", "3", "4"),IF(AND(D11="權利變換關係人", S11&lt;&gt;"", W11=0), "3",IF(AND(D11="權利變換關係人", S11="", U11=0), "3",IF(AND(D11="權利變換關係人", S11="", OR(W11="原土地所有權人", W11="實施者")),IF(W11="原土地所有權人", "3", "4"), "")))))))</f>
        <v/>
      </c>
      <c r="Y11" s="90" t="e">
        <f t="shared" ref="Y11:Y12" si="10">(Q11/O11)*K11</f>
        <v>#DIV/0!</v>
      </c>
      <c r="Z11" s="139" t="e">
        <f t="shared" ref="Z11:Z12" si="11">(R11/O11)*K11</f>
        <v>#DIV/0!</v>
      </c>
      <c r="AA11" s="140" t="e">
        <f t="shared" ref="AA11:AA12" si="12">IF(OR(D11="實施者", D11="權利變換關係人"), IF(Y11=0, F11*K11, F11*Y11), F11*Y11)</f>
        <v>#DIV/0!</v>
      </c>
      <c r="AB11" s="140">
        <f t="shared" ref="AB11:AB12" si="13">IF(W11="原土地所有權人", (AA11*6%*0.6), IF(W11="實施者", (AA11*6%),IF(AND(D11="權利變換關係人", ISNUMBER(S11)), (AA11*6%*0.6), IF(AND(W11="", D11="權利變換關係人"), (AA11*6%*0.6), 0))))</f>
        <v>0</v>
      </c>
      <c r="AC11" s="141" t="str">
        <f t="shared" ref="AC11:AC12" si="14">IF(D11="實施者", 0,IF(D11="權利變換關係人", 0, IF(D11="原土地所有權人", IF(AND(Q11&lt;&gt;"", R11=""), 0, K11-Z11), "")))</f>
        <v/>
      </c>
      <c r="AD11" s="142" t="b">
        <f t="shared" ref="AD11:AD12" si="15">IF(X11="1","非契稅課稅範圍", IF(X11="3","都更§67I④", IF(X11="2","都更§67I⑦",IF(X11="4","無減免"))))</f>
        <v>0</v>
      </c>
      <c r="AE11" s="135"/>
      <c r="AF11" s="135"/>
    </row>
    <row r="12" spans="1:32" s="143" customFormat="1" ht="54.95" customHeight="1" x14ac:dyDescent="0.25">
      <c r="A12" s="91"/>
      <c r="B12" s="97"/>
      <c r="C12" s="103"/>
      <c r="D12" s="91"/>
      <c r="E12" s="104"/>
      <c r="F12" s="111"/>
      <c r="G12" s="112"/>
      <c r="H12" s="91"/>
      <c r="I12" s="91"/>
      <c r="J12" s="112"/>
      <c r="K12" s="102"/>
      <c r="L12" s="112"/>
      <c r="M12" s="112"/>
      <c r="N12" s="113"/>
      <c r="O12" s="175"/>
      <c r="P12" s="173"/>
      <c r="Q12" s="123"/>
      <c r="R12" s="113"/>
      <c r="S12" s="124"/>
      <c r="T12" s="173"/>
      <c r="U12" s="137"/>
      <c r="V12" s="95"/>
      <c r="W12" s="79"/>
      <c r="X12" s="138" t="str">
        <f t="shared" si="9"/>
        <v/>
      </c>
      <c r="Y12" s="90" t="e">
        <f t="shared" si="10"/>
        <v>#DIV/0!</v>
      </c>
      <c r="Z12" s="139" t="e">
        <f t="shared" si="11"/>
        <v>#DIV/0!</v>
      </c>
      <c r="AA12" s="140" t="e">
        <f t="shared" si="12"/>
        <v>#DIV/0!</v>
      </c>
      <c r="AB12" s="140">
        <f t="shared" si="13"/>
        <v>0</v>
      </c>
      <c r="AC12" s="141" t="str">
        <f t="shared" si="14"/>
        <v/>
      </c>
      <c r="AD12" s="142" t="b">
        <f t="shared" si="15"/>
        <v>0</v>
      </c>
      <c r="AE12" s="135"/>
      <c r="AF12" s="135"/>
    </row>
    <row r="13" spans="1:32" s="143" customFormat="1" ht="54.95" customHeight="1" x14ac:dyDescent="0.25">
      <c r="A13" s="91"/>
      <c r="B13" s="91"/>
      <c r="C13" s="103"/>
      <c r="D13" s="91"/>
      <c r="E13" s="104"/>
      <c r="F13" s="112"/>
      <c r="G13" s="112"/>
      <c r="H13" s="91"/>
      <c r="I13" s="91"/>
      <c r="J13" s="112"/>
      <c r="K13" s="98"/>
      <c r="L13" s="112"/>
      <c r="M13" s="112"/>
      <c r="N13" s="112"/>
      <c r="O13" s="175"/>
      <c r="P13" s="189"/>
      <c r="Q13" s="124"/>
      <c r="R13" s="112"/>
      <c r="S13" s="112"/>
      <c r="T13" s="73"/>
      <c r="U13" s="73"/>
      <c r="V13" s="95"/>
      <c r="W13" s="79"/>
      <c r="X13" s="138"/>
      <c r="Y13" s="139"/>
      <c r="Z13" s="139"/>
      <c r="AA13" s="140"/>
      <c r="AB13" s="140"/>
      <c r="AC13" s="141"/>
      <c r="AD13" s="142"/>
      <c r="AE13" s="135"/>
      <c r="AF13" s="135"/>
    </row>
    <row r="14" spans="1:32" s="144" customFormat="1" ht="54.95" customHeight="1" x14ac:dyDescent="0.25">
      <c r="A14" s="91"/>
      <c r="B14" s="91"/>
      <c r="C14" s="103"/>
      <c r="D14" s="91"/>
      <c r="E14" s="104"/>
      <c r="F14" s="112"/>
      <c r="G14" s="112"/>
      <c r="H14" s="91"/>
      <c r="I14" s="91"/>
      <c r="J14" s="112"/>
      <c r="K14" s="98"/>
      <c r="L14" s="112"/>
      <c r="M14" s="112"/>
      <c r="N14" s="112"/>
      <c r="O14" s="175"/>
      <c r="P14" s="189"/>
      <c r="Q14" s="124"/>
      <c r="R14" s="112"/>
      <c r="S14" s="112"/>
      <c r="T14" s="80"/>
      <c r="U14" s="80"/>
      <c r="V14" s="95"/>
      <c r="W14" s="79"/>
      <c r="X14" s="138"/>
      <c r="Y14" s="139"/>
      <c r="Z14" s="139"/>
      <c r="AA14" s="140"/>
      <c r="AB14" s="140"/>
      <c r="AC14" s="141"/>
      <c r="AD14" s="142"/>
      <c r="AE14" s="135"/>
      <c r="AF14" s="135"/>
    </row>
    <row r="15" spans="1:32" s="144" customFormat="1" ht="54.95" customHeight="1" x14ac:dyDescent="0.25">
      <c r="A15" s="91"/>
      <c r="B15" s="91"/>
      <c r="C15" s="103"/>
      <c r="D15" s="91"/>
      <c r="E15" s="104"/>
      <c r="F15" s="112"/>
      <c r="G15" s="112"/>
      <c r="H15" s="91"/>
      <c r="I15" s="91"/>
      <c r="J15" s="112"/>
      <c r="K15" s="98"/>
      <c r="L15" s="112"/>
      <c r="M15" s="112"/>
      <c r="N15" s="112"/>
      <c r="O15" s="175"/>
      <c r="P15" s="189"/>
      <c r="Q15" s="124"/>
      <c r="R15" s="112"/>
      <c r="S15" s="112"/>
      <c r="T15" s="80"/>
      <c r="U15" s="80"/>
      <c r="V15" s="95"/>
      <c r="W15" s="79"/>
      <c r="X15" s="138"/>
      <c r="Y15" s="139"/>
      <c r="Z15" s="139"/>
      <c r="AA15" s="140"/>
      <c r="AB15" s="140"/>
      <c r="AC15" s="141"/>
      <c r="AD15" s="142"/>
      <c r="AE15" s="135"/>
      <c r="AF15" s="135"/>
    </row>
    <row r="16" spans="1:32" s="143" customFormat="1" ht="54.95" customHeight="1" x14ac:dyDescent="0.25">
      <c r="A16" s="91"/>
      <c r="B16" s="91"/>
      <c r="C16" s="103"/>
      <c r="D16" s="91"/>
      <c r="E16" s="104"/>
      <c r="F16" s="112"/>
      <c r="G16" s="112"/>
      <c r="H16" s="91"/>
      <c r="I16" s="91"/>
      <c r="J16" s="112"/>
      <c r="K16" s="98"/>
      <c r="L16" s="112"/>
      <c r="M16" s="112"/>
      <c r="N16" s="112"/>
      <c r="O16" s="175"/>
      <c r="P16" s="189"/>
      <c r="Q16" s="124"/>
      <c r="R16" s="112"/>
      <c r="S16" s="112"/>
      <c r="T16" s="73"/>
      <c r="U16" s="73"/>
      <c r="V16" s="95"/>
      <c r="W16" s="79"/>
      <c r="X16" s="138"/>
      <c r="Y16" s="90"/>
      <c r="Z16" s="139"/>
      <c r="AA16" s="140"/>
      <c r="AB16" s="140"/>
      <c r="AC16" s="141"/>
      <c r="AD16" s="142"/>
      <c r="AE16" s="135"/>
      <c r="AF16" s="135"/>
    </row>
    <row r="17" spans="1:32" s="143" customFormat="1" ht="54.95" customHeight="1" x14ac:dyDescent="0.25">
      <c r="A17" s="90"/>
      <c r="B17" s="91"/>
      <c r="C17" s="92"/>
      <c r="D17" s="91"/>
      <c r="E17" s="93"/>
      <c r="F17" s="89"/>
      <c r="G17" s="89"/>
      <c r="H17" s="93"/>
      <c r="I17" s="90"/>
      <c r="J17" s="89"/>
      <c r="K17" s="98"/>
      <c r="L17" s="89"/>
      <c r="M17" s="89"/>
      <c r="N17" s="89"/>
      <c r="O17" s="175"/>
      <c r="P17" s="189"/>
      <c r="Q17" s="181"/>
      <c r="R17" s="89"/>
      <c r="S17" s="89"/>
      <c r="T17" s="73"/>
      <c r="U17" s="73"/>
      <c r="V17" s="84"/>
      <c r="W17" s="128"/>
      <c r="X17" s="138"/>
      <c r="Y17" s="90"/>
      <c r="Z17" s="139"/>
      <c r="AA17" s="140"/>
      <c r="AB17" s="140"/>
      <c r="AC17" s="141"/>
      <c r="AD17" s="142"/>
      <c r="AE17" s="135"/>
      <c r="AF17" s="135"/>
    </row>
    <row r="18" spans="1:32" s="144" customFormat="1" ht="54.95" customHeight="1" x14ac:dyDescent="0.25">
      <c r="A18" s="90"/>
      <c r="B18" s="91"/>
      <c r="C18" s="92"/>
      <c r="D18" s="91"/>
      <c r="E18" s="93"/>
      <c r="F18" s="88"/>
      <c r="G18" s="88"/>
      <c r="H18" s="114"/>
      <c r="I18" s="115"/>
      <c r="J18" s="88"/>
      <c r="K18" s="98"/>
      <c r="L18" s="88"/>
      <c r="M18" s="88"/>
      <c r="N18" s="88"/>
      <c r="O18" s="175"/>
      <c r="P18" s="189"/>
      <c r="Q18" s="182"/>
      <c r="R18" s="88"/>
      <c r="S18" s="88"/>
      <c r="T18" s="80"/>
      <c r="U18" s="80"/>
      <c r="V18" s="84"/>
      <c r="W18" s="128"/>
      <c r="X18" s="138"/>
      <c r="Y18" s="90"/>
      <c r="Z18" s="139"/>
      <c r="AA18" s="140"/>
      <c r="AB18" s="140"/>
      <c r="AC18" s="141"/>
      <c r="AD18" s="142"/>
      <c r="AE18" s="135"/>
      <c r="AF18" s="135"/>
    </row>
    <row r="19" spans="1:32" s="144" customFormat="1" ht="54.95" customHeight="1" x14ac:dyDescent="0.25">
      <c r="A19" s="90"/>
      <c r="B19" s="91"/>
      <c r="C19" s="92"/>
      <c r="D19" s="91"/>
      <c r="E19" s="93"/>
      <c r="F19" s="88"/>
      <c r="G19" s="88"/>
      <c r="H19" s="114"/>
      <c r="I19" s="115"/>
      <c r="J19" s="88"/>
      <c r="K19" s="98"/>
      <c r="L19" s="88"/>
      <c r="M19" s="88"/>
      <c r="N19" s="88"/>
      <c r="O19" s="175"/>
      <c r="P19" s="189"/>
      <c r="Q19" s="182"/>
      <c r="R19" s="88"/>
      <c r="S19" s="88"/>
      <c r="T19" s="80"/>
      <c r="U19" s="80"/>
      <c r="V19" s="84"/>
      <c r="W19" s="128"/>
      <c r="X19" s="138"/>
      <c r="Y19" s="90"/>
      <c r="Z19" s="139"/>
      <c r="AA19" s="140"/>
      <c r="AB19" s="140"/>
      <c r="AC19" s="141"/>
      <c r="AD19" s="142"/>
      <c r="AE19" s="135"/>
      <c r="AF19" s="135"/>
    </row>
    <row r="20" spans="1:32" s="143" customFormat="1" ht="54.95" customHeight="1" x14ac:dyDescent="0.25">
      <c r="A20" s="90"/>
      <c r="B20" s="91"/>
      <c r="C20" s="92"/>
      <c r="D20" s="91"/>
      <c r="E20" s="93"/>
      <c r="F20" s="89"/>
      <c r="G20" s="89"/>
      <c r="H20" s="93"/>
      <c r="I20" s="90"/>
      <c r="J20" s="89"/>
      <c r="K20" s="98"/>
      <c r="L20" s="89"/>
      <c r="M20" s="89"/>
      <c r="N20" s="89"/>
      <c r="O20" s="175"/>
      <c r="P20" s="189"/>
      <c r="Q20" s="181"/>
      <c r="R20" s="89"/>
      <c r="S20" s="89"/>
      <c r="T20" s="73"/>
      <c r="U20" s="73"/>
      <c r="V20" s="84"/>
      <c r="W20" s="128"/>
      <c r="X20" s="138"/>
      <c r="Y20" s="90"/>
      <c r="Z20" s="139"/>
      <c r="AA20" s="140"/>
      <c r="AB20" s="140"/>
      <c r="AC20" s="141"/>
      <c r="AD20" s="142"/>
      <c r="AE20" s="135"/>
      <c r="AF20" s="135"/>
    </row>
    <row r="21" spans="1:32" s="143" customFormat="1" ht="54.95" customHeight="1" x14ac:dyDescent="0.25">
      <c r="A21" s="116"/>
      <c r="B21" s="91"/>
      <c r="C21" s="92"/>
      <c r="D21" s="91"/>
      <c r="E21" s="93"/>
      <c r="F21" s="117"/>
      <c r="G21" s="110"/>
      <c r="H21" s="118"/>
      <c r="I21" s="116"/>
      <c r="J21" s="117"/>
      <c r="K21" s="98"/>
      <c r="L21" s="117"/>
      <c r="M21" s="117"/>
      <c r="N21" s="117"/>
      <c r="O21" s="175"/>
      <c r="P21" s="189"/>
      <c r="Q21" s="183"/>
      <c r="R21" s="117"/>
      <c r="S21" s="117"/>
      <c r="T21" s="81"/>
      <c r="U21" s="81"/>
      <c r="V21" s="84"/>
      <c r="W21" s="128"/>
      <c r="X21" s="138"/>
      <c r="Y21" s="90"/>
      <c r="Z21" s="139"/>
      <c r="AA21" s="140"/>
      <c r="AB21" s="140"/>
      <c r="AC21" s="141"/>
      <c r="AD21" s="142"/>
      <c r="AE21" s="135"/>
      <c r="AF21" s="135"/>
    </row>
    <row r="22" spans="1:32" s="143" customFormat="1" ht="54.95" customHeight="1" x14ac:dyDescent="0.25">
      <c r="A22" s="90"/>
      <c r="B22" s="91"/>
      <c r="C22" s="92"/>
      <c r="D22" s="91"/>
      <c r="E22" s="93"/>
      <c r="F22" s="89"/>
      <c r="G22" s="112"/>
      <c r="H22" s="93"/>
      <c r="I22" s="90"/>
      <c r="J22" s="89"/>
      <c r="K22" s="98"/>
      <c r="L22" s="89"/>
      <c r="M22" s="89"/>
      <c r="N22" s="89"/>
      <c r="O22" s="175"/>
      <c r="P22" s="189"/>
      <c r="Q22" s="181"/>
      <c r="R22" s="89"/>
      <c r="S22" s="89"/>
      <c r="T22" s="73"/>
      <c r="U22" s="73"/>
      <c r="V22" s="84"/>
      <c r="W22" s="128"/>
      <c r="X22" s="138"/>
      <c r="Y22" s="90"/>
      <c r="Z22" s="139"/>
      <c r="AA22" s="140"/>
      <c r="AB22" s="140"/>
      <c r="AC22" s="141"/>
      <c r="AD22" s="142"/>
      <c r="AE22" s="135"/>
      <c r="AF22" s="135"/>
    </row>
    <row r="23" spans="1:32" s="143" customFormat="1" ht="54.95" customHeight="1" x14ac:dyDescent="0.25">
      <c r="A23" s="90"/>
      <c r="B23" s="91"/>
      <c r="C23" s="95"/>
      <c r="D23" s="91"/>
      <c r="E23" s="93"/>
      <c r="F23" s="89"/>
      <c r="G23" s="110"/>
      <c r="H23" s="93"/>
      <c r="I23" s="90"/>
      <c r="J23" s="89"/>
      <c r="K23" s="98"/>
      <c r="L23" s="89"/>
      <c r="M23" s="89"/>
      <c r="N23" s="89"/>
      <c r="O23" s="175"/>
      <c r="P23" s="189"/>
      <c r="Q23" s="181"/>
      <c r="R23" s="89"/>
      <c r="S23" s="89"/>
      <c r="T23" s="73"/>
      <c r="U23" s="73"/>
      <c r="V23" s="84"/>
      <c r="W23" s="128"/>
      <c r="X23" s="138"/>
      <c r="Y23" s="90"/>
      <c r="Z23" s="139"/>
      <c r="AA23" s="140"/>
      <c r="AB23" s="140"/>
      <c r="AC23" s="141"/>
      <c r="AD23" s="142"/>
      <c r="AE23" s="135"/>
      <c r="AF23" s="135"/>
    </row>
    <row r="24" spans="1:32" s="143" customFormat="1" ht="54.95" customHeight="1" x14ac:dyDescent="0.25">
      <c r="A24" s="90"/>
      <c r="B24" s="91"/>
      <c r="C24" s="95"/>
      <c r="D24" s="91"/>
      <c r="E24" s="93"/>
      <c r="F24" s="89"/>
      <c r="G24" s="110"/>
      <c r="H24" s="93"/>
      <c r="I24" s="90"/>
      <c r="J24" s="89"/>
      <c r="K24" s="98"/>
      <c r="L24" s="89"/>
      <c r="M24" s="89"/>
      <c r="N24" s="89"/>
      <c r="O24" s="175"/>
      <c r="P24" s="189"/>
      <c r="Q24" s="181"/>
      <c r="R24" s="89"/>
      <c r="S24" s="89"/>
      <c r="T24" s="73"/>
      <c r="U24" s="73"/>
      <c r="V24" s="145"/>
      <c r="W24" s="79"/>
      <c r="X24" s="138"/>
      <c r="Y24" s="90"/>
      <c r="Z24" s="139"/>
      <c r="AA24" s="140"/>
      <c r="AB24" s="140"/>
      <c r="AC24" s="141"/>
      <c r="AD24" s="142"/>
      <c r="AE24" s="135"/>
      <c r="AF24" s="135"/>
    </row>
    <row r="25" spans="1:32" s="143" customFormat="1" ht="54.95" customHeight="1" x14ac:dyDescent="0.25">
      <c r="A25" s="90"/>
      <c r="B25" s="91"/>
      <c r="C25" s="95"/>
      <c r="D25" s="91"/>
      <c r="E25" s="93"/>
      <c r="F25" s="89"/>
      <c r="G25" s="110"/>
      <c r="H25" s="93"/>
      <c r="I25" s="90"/>
      <c r="J25" s="89"/>
      <c r="K25" s="98"/>
      <c r="L25" s="89"/>
      <c r="M25" s="89"/>
      <c r="N25" s="89"/>
      <c r="O25" s="175"/>
      <c r="P25" s="189"/>
      <c r="Q25" s="181"/>
      <c r="R25" s="89"/>
      <c r="S25" s="89"/>
      <c r="T25" s="84"/>
      <c r="U25" s="84"/>
      <c r="V25" s="84"/>
      <c r="W25" s="128"/>
      <c r="X25" s="138"/>
      <c r="Y25" s="90"/>
      <c r="Z25" s="139"/>
      <c r="AA25" s="140"/>
      <c r="AB25" s="140"/>
      <c r="AC25" s="141"/>
      <c r="AD25" s="142"/>
      <c r="AE25" s="135"/>
      <c r="AF25" s="135"/>
    </row>
    <row r="26" spans="1:32" s="143" customFormat="1" ht="54.95" customHeight="1" x14ac:dyDescent="0.25">
      <c r="A26" s="91"/>
      <c r="B26" s="91"/>
      <c r="C26" s="95"/>
      <c r="D26" s="91"/>
      <c r="E26" s="93"/>
      <c r="F26" s="89"/>
      <c r="G26" s="110"/>
      <c r="H26" s="93"/>
      <c r="I26" s="90"/>
      <c r="J26" s="89"/>
      <c r="K26" s="94"/>
      <c r="L26" s="89"/>
      <c r="M26" s="89"/>
      <c r="N26" s="89"/>
      <c r="O26" s="175"/>
      <c r="P26" s="189"/>
      <c r="Q26" s="181"/>
      <c r="R26" s="89"/>
      <c r="S26" s="89"/>
      <c r="T26" s="84"/>
      <c r="U26" s="84"/>
      <c r="V26" s="84"/>
      <c r="W26" s="128"/>
      <c r="X26" s="138"/>
      <c r="Y26" s="90"/>
      <c r="Z26" s="139"/>
      <c r="AA26" s="140"/>
      <c r="AB26" s="140"/>
      <c r="AC26" s="141"/>
      <c r="AD26" s="142"/>
      <c r="AE26" s="135"/>
      <c r="AF26" s="135"/>
    </row>
    <row r="27" spans="1:32" s="143" customFormat="1" ht="54.95" customHeight="1" x14ac:dyDescent="0.25">
      <c r="A27" s="91"/>
      <c r="B27" s="91"/>
      <c r="C27" s="95"/>
      <c r="D27" s="91"/>
      <c r="E27" s="93"/>
      <c r="F27" s="89"/>
      <c r="G27" s="110"/>
      <c r="H27" s="93"/>
      <c r="I27" s="90"/>
      <c r="J27" s="89"/>
      <c r="K27" s="94"/>
      <c r="L27" s="89"/>
      <c r="M27" s="89"/>
      <c r="N27" s="89"/>
      <c r="O27" s="175"/>
      <c r="P27" s="189"/>
      <c r="Q27" s="181"/>
      <c r="R27" s="89"/>
      <c r="S27" s="89"/>
      <c r="T27" s="84"/>
      <c r="U27" s="84"/>
      <c r="V27" s="84"/>
      <c r="W27" s="128"/>
      <c r="X27" s="138"/>
      <c r="Y27" s="90"/>
      <c r="Z27" s="139"/>
      <c r="AA27" s="140"/>
      <c r="AB27" s="140"/>
      <c r="AC27" s="141"/>
      <c r="AD27" s="142"/>
      <c r="AE27" s="135"/>
      <c r="AF27" s="135"/>
    </row>
    <row r="28" spans="1:32" s="143" customFormat="1" ht="54.95" customHeight="1" x14ac:dyDescent="0.25">
      <c r="A28" s="119"/>
      <c r="B28" s="91"/>
      <c r="C28" s="91"/>
      <c r="D28" s="91"/>
      <c r="E28" s="119"/>
      <c r="F28" s="119"/>
      <c r="G28" s="119"/>
      <c r="H28" s="91"/>
      <c r="I28" s="91"/>
      <c r="J28" s="89"/>
      <c r="K28" s="91"/>
      <c r="L28" s="89"/>
      <c r="M28" s="89"/>
      <c r="N28" s="89"/>
      <c r="O28" s="176"/>
      <c r="P28" s="189"/>
      <c r="Q28" s="184"/>
      <c r="R28" s="119"/>
      <c r="S28" s="119"/>
      <c r="T28" s="85"/>
      <c r="U28" s="85"/>
      <c r="V28" s="85"/>
      <c r="W28" s="85"/>
      <c r="X28" s="138"/>
      <c r="Y28" s="90"/>
      <c r="Z28" s="139"/>
      <c r="AA28" s="140"/>
      <c r="AB28" s="140"/>
      <c r="AC28" s="141"/>
      <c r="AD28" s="142"/>
      <c r="AE28" s="135"/>
      <c r="AF28" s="135"/>
    </row>
    <row r="29" spans="1:32" s="143" customFormat="1" ht="54.95" customHeight="1" x14ac:dyDescent="0.25">
      <c r="A29" s="120"/>
      <c r="B29" s="90"/>
      <c r="C29" s="90"/>
      <c r="D29" s="90"/>
      <c r="E29" s="120"/>
      <c r="F29" s="120"/>
      <c r="G29" s="120"/>
      <c r="H29" s="90"/>
      <c r="I29" s="90"/>
      <c r="J29" s="89"/>
      <c r="K29" s="90"/>
      <c r="L29" s="89"/>
      <c r="M29" s="89"/>
      <c r="N29" s="89"/>
      <c r="O29" s="176"/>
      <c r="P29" s="189"/>
      <c r="Q29" s="181"/>
      <c r="R29" s="120"/>
      <c r="S29" s="120"/>
      <c r="T29" s="86"/>
      <c r="U29" s="86"/>
      <c r="V29" s="86"/>
      <c r="W29" s="128"/>
      <c r="X29" s="138"/>
      <c r="Y29" s="90"/>
      <c r="Z29" s="139"/>
      <c r="AA29" s="140"/>
      <c r="AB29" s="140"/>
      <c r="AC29" s="141"/>
      <c r="AD29" s="142"/>
      <c r="AE29" s="135"/>
      <c r="AF29" s="135"/>
    </row>
    <row r="30" spans="1:32" s="143" customFormat="1" ht="54.95" customHeight="1" x14ac:dyDescent="0.25">
      <c r="A30" s="121"/>
      <c r="B30" s="121"/>
      <c r="C30" s="92"/>
      <c r="D30" s="121"/>
      <c r="E30" s="87"/>
      <c r="F30" s="88"/>
      <c r="G30" s="88"/>
      <c r="H30" s="114"/>
      <c r="I30" s="115"/>
      <c r="J30" s="88"/>
      <c r="K30" s="122"/>
      <c r="L30" s="88"/>
      <c r="M30" s="88"/>
      <c r="N30" s="88"/>
      <c r="O30" s="175"/>
      <c r="P30" s="189"/>
      <c r="Q30" s="182"/>
      <c r="R30" s="88"/>
      <c r="S30" s="88"/>
      <c r="T30" s="87"/>
      <c r="U30" s="87"/>
      <c r="V30" s="87"/>
      <c r="W30" s="146"/>
      <c r="X30" s="138"/>
      <c r="Y30" s="90"/>
      <c r="Z30" s="139"/>
      <c r="AA30" s="140"/>
      <c r="AB30" s="140"/>
      <c r="AC30" s="141"/>
      <c r="AD30" s="142"/>
      <c r="AE30" s="135"/>
      <c r="AF30" s="135"/>
    </row>
    <row r="31" spans="1:32" s="143" customFormat="1" ht="54.95" customHeight="1" x14ac:dyDescent="0.25">
      <c r="A31" s="121"/>
      <c r="B31" s="121"/>
      <c r="C31" s="92"/>
      <c r="D31" s="121"/>
      <c r="E31" s="87"/>
      <c r="F31" s="88"/>
      <c r="G31" s="88"/>
      <c r="H31" s="114"/>
      <c r="I31" s="115"/>
      <c r="J31" s="88"/>
      <c r="K31" s="122"/>
      <c r="L31" s="88"/>
      <c r="M31" s="88"/>
      <c r="N31" s="88"/>
      <c r="O31" s="175"/>
      <c r="P31" s="189"/>
      <c r="Q31" s="182"/>
      <c r="R31" s="88"/>
      <c r="S31" s="88"/>
      <c r="T31" s="87"/>
      <c r="U31" s="87"/>
      <c r="V31" s="87"/>
      <c r="W31" s="146"/>
      <c r="X31" s="138"/>
      <c r="Y31" s="90"/>
      <c r="Z31" s="139"/>
      <c r="AA31" s="140"/>
      <c r="AB31" s="140"/>
      <c r="AC31" s="141"/>
      <c r="AD31" s="142"/>
      <c r="AE31" s="135"/>
      <c r="AF31" s="135"/>
    </row>
    <row r="32" spans="1:32" s="143" customFormat="1" ht="54.95" customHeight="1" x14ac:dyDescent="0.25">
      <c r="A32" s="121"/>
      <c r="B32" s="121"/>
      <c r="C32" s="92"/>
      <c r="D32" s="121"/>
      <c r="E32" s="87"/>
      <c r="F32" s="88"/>
      <c r="G32" s="88"/>
      <c r="H32" s="114"/>
      <c r="I32" s="115"/>
      <c r="J32" s="88"/>
      <c r="K32" s="122"/>
      <c r="L32" s="88"/>
      <c r="M32" s="88"/>
      <c r="N32" s="88"/>
      <c r="O32" s="175"/>
      <c r="P32" s="189"/>
      <c r="Q32" s="182"/>
      <c r="R32" s="88"/>
      <c r="S32" s="88"/>
      <c r="T32" s="87"/>
      <c r="U32" s="87"/>
      <c r="V32" s="87"/>
      <c r="W32" s="146"/>
      <c r="X32" s="138"/>
      <c r="Y32" s="90"/>
      <c r="Z32" s="139"/>
      <c r="AA32" s="140"/>
      <c r="AB32" s="140"/>
      <c r="AC32" s="141"/>
      <c r="AD32" s="142"/>
      <c r="AE32" s="135"/>
      <c r="AF32" s="135"/>
    </row>
    <row r="33" spans="1:32" s="143" customFormat="1" ht="54.95" customHeight="1" x14ac:dyDescent="0.25">
      <c r="A33" s="121"/>
      <c r="B33" s="121"/>
      <c r="C33" s="92"/>
      <c r="D33" s="121"/>
      <c r="E33" s="87"/>
      <c r="F33" s="88"/>
      <c r="G33" s="88"/>
      <c r="H33" s="114"/>
      <c r="I33" s="115"/>
      <c r="J33" s="88"/>
      <c r="K33" s="122"/>
      <c r="L33" s="88"/>
      <c r="M33" s="88"/>
      <c r="N33" s="88"/>
      <c r="O33" s="175"/>
      <c r="P33" s="189"/>
      <c r="Q33" s="182"/>
      <c r="R33" s="88"/>
      <c r="S33" s="88"/>
      <c r="T33" s="87"/>
      <c r="U33" s="87"/>
      <c r="V33" s="87"/>
      <c r="W33" s="146"/>
      <c r="X33" s="138"/>
      <c r="Y33" s="90"/>
      <c r="Z33" s="139"/>
      <c r="AA33" s="140"/>
      <c r="AB33" s="140"/>
      <c r="AC33" s="141"/>
      <c r="AD33" s="142"/>
      <c r="AE33" s="135"/>
      <c r="AF33" s="135"/>
    </row>
    <row r="34" spans="1:32" s="143" customFormat="1" ht="54.95" customHeight="1" x14ac:dyDescent="0.25">
      <c r="A34" s="115"/>
      <c r="B34" s="121"/>
      <c r="C34" s="92"/>
      <c r="D34" s="121"/>
      <c r="E34" s="87"/>
      <c r="F34" s="88"/>
      <c r="G34" s="88"/>
      <c r="H34" s="114"/>
      <c r="I34" s="115"/>
      <c r="J34" s="88"/>
      <c r="K34" s="122"/>
      <c r="L34" s="88"/>
      <c r="M34" s="88"/>
      <c r="N34" s="88"/>
      <c r="O34" s="175"/>
      <c r="P34" s="189"/>
      <c r="Q34" s="182"/>
      <c r="R34" s="88"/>
      <c r="S34" s="88"/>
      <c r="T34" s="87"/>
      <c r="U34" s="87"/>
      <c r="V34" s="87"/>
      <c r="W34" s="146"/>
      <c r="X34" s="138"/>
      <c r="Y34" s="90"/>
      <c r="Z34" s="139"/>
      <c r="AA34" s="140"/>
      <c r="AB34" s="140"/>
      <c r="AC34" s="141"/>
      <c r="AD34" s="142"/>
      <c r="AE34" s="135"/>
      <c r="AF34" s="135"/>
    </row>
    <row r="35" spans="1:32" s="143" customFormat="1" ht="54.95" customHeight="1" x14ac:dyDescent="0.25">
      <c r="A35" s="121"/>
      <c r="B35" s="121"/>
      <c r="C35" s="92"/>
      <c r="D35" s="121"/>
      <c r="E35" s="87"/>
      <c r="F35" s="88"/>
      <c r="G35" s="88"/>
      <c r="H35" s="114"/>
      <c r="I35" s="115"/>
      <c r="J35" s="88"/>
      <c r="K35" s="122"/>
      <c r="L35" s="88"/>
      <c r="M35" s="88"/>
      <c r="N35" s="88"/>
      <c r="O35" s="175"/>
      <c r="P35" s="189"/>
      <c r="Q35" s="182"/>
      <c r="R35" s="88"/>
      <c r="S35" s="88"/>
      <c r="T35" s="87"/>
      <c r="U35" s="87"/>
      <c r="V35" s="87"/>
      <c r="W35" s="146"/>
      <c r="X35" s="138"/>
      <c r="Y35" s="90"/>
      <c r="Z35" s="139"/>
      <c r="AA35" s="140"/>
      <c r="AB35" s="140"/>
      <c r="AC35" s="141"/>
      <c r="AD35" s="142"/>
      <c r="AE35" s="135"/>
      <c r="AF35" s="135"/>
    </row>
    <row r="36" spans="1:32" s="143" customFormat="1" ht="54.95" customHeight="1" x14ac:dyDescent="0.25">
      <c r="A36" s="121"/>
      <c r="B36" s="121"/>
      <c r="C36" s="92"/>
      <c r="D36" s="121"/>
      <c r="E36" s="114"/>
      <c r="F36" s="88"/>
      <c r="G36" s="88"/>
      <c r="H36" s="114"/>
      <c r="I36" s="115"/>
      <c r="J36" s="88"/>
      <c r="K36" s="122"/>
      <c r="L36" s="88"/>
      <c r="M36" s="88"/>
      <c r="N36" s="88"/>
      <c r="O36" s="175"/>
      <c r="P36" s="189"/>
      <c r="Q36" s="182"/>
      <c r="R36" s="88"/>
      <c r="S36" s="88"/>
      <c r="T36" s="88"/>
      <c r="U36" s="88"/>
      <c r="V36" s="87"/>
      <c r="W36" s="146"/>
      <c r="X36" s="138"/>
      <c r="Y36" s="90"/>
      <c r="Z36" s="139"/>
      <c r="AA36" s="140"/>
      <c r="AB36" s="140"/>
      <c r="AC36" s="141"/>
      <c r="AD36" s="142"/>
      <c r="AE36" s="135"/>
      <c r="AF36" s="135"/>
    </row>
    <row r="37" spans="1:32" s="143" customFormat="1" ht="54.95" customHeight="1" x14ac:dyDescent="0.25">
      <c r="A37" s="121"/>
      <c r="B37" s="121"/>
      <c r="C37" s="92"/>
      <c r="D37" s="121"/>
      <c r="E37" s="114"/>
      <c r="F37" s="88"/>
      <c r="G37" s="88"/>
      <c r="H37" s="114"/>
      <c r="I37" s="115"/>
      <c r="J37" s="88"/>
      <c r="K37" s="164"/>
      <c r="L37" s="88"/>
      <c r="M37" s="88"/>
      <c r="N37" s="88"/>
      <c r="O37" s="175"/>
      <c r="P37" s="189"/>
      <c r="Q37" s="182"/>
      <c r="R37" s="88"/>
      <c r="S37" s="88"/>
      <c r="T37" s="88"/>
      <c r="U37" s="88"/>
      <c r="V37" s="87"/>
      <c r="W37" s="146"/>
      <c r="X37" s="138"/>
      <c r="Y37" s="90"/>
      <c r="Z37" s="139"/>
      <c r="AA37" s="140"/>
      <c r="AB37" s="140"/>
      <c r="AC37" s="141"/>
      <c r="AD37" s="142"/>
      <c r="AE37" s="135"/>
      <c r="AF37" s="135"/>
    </row>
    <row r="38" spans="1:32" s="143" customFormat="1" ht="54.95" customHeight="1" x14ac:dyDescent="0.25">
      <c r="A38" s="121"/>
      <c r="B38" s="121"/>
      <c r="C38" s="92"/>
      <c r="D38" s="121"/>
      <c r="E38" s="114"/>
      <c r="F38" s="88"/>
      <c r="G38" s="88"/>
      <c r="H38" s="114"/>
      <c r="I38" s="115"/>
      <c r="J38" s="88"/>
      <c r="K38" s="164"/>
      <c r="L38" s="88"/>
      <c r="M38" s="88"/>
      <c r="N38" s="88"/>
      <c r="O38" s="175"/>
      <c r="P38" s="189"/>
      <c r="Q38" s="182"/>
      <c r="R38" s="88"/>
      <c r="S38" s="88"/>
      <c r="T38" s="88"/>
      <c r="U38" s="88"/>
      <c r="V38" s="87"/>
      <c r="W38" s="146"/>
      <c r="X38" s="138"/>
      <c r="Y38" s="90"/>
      <c r="Z38" s="139"/>
      <c r="AA38" s="140"/>
      <c r="AB38" s="140"/>
      <c r="AC38" s="141"/>
      <c r="AD38" s="142"/>
      <c r="AE38" s="135"/>
      <c r="AF38" s="135"/>
    </row>
    <row r="39" spans="1:32" s="143" customFormat="1" ht="54.95" customHeight="1" x14ac:dyDescent="0.25">
      <c r="A39" s="115"/>
      <c r="B39" s="121"/>
      <c r="C39" s="92"/>
      <c r="D39" s="121"/>
      <c r="E39" s="114"/>
      <c r="F39" s="88"/>
      <c r="G39" s="88"/>
      <c r="H39" s="114"/>
      <c r="I39" s="115"/>
      <c r="J39" s="88"/>
      <c r="K39" s="164"/>
      <c r="L39" s="88"/>
      <c r="M39" s="88"/>
      <c r="N39" s="88"/>
      <c r="O39" s="175"/>
      <c r="P39" s="189"/>
      <c r="Q39" s="182"/>
      <c r="R39" s="88"/>
      <c r="S39" s="88"/>
      <c r="T39" s="88"/>
      <c r="U39" s="88"/>
      <c r="V39" s="87"/>
      <c r="W39" s="146"/>
      <c r="X39" s="138"/>
      <c r="Y39" s="90"/>
      <c r="Z39" s="139"/>
      <c r="AA39" s="140"/>
      <c r="AB39" s="140"/>
      <c r="AC39" s="141"/>
      <c r="AD39" s="142"/>
      <c r="AE39" s="135"/>
      <c r="AF39" s="135"/>
    </row>
    <row r="40" spans="1:32" s="143" customFormat="1" ht="54.95" customHeight="1" x14ac:dyDescent="0.25">
      <c r="A40" s="91"/>
      <c r="B40" s="91"/>
      <c r="C40" s="95"/>
      <c r="D40" s="91"/>
      <c r="E40" s="93"/>
      <c r="F40" s="89"/>
      <c r="G40" s="89"/>
      <c r="H40" s="93"/>
      <c r="I40" s="90"/>
      <c r="J40" s="89"/>
      <c r="K40" s="165"/>
      <c r="L40" s="89"/>
      <c r="M40" s="89"/>
      <c r="N40" s="89"/>
      <c r="O40" s="175"/>
      <c r="P40" s="189"/>
      <c r="Q40" s="181"/>
      <c r="R40" s="89"/>
      <c r="S40" s="89"/>
      <c r="T40" s="89"/>
      <c r="U40" s="89"/>
      <c r="V40" s="84"/>
      <c r="W40" s="128"/>
      <c r="X40" s="138"/>
      <c r="Y40" s="90"/>
      <c r="Z40" s="139"/>
      <c r="AA40" s="140"/>
      <c r="AB40" s="140"/>
      <c r="AC40" s="141"/>
      <c r="AD40" s="142"/>
      <c r="AE40" s="135"/>
      <c r="AF40" s="135"/>
    </row>
    <row r="41" spans="1:32" s="143" customFormat="1" ht="54.95" customHeight="1" x14ac:dyDescent="0.25">
      <c r="A41" s="91"/>
      <c r="B41" s="91"/>
      <c r="C41" s="95"/>
      <c r="D41" s="91"/>
      <c r="E41" s="93"/>
      <c r="F41" s="89"/>
      <c r="G41" s="89"/>
      <c r="H41" s="93"/>
      <c r="I41" s="90"/>
      <c r="J41" s="89"/>
      <c r="K41" s="165"/>
      <c r="L41" s="89"/>
      <c r="M41" s="89"/>
      <c r="N41" s="89"/>
      <c r="O41" s="175"/>
      <c r="P41" s="189"/>
      <c r="Q41" s="181"/>
      <c r="R41" s="89"/>
      <c r="S41" s="89"/>
      <c r="T41" s="89"/>
      <c r="U41" s="89"/>
      <c r="V41" s="84"/>
      <c r="W41" s="128"/>
      <c r="X41" s="138"/>
      <c r="Y41" s="90"/>
      <c r="Z41" s="139"/>
      <c r="AA41" s="140"/>
      <c r="AB41" s="140"/>
      <c r="AC41" s="141"/>
      <c r="AD41" s="142"/>
      <c r="AE41" s="135"/>
      <c r="AF41" s="135"/>
    </row>
    <row r="42" spans="1:32" s="143" customFormat="1" ht="54.95" customHeight="1" x14ac:dyDescent="0.25">
      <c r="A42" s="91"/>
      <c r="B42" s="91"/>
      <c r="C42" s="95"/>
      <c r="D42" s="91"/>
      <c r="E42" s="93"/>
      <c r="F42" s="89"/>
      <c r="G42" s="89"/>
      <c r="H42" s="93"/>
      <c r="I42" s="90"/>
      <c r="J42" s="89"/>
      <c r="K42" s="165"/>
      <c r="L42" s="89"/>
      <c r="M42" s="89"/>
      <c r="N42" s="89"/>
      <c r="O42" s="175"/>
      <c r="P42" s="189"/>
      <c r="Q42" s="181"/>
      <c r="R42" s="89"/>
      <c r="S42" s="89"/>
      <c r="T42" s="89"/>
      <c r="U42" s="89"/>
      <c r="V42" s="84"/>
      <c r="W42" s="128"/>
      <c r="X42" s="138"/>
      <c r="Y42" s="90"/>
      <c r="Z42" s="139"/>
      <c r="AA42" s="140"/>
      <c r="AB42" s="140"/>
      <c r="AC42" s="141"/>
      <c r="AD42" s="142"/>
      <c r="AE42" s="135"/>
      <c r="AF42" s="135"/>
    </row>
    <row r="43" spans="1:32" s="143" customFormat="1" ht="54.95" customHeight="1" x14ac:dyDescent="0.25">
      <c r="A43" s="91"/>
      <c r="B43" s="91"/>
      <c r="C43" s="95"/>
      <c r="D43" s="91"/>
      <c r="E43" s="93"/>
      <c r="F43" s="89"/>
      <c r="G43" s="89"/>
      <c r="H43" s="93"/>
      <c r="I43" s="90"/>
      <c r="J43" s="89"/>
      <c r="K43" s="165"/>
      <c r="L43" s="89"/>
      <c r="M43" s="89"/>
      <c r="N43" s="89"/>
      <c r="O43" s="175"/>
      <c r="P43" s="189"/>
      <c r="Q43" s="181"/>
      <c r="R43" s="89"/>
      <c r="S43" s="89"/>
      <c r="T43" s="89"/>
      <c r="U43" s="89"/>
      <c r="V43" s="84"/>
      <c r="W43" s="128"/>
      <c r="X43" s="138"/>
      <c r="Y43" s="90"/>
      <c r="Z43" s="139"/>
      <c r="AA43" s="140"/>
      <c r="AB43" s="140"/>
      <c r="AC43" s="141"/>
      <c r="AD43" s="142"/>
      <c r="AE43" s="135"/>
      <c r="AF43" s="135"/>
    </row>
    <row r="44" spans="1:32" s="143" customFormat="1" ht="54.95" customHeight="1" x14ac:dyDescent="0.25">
      <c r="A44" s="90"/>
      <c r="B44" s="91"/>
      <c r="C44" s="95"/>
      <c r="D44" s="91"/>
      <c r="E44" s="93"/>
      <c r="F44" s="89"/>
      <c r="G44" s="89"/>
      <c r="H44" s="93"/>
      <c r="I44" s="90"/>
      <c r="J44" s="89"/>
      <c r="K44" s="165"/>
      <c r="L44" s="89"/>
      <c r="M44" s="89"/>
      <c r="N44" s="89"/>
      <c r="O44" s="175"/>
      <c r="P44" s="189"/>
      <c r="Q44" s="181"/>
      <c r="R44" s="89"/>
      <c r="S44" s="89"/>
      <c r="T44" s="89"/>
      <c r="U44" s="89"/>
      <c r="V44" s="84"/>
      <c r="W44" s="128"/>
      <c r="X44" s="138"/>
      <c r="Y44" s="90"/>
      <c r="Z44" s="139"/>
      <c r="AA44" s="140"/>
      <c r="AB44" s="140"/>
      <c r="AC44" s="141"/>
      <c r="AD44" s="142"/>
      <c r="AE44" s="135"/>
      <c r="AF44" s="135"/>
    </row>
    <row r="45" spans="1:32" s="143" customFormat="1" ht="54.95" customHeight="1" x14ac:dyDescent="0.25">
      <c r="A45" s="91"/>
      <c r="B45" s="91"/>
      <c r="C45" s="95"/>
      <c r="D45" s="91"/>
      <c r="E45" s="93"/>
      <c r="F45" s="89"/>
      <c r="G45" s="89"/>
      <c r="H45" s="93"/>
      <c r="I45" s="90"/>
      <c r="J45" s="89"/>
      <c r="K45" s="165"/>
      <c r="L45" s="89"/>
      <c r="M45" s="89"/>
      <c r="N45" s="89"/>
      <c r="O45" s="175"/>
      <c r="P45" s="189"/>
      <c r="Q45" s="181"/>
      <c r="R45" s="89"/>
      <c r="S45" s="89"/>
      <c r="T45" s="89"/>
      <c r="U45" s="89"/>
      <c r="V45" s="84"/>
      <c r="W45" s="128"/>
      <c r="X45" s="138"/>
      <c r="Y45" s="90"/>
      <c r="Z45" s="139"/>
      <c r="AA45" s="140"/>
      <c r="AB45" s="140"/>
      <c r="AC45" s="141"/>
      <c r="AD45" s="142"/>
      <c r="AE45" s="135"/>
      <c r="AF45" s="135"/>
    </row>
    <row r="46" spans="1:32" s="143" customFormat="1" ht="54.95" customHeight="1" x14ac:dyDescent="0.25">
      <c r="A46" s="91"/>
      <c r="B46" s="91"/>
      <c r="C46" s="73"/>
      <c r="D46" s="74"/>
      <c r="E46" s="74"/>
      <c r="F46" s="75"/>
      <c r="G46" s="89"/>
      <c r="H46" s="74"/>
      <c r="I46" s="74"/>
      <c r="J46" s="75"/>
      <c r="K46" s="163"/>
      <c r="L46" s="75"/>
      <c r="M46" s="75"/>
      <c r="N46" s="75"/>
      <c r="O46" s="175"/>
      <c r="P46" s="189"/>
      <c r="Q46" s="185"/>
      <c r="R46" s="75"/>
      <c r="S46" s="75"/>
      <c r="T46" s="75"/>
      <c r="U46" s="75"/>
      <c r="V46" s="73"/>
      <c r="W46" s="147"/>
      <c r="X46" s="138"/>
      <c r="Y46" s="90"/>
      <c r="Z46" s="139"/>
      <c r="AA46" s="140"/>
      <c r="AB46" s="140"/>
      <c r="AC46" s="141"/>
      <c r="AD46" s="142"/>
    </row>
    <row r="47" spans="1:32" s="143" customFormat="1" ht="54.95" customHeight="1" x14ac:dyDescent="0.25">
      <c r="A47" s="91"/>
      <c r="B47" s="91"/>
      <c r="C47" s="73"/>
      <c r="D47" s="74"/>
      <c r="E47" s="74"/>
      <c r="F47" s="75"/>
      <c r="G47" s="89"/>
      <c r="H47" s="74"/>
      <c r="I47" s="74"/>
      <c r="J47" s="75"/>
      <c r="K47" s="163"/>
      <c r="L47" s="75"/>
      <c r="M47" s="75"/>
      <c r="N47" s="75"/>
      <c r="O47" s="175"/>
      <c r="P47" s="189"/>
      <c r="Q47" s="185"/>
      <c r="R47" s="75"/>
      <c r="S47" s="75"/>
      <c r="T47" s="75"/>
      <c r="U47" s="75"/>
      <c r="V47" s="73"/>
      <c r="W47" s="147"/>
      <c r="X47" s="138"/>
      <c r="Y47" s="90"/>
      <c r="Z47" s="139"/>
      <c r="AA47" s="140"/>
      <c r="AB47" s="140"/>
      <c r="AC47" s="141"/>
      <c r="AD47" s="142"/>
    </row>
    <row r="48" spans="1:32" s="143" customFormat="1" ht="54.95" customHeight="1" x14ac:dyDescent="0.25">
      <c r="A48" s="91"/>
      <c r="B48" s="91"/>
      <c r="C48" s="73"/>
      <c r="D48" s="74"/>
      <c r="E48" s="74"/>
      <c r="F48" s="75"/>
      <c r="G48" s="89"/>
      <c r="H48" s="74"/>
      <c r="I48" s="74"/>
      <c r="J48" s="75"/>
      <c r="K48" s="163"/>
      <c r="L48" s="75"/>
      <c r="M48" s="75"/>
      <c r="N48" s="75"/>
      <c r="O48" s="175"/>
      <c r="P48" s="189"/>
      <c r="Q48" s="185"/>
      <c r="R48" s="75"/>
      <c r="S48" s="75"/>
      <c r="T48" s="75"/>
      <c r="U48" s="75"/>
      <c r="V48" s="73"/>
      <c r="W48" s="147"/>
      <c r="X48" s="138"/>
      <c r="Y48" s="90"/>
      <c r="Z48" s="139"/>
      <c r="AA48" s="140"/>
      <c r="AB48" s="140"/>
      <c r="AC48" s="141"/>
      <c r="AD48" s="142"/>
    </row>
    <row r="49" spans="1:30" s="143" customFormat="1" ht="54.95" customHeight="1" x14ac:dyDescent="0.25">
      <c r="A49" s="90"/>
      <c r="B49" s="91"/>
      <c r="C49" s="73"/>
      <c r="D49" s="74"/>
      <c r="E49" s="74"/>
      <c r="F49" s="75"/>
      <c r="G49" s="89"/>
      <c r="H49" s="74"/>
      <c r="I49" s="74"/>
      <c r="J49" s="75"/>
      <c r="K49" s="163"/>
      <c r="L49" s="75"/>
      <c r="M49" s="75"/>
      <c r="N49" s="75"/>
      <c r="O49" s="175"/>
      <c r="P49" s="189"/>
      <c r="Q49" s="185"/>
      <c r="R49" s="75"/>
      <c r="S49" s="75"/>
      <c r="T49" s="75"/>
      <c r="U49" s="75"/>
      <c r="V49" s="73"/>
      <c r="W49" s="147"/>
      <c r="X49" s="138"/>
      <c r="Y49" s="90"/>
      <c r="Z49" s="139"/>
      <c r="AA49" s="140"/>
      <c r="AB49" s="140"/>
      <c r="AC49" s="141"/>
      <c r="AD49" s="142"/>
    </row>
    <row r="50" spans="1:30" s="143" customFormat="1" ht="54.95" customHeight="1" x14ac:dyDescent="0.25">
      <c r="A50" s="91"/>
      <c r="B50" s="91"/>
      <c r="C50" s="73"/>
      <c r="D50" s="74"/>
      <c r="E50" s="74"/>
      <c r="F50" s="75"/>
      <c r="G50" s="89"/>
      <c r="H50" s="74"/>
      <c r="I50" s="74"/>
      <c r="J50" s="75"/>
      <c r="K50" s="163"/>
      <c r="L50" s="75"/>
      <c r="M50" s="75"/>
      <c r="N50" s="75"/>
      <c r="O50" s="175"/>
      <c r="P50" s="189"/>
      <c r="Q50" s="185"/>
      <c r="R50" s="75"/>
      <c r="S50" s="75"/>
      <c r="T50" s="75"/>
      <c r="U50" s="75"/>
      <c r="V50" s="73"/>
      <c r="W50" s="147"/>
      <c r="X50" s="138"/>
      <c r="Y50" s="90"/>
      <c r="Z50" s="139"/>
      <c r="AA50" s="140"/>
      <c r="AB50" s="140"/>
      <c r="AC50" s="141"/>
      <c r="AD50" s="142"/>
    </row>
    <row r="51" spans="1:30" s="143" customFormat="1" ht="54.95" customHeight="1" x14ac:dyDescent="0.25">
      <c r="A51" s="91"/>
      <c r="B51" s="91"/>
      <c r="C51" s="73"/>
      <c r="D51" s="74"/>
      <c r="E51" s="74"/>
      <c r="F51" s="75"/>
      <c r="G51" s="89"/>
      <c r="H51" s="74"/>
      <c r="I51" s="74"/>
      <c r="J51" s="75"/>
      <c r="K51" s="163"/>
      <c r="L51" s="75"/>
      <c r="M51" s="75"/>
      <c r="N51" s="75"/>
      <c r="O51" s="175"/>
      <c r="P51" s="189"/>
      <c r="Q51" s="185"/>
      <c r="R51" s="75"/>
      <c r="S51" s="75"/>
      <c r="T51" s="75"/>
      <c r="U51" s="75"/>
      <c r="V51" s="73"/>
      <c r="W51" s="147"/>
      <c r="X51" s="138"/>
      <c r="Y51" s="90"/>
      <c r="Z51" s="139"/>
      <c r="AA51" s="140"/>
      <c r="AB51" s="140"/>
      <c r="AC51" s="141"/>
      <c r="AD51" s="142"/>
    </row>
    <row r="52" spans="1:30" s="143" customFormat="1" ht="54.95" customHeight="1" x14ac:dyDescent="0.25">
      <c r="A52" s="91"/>
      <c r="B52" s="91"/>
      <c r="C52" s="73"/>
      <c r="D52" s="74"/>
      <c r="E52" s="74"/>
      <c r="F52" s="75"/>
      <c r="G52" s="89"/>
      <c r="H52" s="74"/>
      <c r="I52" s="74"/>
      <c r="J52" s="75"/>
      <c r="K52" s="163"/>
      <c r="L52" s="75"/>
      <c r="M52" s="75"/>
      <c r="N52" s="75"/>
      <c r="O52" s="175"/>
      <c r="P52" s="189"/>
      <c r="Q52" s="185"/>
      <c r="R52" s="75"/>
      <c r="S52" s="75"/>
      <c r="T52" s="75"/>
      <c r="U52" s="75"/>
      <c r="V52" s="73"/>
      <c r="W52" s="147"/>
      <c r="X52" s="138"/>
      <c r="Y52" s="90"/>
      <c r="Z52" s="139"/>
      <c r="AA52" s="140"/>
      <c r="AB52" s="140"/>
      <c r="AC52" s="141"/>
      <c r="AD52" s="142"/>
    </row>
    <row r="53" spans="1:30" s="143" customFormat="1" ht="54.95" customHeight="1" x14ac:dyDescent="0.25">
      <c r="A53" s="91"/>
      <c r="B53" s="91"/>
      <c r="C53" s="73"/>
      <c r="D53" s="74"/>
      <c r="E53" s="74"/>
      <c r="F53" s="75"/>
      <c r="G53" s="89"/>
      <c r="H53" s="74"/>
      <c r="I53" s="74"/>
      <c r="J53" s="75"/>
      <c r="K53" s="163"/>
      <c r="L53" s="75"/>
      <c r="M53" s="75"/>
      <c r="N53" s="75"/>
      <c r="O53" s="175"/>
      <c r="P53" s="189"/>
      <c r="Q53" s="185"/>
      <c r="R53" s="75"/>
      <c r="S53" s="75"/>
      <c r="T53" s="75"/>
      <c r="U53" s="75"/>
      <c r="V53" s="73"/>
      <c r="W53" s="147"/>
      <c r="X53" s="138"/>
      <c r="Y53" s="90"/>
      <c r="Z53" s="139"/>
      <c r="AA53" s="140"/>
      <c r="AB53" s="140"/>
      <c r="AC53" s="141"/>
      <c r="AD53" s="142"/>
    </row>
    <row r="54" spans="1:30" s="143" customFormat="1" ht="54.95" customHeight="1" x14ac:dyDescent="0.25">
      <c r="A54" s="90"/>
      <c r="B54" s="91"/>
      <c r="C54" s="73"/>
      <c r="D54" s="74"/>
      <c r="E54" s="74"/>
      <c r="F54" s="75"/>
      <c r="G54" s="89"/>
      <c r="H54" s="74"/>
      <c r="I54" s="74"/>
      <c r="J54" s="75"/>
      <c r="K54" s="163"/>
      <c r="L54" s="75"/>
      <c r="M54" s="75"/>
      <c r="N54" s="75"/>
      <c r="O54" s="175"/>
      <c r="P54" s="189"/>
      <c r="Q54" s="185"/>
      <c r="R54" s="75"/>
      <c r="S54" s="75"/>
      <c r="T54" s="75"/>
      <c r="U54" s="75"/>
      <c r="V54" s="73"/>
      <c r="W54" s="147"/>
      <c r="X54" s="138"/>
      <c r="Y54" s="90"/>
      <c r="Z54" s="139"/>
      <c r="AA54" s="140"/>
      <c r="AB54" s="140"/>
      <c r="AC54" s="141"/>
      <c r="AD54" s="142"/>
    </row>
    <row r="55" spans="1:30" s="143" customFormat="1" ht="54.95" customHeight="1" x14ac:dyDescent="0.25">
      <c r="A55" s="91"/>
      <c r="B55" s="91"/>
      <c r="C55" s="73"/>
      <c r="D55" s="74"/>
      <c r="E55" s="74"/>
      <c r="F55" s="75"/>
      <c r="G55" s="89"/>
      <c r="H55" s="74"/>
      <c r="I55" s="74"/>
      <c r="J55" s="75"/>
      <c r="K55" s="163"/>
      <c r="L55" s="75"/>
      <c r="M55" s="75"/>
      <c r="N55" s="75"/>
      <c r="O55" s="175"/>
      <c r="P55" s="189"/>
      <c r="Q55" s="185"/>
      <c r="R55" s="75"/>
      <c r="S55" s="75"/>
      <c r="T55" s="75"/>
      <c r="U55" s="75"/>
      <c r="V55" s="73"/>
      <c r="W55" s="147"/>
      <c r="X55" s="138"/>
      <c r="Y55" s="90"/>
      <c r="Z55" s="139"/>
      <c r="AA55" s="140"/>
      <c r="AB55" s="140"/>
      <c r="AC55" s="141"/>
      <c r="AD55" s="142"/>
    </row>
    <row r="56" spans="1:30" s="143" customFormat="1" ht="54.95" customHeight="1" x14ac:dyDescent="0.25">
      <c r="A56" s="91"/>
      <c r="B56" s="91"/>
      <c r="C56" s="73"/>
      <c r="D56" s="74"/>
      <c r="E56" s="74"/>
      <c r="F56" s="75"/>
      <c r="G56" s="89"/>
      <c r="H56" s="74"/>
      <c r="I56" s="74"/>
      <c r="J56" s="75"/>
      <c r="K56" s="163"/>
      <c r="L56" s="75"/>
      <c r="M56" s="75"/>
      <c r="N56" s="75"/>
      <c r="O56" s="175"/>
      <c r="P56" s="189"/>
      <c r="Q56" s="185"/>
      <c r="R56" s="75"/>
      <c r="S56" s="75"/>
      <c r="T56" s="75"/>
      <c r="U56" s="75"/>
      <c r="V56" s="73"/>
      <c r="W56" s="147"/>
      <c r="X56" s="138"/>
      <c r="Y56" s="90"/>
      <c r="Z56" s="139"/>
      <c r="AA56" s="140"/>
      <c r="AB56" s="140"/>
      <c r="AC56" s="141"/>
      <c r="AD56" s="142"/>
    </row>
    <row r="57" spans="1:30" s="143" customFormat="1" ht="54.95" customHeight="1" x14ac:dyDescent="0.25">
      <c r="A57" s="91"/>
      <c r="B57" s="91"/>
      <c r="C57" s="73"/>
      <c r="D57" s="74"/>
      <c r="E57" s="74"/>
      <c r="F57" s="75"/>
      <c r="G57" s="89"/>
      <c r="H57" s="74"/>
      <c r="I57" s="74"/>
      <c r="J57" s="75"/>
      <c r="K57" s="163"/>
      <c r="L57" s="75"/>
      <c r="M57" s="75"/>
      <c r="N57" s="75"/>
      <c r="O57" s="175"/>
      <c r="P57" s="189"/>
      <c r="Q57" s="185"/>
      <c r="R57" s="75"/>
      <c r="S57" s="75"/>
      <c r="T57" s="75"/>
      <c r="U57" s="75"/>
      <c r="V57" s="73"/>
      <c r="W57" s="147"/>
      <c r="X57" s="138"/>
      <c r="Y57" s="90"/>
      <c r="Z57" s="139"/>
      <c r="AA57" s="140"/>
      <c r="AB57" s="140"/>
      <c r="AC57" s="141"/>
      <c r="AD57" s="142"/>
    </row>
    <row r="58" spans="1:30" s="143" customFormat="1" ht="54.95" customHeight="1" x14ac:dyDescent="0.25">
      <c r="A58" s="91"/>
      <c r="B58" s="91"/>
      <c r="C58" s="73"/>
      <c r="D58" s="74"/>
      <c r="E58" s="74"/>
      <c r="F58" s="75"/>
      <c r="G58" s="89"/>
      <c r="H58" s="74"/>
      <c r="I58" s="74"/>
      <c r="J58" s="75"/>
      <c r="K58" s="163"/>
      <c r="L58" s="75"/>
      <c r="M58" s="75"/>
      <c r="N58" s="75"/>
      <c r="O58" s="175"/>
      <c r="P58" s="189"/>
      <c r="Q58" s="185"/>
      <c r="R58" s="75"/>
      <c r="S58" s="75"/>
      <c r="T58" s="75"/>
      <c r="U58" s="75"/>
      <c r="V58" s="73"/>
      <c r="W58" s="147"/>
      <c r="X58" s="138"/>
      <c r="Y58" s="90"/>
      <c r="Z58" s="139"/>
      <c r="AA58" s="140"/>
      <c r="AB58" s="140"/>
      <c r="AC58" s="141"/>
      <c r="AD58" s="142"/>
    </row>
    <row r="59" spans="1:30" s="143" customFormat="1" ht="54.95" customHeight="1" x14ac:dyDescent="0.25">
      <c r="A59" s="90"/>
      <c r="B59" s="91"/>
      <c r="C59" s="73"/>
      <c r="D59" s="74"/>
      <c r="E59" s="74"/>
      <c r="F59" s="75"/>
      <c r="G59" s="89"/>
      <c r="H59" s="74"/>
      <c r="I59" s="74"/>
      <c r="J59" s="75"/>
      <c r="K59" s="163"/>
      <c r="L59" s="75"/>
      <c r="M59" s="75"/>
      <c r="N59" s="75"/>
      <c r="O59" s="175"/>
      <c r="P59" s="189"/>
      <c r="Q59" s="185"/>
      <c r="R59" s="75"/>
      <c r="S59" s="75"/>
      <c r="T59" s="75"/>
      <c r="U59" s="75"/>
      <c r="V59" s="73"/>
      <c r="W59" s="147"/>
      <c r="X59" s="138"/>
      <c r="Y59" s="90"/>
      <c r="Z59" s="139"/>
      <c r="AA59" s="140"/>
      <c r="AB59" s="140"/>
      <c r="AC59" s="141"/>
      <c r="AD59" s="142"/>
    </row>
    <row r="60" spans="1:30" s="143" customFormat="1" ht="54.95" customHeight="1" x14ac:dyDescent="0.25">
      <c r="A60" s="91"/>
      <c r="B60" s="91"/>
      <c r="C60" s="73"/>
      <c r="D60" s="74"/>
      <c r="E60" s="74"/>
      <c r="F60" s="75"/>
      <c r="G60" s="89"/>
      <c r="H60" s="74"/>
      <c r="I60" s="74"/>
      <c r="J60" s="75"/>
      <c r="K60" s="163"/>
      <c r="L60" s="75"/>
      <c r="M60" s="75"/>
      <c r="N60" s="75"/>
      <c r="O60" s="175"/>
      <c r="P60" s="189"/>
      <c r="Q60" s="185"/>
      <c r="R60" s="75"/>
      <c r="S60" s="75"/>
      <c r="T60" s="75"/>
      <c r="U60" s="75"/>
      <c r="V60" s="73"/>
      <c r="W60" s="147"/>
      <c r="X60" s="138"/>
      <c r="Y60" s="90"/>
      <c r="Z60" s="139"/>
      <c r="AA60" s="140"/>
      <c r="AB60" s="140"/>
      <c r="AC60" s="141"/>
      <c r="AD60" s="142"/>
    </row>
    <row r="61" spans="1:30" s="143" customFormat="1" ht="54.95" customHeight="1" x14ac:dyDescent="0.25">
      <c r="A61" s="91"/>
      <c r="B61" s="91"/>
      <c r="C61" s="73"/>
      <c r="D61" s="74"/>
      <c r="E61" s="74"/>
      <c r="F61" s="75"/>
      <c r="G61" s="89"/>
      <c r="H61" s="74"/>
      <c r="I61" s="74"/>
      <c r="J61" s="75"/>
      <c r="K61" s="163"/>
      <c r="L61" s="75"/>
      <c r="M61" s="75"/>
      <c r="N61" s="75"/>
      <c r="O61" s="175"/>
      <c r="P61" s="189"/>
      <c r="Q61" s="185"/>
      <c r="R61" s="75"/>
      <c r="S61" s="75"/>
      <c r="T61" s="75"/>
      <c r="U61" s="75"/>
      <c r="V61" s="73"/>
      <c r="W61" s="147"/>
      <c r="X61" s="138"/>
      <c r="Y61" s="90"/>
      <c r="Z61" s="139"/>
      <c r="AA61" s="140"/>
      <c r="AB61" s="140"/>
      <c r="AC61" s="141"/>
      <c r="AD61" s="142"/>
    </row>
    <row r="62" spans="1:30" s="143" customFormat="1" ht="54.95" customHeight="1" x14ac:dyDescent="0.25">
      <c r="A62" s="91"/>
      <c r="B62" s="91"/>
      <c r="C62" s="73"/>
      <c r="D62" s="74"/>
      <c r="E62" s="74"/>
      <c r="F62" s="75"/>
      <c r="G62" s="89"/>
      <c r="H62" s="74"/>
      <c r="I62" s="74"/>
      <c r="J62" s="75"/>
      <c r="K62" s="163"/>
      <c r="L62" s="75"/>
      <c r="M62" s="75"/>
      <c r="N62" s="75"/>
      <c r="O62" s="175"/>
      <c r="P62" s="189"/>
      <c r="Q62" s="185"/>
      <c r="R62" s="75"/>
      <c r="S62" s="75"/>
      <c r="T62" s="75"/>
      <c r="U62" s="75"/>
      <c r="V62" s="73"/>
      <c r="W62" s="147"/>
      <c r="X62" s="138"/>
      <c r="Y62" s="90"/>
      <c r="Z62" s="139"/>
      <c r="AA62" s="140"/>
      <c r="AB62" s="140"/>
      <c r="AC62" s="141"/>
      <c r="AD62" s="142"/>
    </row>
    <row r="63" spans="1:30" s="143" customFormat="1" ht="54.95" customHeight="1" x14ac:dyDescent="0.25">
      <c r="A63" s="91"/>
      <c r="B63" s="91"/>
      <c r="C63" s="73"/>
      <c r="D63" s="74"/>
      <c r="E63" s="74"/>
      <c r="F63" s="75"/>
      <c r="G63" s="89"/>
      <c r="H63" s="74"/>
      <c r="I63" s="74"/>
      <c r="J63" s="75"/>
      <c r="K63" s="163"/>
      <c r="L63" s="75"/>
      <c r="M63" s="75"/>
      <c r="N63" s="75"/>
      <c r="O63" s="175"/>
      <c r="P63" s="189"/>
      <c r="Q63" s="185"/>
      <c r="R63" s="75"/>
      <c r="S63" s="75"/>
      <c r="T63" s="75"/>
      <c r="U63" s="75"/>
      <c r="V63" s="73"/>
      <c r="W63" s="147"/>
      <c r="X63" s="138"/>
      <c r="Y63" s="90"/>
      <c r="Z63" s="139"/>
      <c r="AA63" s="140"/>
      <c r="AB63" s="140"/>
      <c r="AC63" s="141"/>
      <c r="AD63" s="142"/>
    </row>
    <row r="64" spans="1:30" s="143" customFormat="1" ht="54.95" customHeight="1" x14ac:dyDescent="0.25">
      <c r="A64" s="90"/>
      <c r="B64" s="91"/>
      <c r="C64" s="73"/>
      <c r="D64" s="74"/>
      <c r="E64" s="74"/>
      <c r="F64" s="75"/>
      <c r="G64" s="89"/>
      <c r="H64" s="74"/>
      <c r="I64" s="74"/>
      <c r="J64" s="75"/>
      <c r="K64" s="163"/>
      <c r="L64" s="75"/>
      <c r="M64" s="75"/>
      <c r="N64" s="75"/>
      <c r="O64" s="175"/>
      <c r="P64" s="189"/>
      <c r="Q64" s="185"/>
      <c r="R64" s="75"/>
      <c r="S64" s="75"/>
      <c r="T64" s="75"/>
      <c r="U64" s="75"/>
      <c r="V64" s="73"/>
      <c r="W64" s="147"/>
      <c r="X64" s="138"/>
      <c r="Y64" s="90"/>
      <c r="Z64" s="139"/>
      <c r="AA64" s="140"/>
      <c r="AB64" s="140"/>
      <c r="AC64" s="141"/>
      <c r="AD64" s="142"/>
    </row>
    <row r="65" spans="1:30" s="143" customFormat="1" ht="54.95" customHeight="1" x14ac:dyDescent="0.25">
      <c r="A65" s="91"/>
      <c r="B65" s="91"/>
      <c r="C65" s="73"/>
      <c r="D65" s="74"/>
      <c r="E65" s="74"/>
      <c r="F65" s="75"/>
      <c r="G65" s="89"/>
      <c r="H65" s="74"/>
      <c r="I65" s="74"/>
      <c r="J65" s="75"/>
      <c r="K65" s="163"/>
      <c r="L65" s="75"/>
      <c r="M65" s="75"/>
      <c r="N65" s="75"/>
      <c r="O65" s="175"/>
      <c r="P65" s="189"/>
      <c r="Q65" s="185"/>
      <c r="R65" s="75"/>
      <c r="S65" s="75"/>
      <c r="T65" s="75"/>
      <c r="U65" s="75"/>
      <c r="V65" s="95"/>
      <c r="W65" s="79"/>
      <c r="X65" s="138"/>
      <c r="Y65" s="139"/>
      <c r="Z65" s="139"/>
      <c r="AA65" s="140"/>
      <c r="AB65" s="140"/>
      <c r="AC65" s="141"/>
      <c r="AD65" s="142"/>
    </row>
    <row r="66" spans="1:30" s="143" customFormat="1" ht="54.95" customHeight="1" x14ac:dyDescent="0.25">
      <c r="A66" s="91"/>
      <c r="B66" s="91"/>
      <c r="C66" s="73"/>
      <c r="D66" s="74"/>
      <c r="E66" s="74"/>
      <c r="F66" s="75"/>
      <c r="G66" s="89"/>
      <c r="H66" s="74"/>
      <c r="I66" s="74"/>
      <c r="J66" s="75"/>
      <c r="K66" s="163"/>
      <c r="L66" s="75"/>
      <c r="M66" s="75"/>
      <c r="N66" s="75"/>
      <c r="O66" s="175"/>
      <c r="P66" s="189"/>
      <c r="Q66" s="185"/>
      <c r="R66" s="75"/>
      <c r="S66" s="75"/>
      <c r="T66" s="75"/>
      <c r="U66" s="75"/>
      <c r="V66" s="73"/>
      <c r="W66" s="147"/>
      <c r="X66" s="138"/>
      <c r="Y66" s="90"/>
      <c r="Z66" s="139"/>
      <c r="AA66" s="140"/>
      <c r="AB66" s="140"/>
      <c r="AC66" s="141"/>
      <c r="AD66" s="142"/>
    </row>
    <row r="67" spans="1:30" s="143" customFormat="1" ht="54.95" customHeight="1" x14ac:dyDescent="0.25">
      <c r="A67" s="91"/>
      <c r="B67" s="91"/>
      <c r="C67" s="73"/>
      <c r="D67" s="74"/>
      <c r="E67" s="74"/>
      <c r="F67" s="75"/>
      <c r="G67" s="89"/>
      <c r="H67" s="74"/>
      <c r="I67" s="74"/>
      <c r="J67" s="75"/>
      <c r="K67" s="163"/>
      <c r="L67" s="75"/>
      <c r="M67" s="75"/>
      <c r="N67" s="75"/>
      <c r="O67" s="175"/>
      <c r="P67" s="189"/>
      <c r="Q67" s="185"/>
      <c r="R67" s="75"/>
      <c r="S67" s="75"/>
      <c r="T67" s="75"/>
      <c r="U67" s="75"/>
      <c r="V67" s="73"/>
      <c r="W67" s="147"/>
      <c r="X67" s="138"/>
      <c r="Y67" s="90"/>
      <c r="Z67" s="139"/>
      <c r="AA67" s="140"/>
      <c r="AB67" s="140"/>
      <c r="AC67" s="141"/>
      <c r="AD67" s="142"/>
    </row>
    <row r="68" spans="1:30" s="143" customFormat="1" ht="54.95" customHeight="1" x14ac:dyDescent="0.25">
      <c r="A68" s="91"/>
      <c r="B68" s="91"/>
      <c r="C68" s="73"/>
      <c r="D68" s="74"/>
      <c r="E68" s="74"/>
      <c r="F68" s="75"/>
      <c r="G68" s="89"/>
      <c r="H68" s="74"/>
      <c r="I68" s="74"/>
      <c r="J68" s="75"/>
      <c r="K68" s="163"/>
      <c r="L68" s="75"/>
      <c r="M68" s="75"/>
      <c r="N68" s="75"/>
      <c r="O68" s="175"/>
      <c r="P68" s="189"/>
      <c r="Q68" s="185"/>
      <c r="R68" s="75"/>
      <c r="S68" s="75"/>
      <c r="T68" s="75"/>
      <c r="U68" s="75"/>
      <c r="V68" s="73"/>
      <c r="W68" s="147"/>
      <c r="X68" s="138"/>
      <c r="Y68" s="90"/>
      <c r="Z68" s="139"/>
      <c r="AA68" s="140"/>
      <c r="AB68" s="140"/>
      <c r="AC68" s="141"/>
      <c r="AD68" s="142"/>
    </row>
    <row r="69" spans="1:30" s="143" customFormat="1" ht="54.95" customHeight="1" x14ac:dyDescent="0.25">
      <c r="A69" s="90"/>
      <c r="B69" s="91"/>
      <c r="C69" s="73"/>
      <c r="D69" s="74"/>
      <c r="E69" s="74"/>
      <c r="F69" s="75"/>
      <c r="G69" s="89"/>
      <c r="H69" s="74"/>
      <c r="I69" s="74"/>
      <c r="J69" s="75"/>
      <c r="K69" s="163"/>
      <c r="L69" s="75"/>
      <c r="M69" s="75"/>
      <c r="N69" s="75"/>
      <c r="O69" s="175"/>
      <c r="P69" s="189"/>
      <c r="Q69" s="185"/>
      <c r="R69" s="75"/>
      <c r="S69" s="75"/>
      <c r="T69" s="75"/>
      <c r="U69" s="75"/>
      <c r="V69" s="73"/>
      <c r="W69" s="147"/>
      <c r="X69" s="138"/>
      <c r="Y69" s="90"/>
      <c r="Z69" s="139"/>
      <c r="AA69" s="140"/>
      <c r="AB69" s="140"/>
      <c r="AC69" s="141"/>
      <c r="AD69" s="142"/>
    </row>
    <row r="70" spans="1:30" s="143" customFormat="1" ht="54.95" customHeight="1" x14ac:dyDescent="0.25">
      <c r="A70" s="91"/>
      <c r="B70" s="91"/>
      <c r="C70" s="73"/>
      <c r="D70" s="74"/>
      <c r="E70" s="74"/>
      <c r="F70" s="75"/>
      <c r="G70" s="89"/>
      <c r="H70" s="74"/>
      <c r="I70" s="74"/>
      <c r="J70" s="75"/>
      <c r="K70" s="163"/>
      <c r="L70" s="75"/>
      <c r="M70" s="75"/>
      <c r="N70" s="75"/>
      <c r="O70" s="175"/>
      <c r="P70" s="189"/>
      <c r="Q70" s="185"/>
      <c r="R70" s="75"/>
      <c r="S70" s="75"/>
      <c r="T70" s="75"/>
      <c r="U70" s="75"/>
      <c r="V70" s="73"/>
      <c r="W70" s="147"/>
      <c r="X70" s="138"/>
      <c r="Y70" s="90"/>
      <c r="Z70" s="139"/>
      <c r="AA70" s="140"/>
      <c r="AB70" s="140"/>
      <c r="AC70" s="141"/>
      <c r="AD70" s="142"/>
    </row>
    <row r="71" spans="1:30" s="143" customFormat="1" ht="54.95" customHeight="1" x14ac:dyDescent="0.25">
      <c r="A71" s="91"/>
      <c r="B71" s="91"/>
      <c r="C71" s="73"/>
      <c r="D71" s="74"/>
      <c r="E71" s="74"/>
      <c r="F71" s="75"/>
      <c r="G71" s="89"/>
      <c r="H71" s="74"/>
      <c r="I71" s="74"/>
      <c r="J71" s="75"/>
      <c r="K71" s="163"/>
      <c r="L71" s="75"/>
      <c r="M71" s="75"/>
      <c r="N71" s="75"/>
      <c r="O71" s="175"/>
      <c r="P71" s="189"/>
      <c r="Q71" s="185"/>
      <c r="R71" s="75"/>
      <c r="S71" s="75"/>
      <c r="T71" s="75"/>
      <c r="U71" s="75"/>
      <c r="V71" s="73"/>
      <c r="W71" s="147"/>
      <c r="X71" s="138"/>
      <c r="Y71" s="90"/>
      <c r="Z71" s="139"/>
      <c r="AA71" s="140"/>
      <c r="AB71" s="140"/>
      <c r="AC71" s="141"/>
      <c r="AD71" s="142"/>
    </row>
    <row r="72" spans="1:30" s="143" customFormat="1" ht="54.95" customHeight="1" x14ac:dyDescent="0.25">
      <c r="A72" s="91"/>
      <c r="B72" s="91"/>
      <c r="C72" s="73"/>
      <c r="D72" s="74"/>
      <c r="E72" s="74"/>
      <c r="F72" s="75"/>
      <c r="G72" s="89"/>
      <c r="H72" s="74"/>
      <c r="I72" s="74"/>
      <c r="J72" s="75"/>
      <c r="K72" s="163"/>
      <c r="L72" s="75"/>
      <c r="M72" s="75"/>
      <c r="N72" s="75"/>
      <c r="O72" s="175"/>
      <c r="P72" s="77"/>
      <c r="Q72" s="185"/>
      <c r="R72" s="75"/>
      <c r="S72" s="75"/>
      <c r="T72" s="75"/>
      <c r="U72" s="75"/>
      <c r="V72" s="73"/>
      <c r="W72" s="147"/>
      <c r="X72" s="167"/>
      <c r="Y72" s="116"/>
      <c r="Z72" s="168"/>
      <c r="AA72" s="169"/>
      <c r="AB72" s="169"/>
      <c r="AC72" s="170"/>
      <c r="AD72" s="171"/>
    </row>
    <row r="73" spans="1:30" s="143" customFormat="1" ht="54.95" customHeight="1" x14ac:dyDescent="0.25">
      <c r="A73" s="91"/>
      <c r="B73" s="91"/>
      <c r="C73" s="73"/>
      <c r="D73" s="74"/>
      <c r="E73" s="74"/>
      <c r="F73" s="75"/>
      <c r="G73" s="89"/>
      <c r="H73" s="74"/>
      <c r="I73" s="74"/>
      <c r="J73" s="75"/>
      <c r="K73" s="163"/>
      <c r="L73" s="75"/>
      <c r="M73" s="75"/>
      <c r="N73" s="75"/>
      <c r="O73" s="175"/>
      <c r="P73" s="382"/>
      <c r="Q73" s="185"/>
      <c r="R73" s="75"/>
      <c r="S73" s="75"/>
      <c r="T73" s="75"/>
      <c r="U73" s="75"/>
      <c r="V73" s="73"/>
      <c r="W73" s="147"/>
      <c r="X73" s="167"/>
      <c r="Y73" s="116"/>
      <c r="Z73" s="168"/>
      <c r="AA73" s="169"/>
      <c r="AB73" s="169"/>
      <c r="AC73" s="170"/>
      <c r="AD73" s="171"/>
    </row>
    <row r="74" spans="1:30" s="143" customFormat="1" ht="54.95" customHeight="1" x14ac:dyDescent="0.25">
      <c r="A74" s="90"/>
      <c r="B74" s="91"/>
      <c r="C74" s="73"/>
      <c r="D74" s="74"/>
      <c r="E74" s="74"/>
      <c r="F74" s="75"/>
      <c r="G74" s="89"/>
      <c r="H74" s="74"/>
      <c r="I74" s="74"/>
      <c r="J74" s="75"/>
      <c r="K74" s="163"/>
      <c r="L74" s="75"/>
      <c r="M74" s="75"/>
      <c r="N74" s="75"/>
      <c r="O74" s="175"/>
      <c r="P74" s="382"/>
      <c r="Q74" s="185"/>
      <c r="R74" s="75"/>
      <c r="S74" s="75"/>
      <c r="T74" s="75"/>
      <c r="U74" s="75"/>
      <c r="V74" s="95"/>
      <c r="W74" s="79"/>
      <c r="X74" s="167"/>
      <c r="Y74" s="168"/>
      <c r="Z74" s="168"/>
      <c r="AA74" s="169"/>
      <c r="AB74" s="169"/>
      <c r="AC74" s="170"/>
      <c r="AD74" s="171"/>
    </row>
    <row r="75" spans="1:30" s="143" customFormat="1" ht="54.95" customHeight="1" x14ac:dyDescent="0.25">
      <c r="A75" s="91"/>
      <c r="B75" s="91"/>
      <c r="C75" s="73"/>
      <c r="D75" s="74"/>
      <c r="E75" s="74"/>
      <c r="F75" s="75"/>
      <c r="G75" s="89"/>
      <c r="H75" s="74"/>
      <c r="I75" s="74"/>
      <c r="J75" s="75"/>
      <c r="K75" s="76"/>
      <c r="L75" s="75"/>
      <c r="M75" s="75"/>
      <c r="N75" s="75"/>
      <c r="O75" s="175"/>
      <c r="P75" s="382"/>
      <c r="Q75" s="185"/>
      <c r="R75" s="75"/>
      <c r="S75" s="75"/>
      <c r="T75" s="75"/>
      <c r="U75" s="80"/>
      <c r="V75" s="95"/>
      <c r="W75" s="79"/>
      <c r="X75" s="167"/>
      <c r="Y75" s="168"/>
      <c r="Z75" s="168"/>
      <c r="AA75" s="169"/>
      <c r="AB75" s="169"/>
      <c r="AC75" s="170"/>
      <c r="AD75" s="171"/>
    </row>
    <row r="76" spans="1:30" s="143" customFormat="1" ht="54.95" customHeight="1" x14ac:dyDescent="0.25">
      <c r="A76" s="91"/>
      <c r="B76" s="91"/>
      <c r="C76" s="73"/>
      <c r="D76" s="74"/>
      <c r="E76" s="74"/>
      <c r="F76" s="75"/>
      <c r="G76" s="89"/>
      <c r="H76" s="74"/>
      <c r="I76" s="74"/>
      <c r="J76" s="75"/>
      <c r="K76" s="166"/>
      <c r="L76" s="75"/>
      <c r="M76" s="75"/>
      <c r="N76" s="75"/>
      <c r="O76" s="175"/>
      <c r="P76" s="78"/>
      <c r="Q76" s="185"/>
      <c r="R76" s="75"/>
      <c r="S76" s="75"/>
      <c r="T76" s="75"/>
      <c r="U76" s="75"/>
      <c r="V76" s="95"/>
      <c r="W76" s="79"/>
      <c r="X76" s="167"/>
      <c r="Y76" s="168"/>
      <c r="Z76" s="168"/>
      <c r="AA76" s="169"/>
      <c r="AB76" s="169"/>
      <c r="AC76" s="170"/>
      <c r="AD76" s="171"/>
    </row>
    <row r="77" spans="1:30" s="143" customFormat="1" ht="54.95" customHeight="1" x14ac:dyDescent="0.25">
      <c r="A77" s="91"/>
      <c r="B77" s="91"/>
      <c r="C77" s="73"/>
      <c r="D77" s="74"/>
      <c r="E77" s="74"/>
      <c r="F77" s="75"/>
      <c r="G77" s="89"/>
      <c r="H77" s="74"/>
      <c r="I77" s="74"/>
      <c r="J77" s="75"/>
      <c r="K77" s="166"/>
      <c r="L77" s="75"/>
      <c r="M77" s="75"/>
      <c r="N77" s="75"/>
      <c r="O77" s="175"/>
      <c r="P77" s="78"/>
      <c r="Q77" s="185"/>
      <c r="R77" s="75"/>
      <c r="S77" s="75"/>
      <c r="T77" s="75"/>
      <c r="U77" s="75"/>
      <c r="V77" s="95"/>
      <c r="W77" s="79"/>
      <c r="X77" s="167"/>
      <c r="Y77" s="168"/>
      <c r="Z77" s="168"/>
      <c r="AA77" s="169"/>
      <c r="AB77" s="169"/>
      <c r="AC77" s="170"/>
      <c r="AD77" s="171"/>
    </row>
    <row r="78" spans="1:30" s="143" customFormat="1" ht="194.25" customHeight="1" x14ac:dyDescent="0.25">
      <c r="A78" s="91"/>
      <c r="B78" s="91"/>
      <c r="C78" s="73"/>
      <c r="D78" s="74"/>
      <c r="E78" s="74"/>
      <c r="F78" s="75"/>
      <c r="G78" s="89"/>
      <c r="H78" s="74"/>
      <c r="I78" s="74"/>
      <c r="J78" s="75"/>
      <c r="K78" s="163"/>
      <c r="L78" s="75"/>
      <c r="M78" s="75"/>
      <c r="N78" s="75"/>
      <c r="O78" s="175"/>
      <c r="P78" s="382"/>
      <c r="Q78" s="185"/>
      <c r="R78" s="75"/>
      <c r="S78" s="75"/>
      <c r="T78" s="82"/>
      <c r="U78" s="75"/>
      <c r="V78" s="73"/>
      <c r="W78" s="147"/>
      <c r="X78" s="167"/>
      <c r="Y78" s="116"/>
      <c r="Z78" s="168"/>
      <c r="AA78" s="169"/>
      <c r="AB78" s="169"/>
      <c r="AC78" s="170"/>
      <c r="AD78" s="172"/>
    </row>
    <row r="79" spans="1:30" s="143" customFormat="1" ht="75" customHeight="1" x14ac:dyDescent="0.25">
      <c r="A79" s="90"/>
      <c r="B79" s="91"/>
      <c r="C79" s="73"/>
      <c r="D79" s="74"/>
      <c r="E79" s="74"/>
      <c r="F79" s="75"/>
      <c r="G79" s="89"/>
      <c r="H79" s="74"/>
      <c r="I79" s="74"/>
      <c r="J79" s="75"/>
      <c r="K79" s="163"/>
      <c r="L79" s="75"/>
      <c r="M79" s="75"/>
      <c r="N79" s="75"/>
      <c r="O79" s="175"/>
      <c r="P79" s="382"/>
      <c r="Q79" s="185"/>
      <c r="R79" s="75"/>
      <c r="S79" s="75"/>
      <c r="T79" s="75"/>
      <c r="U79" s="75"/>
      <c r="V79" s="73"/>
      <c r="W79" s="147"/>
      <c r="X79" s="167"/>
      <c r="Y79" s="116"/>
      <c r="Z79" s="168"/>
      <c r="AA79" s="169"/>
      <c r="AB79" s="169"/>
      <c r="AC79" s="170"/>
      <c r="AD79" s="171"/>
    </row>
    <row r="80" spans="1:30" s="143" customFormat="1" ht="54.95" customHeight="1" x14ac:dyDescent="0.25">
      <c r="A80" s="91"/>
      <c r="B80" s="91"/>
      <c r="C80" s="73"/>
      <c r="D80" s="74"/>
      <c r="E80" s="74"/>
      <c r="F80" s="75"/>
      <c r="G80" s="89"/>
      <c r="H80" s="74"/>
      <c r="I80" s="74"/>
      <c r="J80" s="75"/>
      <c r="K80" s="163"/>
      <c r="L80" s="75"/>
      <c r="M80" s="75"/>
      <c r="N80" s="75"/>
      <c r="O80" s="175"/>
      <c r="P80" s="382"/>
      <c r="Q80" s="185"/>
      <c r="R80" s="75"/>
      <c r="S80" s="75"/>
      <c r="T80" s="75"/>
      <c r="U80" s="75"/>
      <c r="V80" s="73"/>
      <c r="W80" s="147"/>
      <c r="X80" s="167"/>
      <c r="Y80" s="116"/>
      <c r="Z80" s="168"/>
      <c r="AA80" s="169"/>
      <c r="AB80" s="169"/>
      <c r="AC80" s="170"/>
      <c r="AD80" s="171"/>
    </row>
    <row r="81" spans="1:30" s="143" customFormat="1" ht="54.95" customHeight="1" x14ac:dyDescent="0.25">
      <c r="A81" s="91"/>
      <c r="B81" s="91"/>
      <c r="C81" s="73"/>
      <c r="D81" s="74"/>
      <c r="E81" s="74"/>
      <c r="F81" s="75"/>
      <c r="G81" s="89"/>
      <c r="H81" s="74"/>
      <c r="I81" s="74"/>
      <c r="J81" s="75"/>
      <c r="K81" s="163"/>
      <c r="L81" s="75"/>
      <c r="M81" s="75"/>
      <c r="N81" s="75"/>
      <c r="O81" s="175"/>
      <c r="P81" s="382"/>
      <c r="Q81" s="185"/>
      <c r="R81" s="75"/>
      <c r="S81" s="75"/>
      <c r="T81" s="75"/>
      <c r="U81" s="75"/>
      <c r="V81" s="73"/>
      <c r="W81" s="147"/>
      <c r="X81" s="167"/>
      <c r="Y81" s="116"/>
      <c r="Z81" s="168"/>
      <c r="AA81" s="169"/>
      <c r="AB81" s="169"/>
      <c r="AC81" s="170"/>
      <c r="AD81" s="171"/>
    </row>
    <row r="82" spans="1:30" s="143" customFormat="1" ht="54.95" customHeight="1" x14ac:dyDescent="0.25">
      <c r="A82" s="91"/>
      <c r="B82" s="91"/>
      <c r="C82" s="73"/>
      <c r="D82" s="74"/>
      <c r="E82" s="74"/>
      <c r="F82" s="75"/>
      <c r="G82" s="89"/>
      <c r="H82" s="74"/>
      <c r="I82" s="74"/>
      <c r="J82" s="75"/>
      <c r="K82" s="163"/>
      <c r="L82" s="75"/>
      <c r="M82" s="75"/>
      <c r="N82" s="75"/>
      <c r="O82" s="175"/>
      <c r="P82" s="382"/>
      <c r="Q82" s="185"/>
      <c r="R82" s="75"/>
      <c r="S82" s="75"/>
      <c r="T82" s="75"/>
      <c r="U82" s="75"/>
      <c r="V82" s="73"/>
      <c r="W82" s="147"/>
      <c r="X82" s="167"/>
      <c r="Y82" s="116"/>
      <c r="Z82" s="168"/>
      <c r="AA82" s="169"/>
      <c r="AB82" s="169"/>
      <c r="AC82" s="170"/>
      <c r="AD82" s="171"/>
    </row>
    <row r="83" spans="1:30" s="143" customFormat="1" ht="54.95" customHeight="1" x14ac:dyDescent="0.25">
      <c r="A83" s="91"/>
      <c r="B83" s="91"/>
      <c r="C83" s="73"/>
      <c r="D83" s="74"/>
      <c r="E83" s="74"/>
      <c r="F83" s="75"/>
      <c r="G83" s="89"/>
      <c r="H83" s="74"/>
      <c r="I83" s="74"/>
      <c r="J83" s="75"/>
      <c r="K83" s="163"/>
      <c r="L83" s="75"/>
      <c r="M83" s="75"/>
      <c r="N83" s="75"/>
      <c r="O83" s="175"/>
      <c r="P83" s="382"/>
      <c r="Q83" s="185"/>
      <c r="R83" s="75"/>
      <c r="S83" s="75"/>
      <c r="T83" s="75"/>
      <c r="U83" s="75"/>
      <c r="V83" s="73"/>
      <c r="W83" s="147"/>
      <c r="X83" s="167"/>
      <c r="Y83" s="116"/>
      <c r="Z83" s="168"/>
      <c r="AA83" s="169"/>
      <c r="AB83" s="169"/>
      <c r="AC83" s="170"/>
      <c r="AD83" s="171"/>
    </row>
    <row r="84" spans="1:30" s="143" customFormat="1" ht="54.95" customHeight="1" x14ac:dyDescent="0.25">
      <c r="A84" s="90"/>
      <c r="B84" s="91"/>
      <c r="C84" s="73"/>
      <c r="D84" s="74"/>
      <c r="E84" s="74"/>
      <c r="F84" s="75"/>
      <c r="G84" s="89"/>
      <c r="H84" s="74"/>
      <c r="I84" s="74"/>
      <c r="J84" s="75"/>
      <c r="K84" s="163"/>
      <c r="L84" s="75"/>
      <c r="M84" s="75"/>
      <c r="N84" s="75"/>
      <c r="O84" s="175"/>
      <c r="P84" s="382"/>
      <c r="Q84" s="185"/>
      <c r="R84" s="75"/>
      <c r="S84" s="75"/>
      <c r="T84" s="75"/>
      <c r="U84" s="75"/>
      <c r="V84" s="73"/>
      <c r="W84" s="147"/>
      <c r="X84" s="138"/>
      <c r="Y84" s="90"/>
      <c r="Z84" s="139"/>
      <c r="AA84" s="140"/>
      <c r="AB84" s="140"/>
      <c r="AC84" s="141"/>
      <c r="AD84" s="142"/>
    </row>
    <row r="85" spans="1:30" s="143" customFormat="1" ht="54.95" customHeight="1" x14ac:dyDescent="0.25">
      <c r="A85" s="91"/>
      <c r="B85" s="91"/>
      <c r="C85" s="73"/>
      <c r="D85" s="74"/>
      <c r="E85" s="74"/>
      <c r="F85" s="75"/>
      <c r="G85" s="89"/>
      <c r="H85" s="74"/>
      <c r="I85" s="74"/>
      <c r="J85" s="75"/>
      <c r="K85" s="163"/>
      <c r="L85" s="75"/>
      <c r="M85" s="75"/>
      <c r="N85" s="75"/>
      <c r="O85" s="175"/>
      <c r="P85" s="382"/>
      <c r="Q85" s="185"/>
      <c r="R85" s="75"/>
      <c r="S85" s="75"/>
      <c r="T85" s="75"/>
      <c r="U85" s="75"/>
      <c r="V85" s="73"/>
      <c r="W85" s="147"/>
      <c r="X85" s="138"/>
      <c r="Y85" s="90"/>
      <c r="Z85" s="139"/>
      <c r="AA85" s="140"/>
      <c r="AB85" s="140"/>
      <c r="AC85" s="141"/>
      <c r="AD85" s="142"/>
    </row>
    <row r="86" spans="1:30" s="143" customFormat="1" ht="54.95" customHeight="1" x14ac:dyDescent="0.25">
      <c r="A86" s="91"/>
      <c r="B86" s="91"/>
      <c r="C86" s="73"/>
      <c r="D86" s="74"/>
      <c r="E86" s="74"/>
      <c r="F86" s="75"/>
      <c r="G86" s="89"/>
      <c r="H86" s="74"/>
      <c r="I86" s="74"/>
      <c r="J86" s="75"/>
      <c r="K86" s="163"/>
      <c r="L86" s="75"/>
      <c r="M86" s="75"/>
      <c r="N86" s="75"/>
      <c r="O86" s="175"/>
      <c r="P86" s="382"/>
      <c r="Q86" s="185"/>
      <c r="R86" s="75"/>
      <c r="S86" s="75"/>
      <c r="T86" s="75"/>
      <c r="U86" s="75"/>
      <c r="V86" s="73"/>
      <c r="W86" s="147"/>
      <c r="X86" s="138"/>
      <c r="Y86" s="90"/>
      <c r="Z86" s="139"/>
      <c r="AA86" s="140"/>
      <c r="AB86" s="140"/>
      <c r="AC86" s="141"/>
      <c r="AD86" s="142"/>
    </row>
    <row r="87" spans="1:30" s="143" customFormat="1" ht="54.95" customHeight="1" x14ac:dyDescent="0.25">
      <c r="A87" s="91"/>
      <c r="B87" s="91"/>
      <c r="C87" s="73"/>
      <c r="D87" s="74"/>
      <c r="E87" s="74"/>
      <c r="F87" s="75"/>
      <c r="G87" s="89"/>
      <c r="H87" s="74"/>
      <c r="I87" s="74"/>
      <c r="J87" s="75"/>
      <c r="K87" s="163"/>
      <c r="L87" s="75"/>
      <c r="M87" s="75"/>
      <c r="N87" s="75"/>
      <c r="O87" s="175"/>
      <c r="P87" s="382"/>
      <c r="Q87" s="185"/>
      <c r="R87" s="75"/>
      <c r="S87" s="75"/>
      <c r="T87" s="75"/>
      <c r="U87" s="75"/>
      <c r="V87" s="73"/>
      <c r="W87" s="147"/>
      <c r="X87" s="138"/>
      <c r="Y87" s="90"/>
      <c r="Z87" s="139"/>
      <c r="AA87" s="140"/>
      <c r="AB87" s="140"/>
      <c r="AC87" s="141"/>
      <c r="AD87" s="142"/>
    </row>
    <row r="88" spans="1:30" s="143" customFormat="1" ht="54.95" customHeight="1" x14ac:dyDescent="0.25">
      <c r="A88" s="91"/>
      <c r="B88" s="91"/>
      <c r="C88" s="73"/>
      <c r="D88" s="74"/>
      <c r="E88" s="74"/>
      <c r="F88" s="75"/>
      <c r="G88" s="89"/>
      <c r="H88" s="74"/>
      <c r="I88" s="74"/>
      <c r="J88" s="75"/>
      <c r="K88" s="163"/>
      <c r="L88" s="75"/>
      <c r="M88" s="75"/>
      <c r="N88" s="75"/>
      <c r="O88" s="175"/>
      <c r="P88" s="382"/>
      <c r="Q88" s="185"/>
      <c r="R88" s="75"/>
      <c r="S88" s="75"/>
      <c r="T88" s="75"/>
      <c r="U88" s="75"/>
      <c r="V88" s="73"/>
      <c r="W88" s="147"/>
      <c r="X88" s="138"/>
      <c r="Y88" s="90"/>
      <c r="Z88" s="139"/>
      <c r="AA88" s="140"/>
      <c r="AB88" s="140"/>
      <c r="AC88" s="141"/>
      <c r="AD88" s="142"/>
    </row>
    <row r="89" spans="1:30" s="143" customFormat="1" ht="54.95" customHeight="1" x14ac:dyDescent="0.25">
      <c r="A89" s="90"/>
      <c r="B89" s="91"/>
      <c r="C89" s="73"/>
      <c r="D89" s="74"/>
      <c r="E89" s="74"/>
      <c r="F89" s="75"/>
      <c r="G89" s="89"/>
      <c r="H89" s="74"/>
      <c r="I89" s="74"/>
      <c r="J89" s="75"/>
      <c r="K89" s="163"/>
      <c r="L89" s="75"/>
      <c r="M89" s="75"/>
      <c r="N89" s="75"/>
      <c r="O89" s="175"/>
      <c r="P89" s="382"/>
      <c r="Q89" s="185"/>
      <c r="R89" s="75"/>
      <c r="S89" s="75"/>
      <c r="T89" s="75"/>
      <c r="U89" s="75"/>
      <c r="V89" s="73"/>
      <c r="W89" s="147"/>
      <c r="X89" s="138"/>
      <c r="Y89" s="90"/>
      <c r="Z89" s="139"/>
      <c r="AA89" s="140"/>
      <c r="AB89" s="140"/>
      <c r="AC89" s="141"/>
      <c r="AD89" s="142"/>
    </row>
    <row r="90" spans="1:30" s="143" customFormat="1" ht="54.95" customHeight="1" x14ac:dyDescent="0.25">
      <c r="A90" s="91"/>
      <c r="B90" s="91"/>
      <c r="C90" s="73"/>
      <c r="D90" s="74"/>
      <c r="E90" s="74"/>
      <c r="F90" s="75"/>
      <c r="G90" s="89"/>
      <c r="H90" s="74"/>
      <c r="I90" s="74"/>
      <c r="J90" s="75"/>
      <c r="K90" s="163"/>
      <c r="L90" s="75"/>
      <c r="M90" s="75"/>
      <c r="N90" s="75"/>
      <c r="O90" s="175"/>
      <c r="P90" s="382"/>
      <c r="Q90" s="185"/>
      <c r="R90" s="75"/>
      <c r="S90" s="75"/>
      <c r="T90" s="75"/>
      <c r="U90" s="75"/>
      <c r="V90" s="73"/>
      <c r="W90" s="147"/>
      <c r="X90" s="138"/>
      <c r="Y90" s="90"/>
      <c r="Z90" s="139"/>
      <c r="AA90" s="140"/>
      <c r="AB90" s="140"/>
      <c r="AC90" s="141"/>
      <c r="AD90" s="142"/>
    </row>
    <row r="91" spans="1:30" s="143" customFormat="1" ht="54.95" customHeight="1" x14ac:dyDescent="0.25">
      <c r="A91" s="91"/>
      <c r="B91" s="91"/>
      <c r="C91" s="73"/>
      <c r="D91" s="74"/>
      <c r="E91" s="74"/>
      <c r="F91" s="75"/>
      <c r="G91" s="89"/>
      <c r="H91" s="74"/>
      <c r="I91" s="74"/>
      <c r="J91" s="75"/>
      <c r="K91" s="163"/>
      <c r="L91" s="75"/>
      <c r="M91" s="75"/>
      <c r="N91" s="75"/>
      <c r="O91" s="175"/>
      <c r="P91" s="382"/>
      <c r="Q91" s="185"/>
      <c r="R91" s="75"/>
      <c r="S91" s="75"/>
      <c r="T91" s="75"/>
      <c r="U91" s="75"/>
      <c r="V91" s="73"/>
      <c r="W91" s="147"/>
      <c r="X91" s="138"/>
      <c r="Y91" s="90"/>
      <c r="Z91" s="139"/>
      <c r="AA91" s="140"/>
      <c r="AB91" s="140"/>
      <c r="AC91" s="141"/>
      <c r="AD91" s="142"/>
    </row>
    <row r="92" spans="1:30" s="143" customFormat="1" ht="54.95" customHeight="1" x14ac:dyDescent="0.25">
      <c r="A92" s="91"/>
      <c r="B92" s="91"/>
      <c r="C92" s="73"/>
      <c r="D92" s="74"/>
      <c r="E92" s="74"/>
      <c r="F92" s="75"/>
      <c r="G92" s="89"/>
      <c r="H92" s="74"/>
      <c r="I92" s="74"/>
      <c r="J92" s="75"/>
      <c r="K92" s="163"/>
      <c r="L92" s="75"/>
      <c r="M92" s="75"/>
      <c r="N92" s="75"/>
      <c r="O92" s="175"/>
      <c r="P92" s="382"/>
      <c r="Q92" s="185"/>
      <c r="R92" s="75"/>
      <c r="S92" s="75"/>
      <c r="T92" s="75"/>
      <c r="U92" s="75"/>
      <c r="V92" s="73"/>
      <c r="W92" s="147"/>
      <c r="X92" s="138"/>
      <c r="Y92" s="90"/>
      <c r="Z92" s="139"/>
      <c r="AA92" s="140"/>
      <c r="AB92" s="140"/>
      <c r="AC92" s="141"/>
      <c r="AD92" s="142"/>
    </row>
    <row r="93" spans="1:30" s="143" customFormat="1" ht="54.95" customHeight="1" x14ac:dyDescent="0.25">
      <c r="A93" s="91"/>
      <c r="B93" s="91"/>
      <c r="C93" s="73"/>
      <c r="D93" s="74"/>
      <c r="E93" s="74"/>
      <c r="F93" s="75"/>
      <c r="G93" s="89"/>
      <c r="H93" s="74"/>
      <c r="I93" s="74"/>
      <c r="J93" s="75"/>
      <c r="K93" s="163"/>
      <c r="L93" s="75"/>
      <c r="M93" s="75"/>
      <c r="N93" s="75"/>
      <c r="O93" s="175"/>
      <c r="P93" s="382"/>
      <c r="Q93" s="185"/>
      <c r="R93" s="75"/>
      <c r="S93" s="75"/>
      <c r="T93" s="75"/>
      <c r="U93" s="75"/>
      <c r="V93" s="73"/>
      <c r="W93" s="147"/>
      <c r="X93" s="138"/>
      <c r="Y93" s="90"/>
      <c r="Z93" s="139"/>
      <c r="AA93" s="140"/>
      <c r="AB93" s="140"/>
      <c r="AC93" s="141"/>
      <c r="AD93" s="142"/>
    </row>
    <row r="94" spans="1:30" s="143" customFormat="1" ht="54.95" customHeight="1" x14ac:dyDescent="0.25">
      <c r="A94" s="90"/>
      <c r="B94" s="91"/>
      <c r="C94" s="73"/>
      <c r="D94" s="74"/>
      <c r="E94" s="74"/>
      <c r="F94" s="75"/>
      <c r="G94" s="89"/>
      <c r="H94" s="74"/>
      <c r="I94" s="74"/>
      <c r="J94" s="75"/>
      <c r="K94" s="163"/>
      <c r="L94" s="75"/>
      <c r="M94" s="75"/>
      <c r="N94" s="75"/>
      <c r="O94" s="175"/>
      <c r="P94" s="382"/>
      <c r="Q94" s="185"/>
      <c r="R94" s="75"/>
      <c r="S94" s="75"/>
      <c r="T94" s="75"/>
      <c r="U94" s="75"/>
      <c r="V94" s="73"/>
      <c r="W94" s="147"/>
      <c r="X94" s="138"/>
      <c r="Y94" s="90"/>
      <c r="Z94" s="139"/>
      <c r="AA94" s="140"/>
      <c r="AB94" s="140"/>
      <c r="AC94" s="141"/>
      <c r="AD94" s="142"/>
    </row>
    <row r="95" spans="1:30" s="143" customFormat="1" ht="54.95" customHeight="1" x14ac:dyDescent="0.25">
      <c r="A95" s="91"/>
      <c r="B95" s="91"/>
      <c r="C95" s="73"/>
      <c r="D95" s="74"/>
      <c r="E95" s="74"/>
      <c r="F95" s="75"/>
      <c r="G95" s="89"/>
      <c r="H95" s="74"/>
      <c r="I95" s="74"/>
      <c r="J95" s="75"/>
      <c r="K95" s="163"/>
      <c r="L95" s="75"/>
      <c r="M95" s="75"/>
      <c r="N95" s="75"/>
      <c r="O95" s="175"/>
      <c r="P95" s="382"/>
      <c r="Q95" s="185"/>
      <c r="R95" s="75"/>
      <c r="S95" s="75"/>
      <c r="T95" s="75"/>
      <c r="U95" s="75"/>
      <c r="V95" s="73"/>
      <c r="W95" s="147"/>
      <c r="X95" s="138"/>
      <c r="Y95" s="90"/>
      <c r="Z95" s="139"/>
      <c r="AA95" s="140"/>
      <c r="AB95" s="140"/>
      <c r="AC95" s="141"/>
      <c r="AD95" s="142"/>
    </row>
    <row r="96" spans="1:30" s="143" customFormat="1" ht="54.95" customHeight="1" x14ac:dyDescent="0.25">
      <c r="A96" s="91"/>
      <c r="B96" s="91"/>
      <c r="C96" s="73"/>
      <c r="D96" s="74"/>
      <c r="E96" s="74"/>
      <c r="F96" s="75"/>
      <c r="G96" s="89"/>
      <c r="H96" s="74"/>
      <c r="I96" s="74"/>
      <c r="J96" s="75"/>
      <c r="K96" s="163"/>
      <c r="L96" s="75"/>
      <c r="M96" s="75"/>
      <c r="N96" s="75"/>
      <c r="O96" s="175"/>
      <c r="P96" s="382"/>
      <c r="Q96" s="185"/>
      <c r="R96" s="75"/>
      <c r="S96" s="75"/>
      <c r="T96" s="75"/>
      <c r="U96" s="75"/>
      <c r="V96" s="73"/>
      <c r="W96" s="147"/>
      <c r="X96" s="138"/>
      <c r="Y96" s="90"/>
      <c r="Z96" s="139"/>
      <c r="AA96" s="140"/>
      <c r="AB96" s="140"/>
      <c r="AC96" s="141"/>
      <c r="AD96" s="142"/>
    </row>
    <row r="97" spans="1:32" s="143" customFormat="1" ht="54.95" customHeight="1" x14ac:dyDescent="0.25">
      <c r="A97" s="91"/>
      <c r="B97" s="91"/>
      <c r="C97" s="73"/>
      <c r="D97" s="74"/>
      <c r="E97" s="74"/>
      <c r="F97" s="75"/>
      <c r="G97" s="89"/>
      <c r="H97" s="74"/>
      <c r="I97" s="74"/>
      <c r="J97" s="75"/>
      <c r="K97" s="163"/>
      <c r="L97" s="75"/>
      <c r="M97" s="75"/>
      <c r="N97" s="75"/>
      <c r="O97" s="175"/>
      <c r="P97" s="382"/>
      <c r="Q97" s="185"/>
      <c r="R97" s="75"/>
      <c r="S97" s="75"/>
      <c r="T97" s="75"/>
      <c r="U97" s="75"/>
      <c r="V97" s="73"/>
      <c r="W97" s="147"/>
      <c r="X97" s="138"/>
      <c r="Y97" s="90"/>
      <c r="Z97" s="139"/>
      <c r="AA97" s="140"/>
      <c r="AB97" s="140"/>
      <c r="AC97" s="141"/>
      <c r="AD97" s="142"/>
    </row>
    <row r="98" spans="1:32" s="143" customFormat="1" ht="54.95" customHeight="1" x14ac:dyDescent="0.25">
      <c r="A98" s="91"/>
      <c r="B98" s="91"/>
      <c r="C98" s="73"/>
      <c r="D98" s="74"/>
      <c r="E98" s="74"/>
      <c r="F98" s="75"/>
      <c r="G98" s="89"/>
      <c r="H98" s="74"/>
      <c r="I98" s="74"/>
      <c r="J98" s="75"/>
      <c r="K98" s="163"/>
      <c r="L98" s="75"/>
      <c r="M98" s="75"/>
      <c r="N98" s="75"/>
      <c r="O98" s="175"/>
      <c r="P98" s="382"/>
      <c r="Q98" s="185"/>
      <c r="R98" s="75"/>
      <c r="S98" s="75"/>
      <c r="T98" s="75"/>
      <c r="U98" s="75"/>
      <c r="V98" s="73"/>
      <c r="W98" s="147"/>
      <c r="X98" s="138"/>
      <c r="Y98" s="90"/>
      <c r="Z98" s="139"/>
      <c r="AA98" s="140"/>
      <c r="AB98" s="140"/>
      <c r="AC98" s="141"/>
      <c r="AD98" s="142"/>
    </row>
    <row r="99" spans="1:32" s="143" customFormat="1" ht="54.95" customHeight="1" x14ac:dyDescent="0.25">
      <c r="A99" s="90"/>
      <c r="B99" s="91"/>
      <c r="C99" s="73"/>
      <c r="D99" s="74"/>
      <c r="E99" s="74"/>
      <c r="F99" s="75"/>
      <c r="G99" s="89"/>
      <c r="H99" s="74"/>
      <c r="I99" s="74"/>
      <c r="J99" s="75"/>
      <c r="K99" s="163"/>
      <c r="L99" s="75"/>
      <c r="M99" s="75"/>
      <c r="N99" s="75"/>
      <c r="O99" s="175"/>
      <c r="P99" s="382"/>
      <c r="Q99" s="185"/>
      <c r="R99" s="75"/>
      <c r="S99" s="75"/>
      <c r="T99" s="75"/>
      <c r="U99" s="75"/>
      <c r="V99" s="73"/>
      <c r="W99" s="147"/>
      <c r="X99" s="138"/>
      <c r="Y99" s="90"/>
      <c r="Z99" s="139"/>
      <c r="AA99" s="140"/>
      <c r="AB99" s="140"/>
      <c r="AC99" s="141"/>
      <c r="AD99" s="142"/>
    </row>
    <row r="100" spans="1:32" s="143" customFormat="1" ht="54.95" customHeight="1" x14ac:dyDescent="0.25">
      <c r="A100" s="91"/>
      <c r="B100" s="91"/>
      <c r="C100" s="73"/>
      <c r="D100" s="74"/>
      <c r="E100" s="74"/>
      <c r="F100" s="75"/>
      <c r="G100" s="89"/>
      <c r="H100" s="74"/>
      <c r="I100" s="74"/>
      <c r="J100" s="75"/>
      <c r="K100" s="163"/>
      <c r="L100" s="75"/>
      <c r="M100" s="75"/>
      <c r="N100" s="75"/>
      <c r="O100" s="175"/>
      <c r="P100" s="382"/>
      <c r="Q100" s="185"/>
      <c r="R100" s="75"/>
      <c r="S100" s="75"/>
      <c r="T100" s="75"/>
      <c r="U100" s="75"/>
      <c r="V100" s="73"/>
      <c r="W100" s="147"/>
      <c r="X100" s="138"/>
      <c r="Y100" s="90"/>
      <c r="Z100" s="139"/>
      <c r="AA100" s="140"/>
      <c r="AB100" s="140"/>
      <c r="AC100" s="141"/>
      <c r="AD100" s="142"/>
    </row>
    <row r="101" spans="1:32" s="143" customFormat="1" ht="54.95" customHeight="1" x14ac:dyDescent="0.25">
      <c r="A101" s="91"/>
      <c r="B101" s="91"/>
      <c r="C101" s="73"/>
      <c r="D101" s="74"/>
      <c r="E101" s="74"/>
      <c r="F101" s="75"/>
      <c r="G101" s="89"/>
      <c r="H101" s="74"/>
      <c r="I101" s="74"/>
      <c r="J101" s="75"/>
      <c r="K101" s="163"/>
      <c r="L101" s="75"/>
      <c r="M101" s="75"/>
      <c r="N101" s="75"/>
      <c r="O101" s="175"/>
      <c r="P101" s="382"/>
      <c r="Q101" s="185"/>
      <c r="R101" s="75"/>
      <c r="S101" s="75"/>
      <c r="T101" s="75"/>
      <c r="U101" s="75"/>
      <c r="V101" s="73"/>
      <c r="W101" s="147"/>
      <c r="X101" s="138"/>
      <c r="Y101" s="90"/>
      <c r="Z101" s="139"/>
      <c r="AA101" s="140"/>
      <c r="AB101" s="140"/>
      <c r="AC101" s="141"/>
      <c r="AD101" s="142"/>
    </row>
    <row r="102" spans="1:32" s="143" customFormat="1" ht="54.95" customHeight="1" x14ac:dyDescent="0.25">
      <c r="A102" s="91"/>
      <c r="B102" s="91"/>
      <c r="C102" s="73"/>
      <c r="D102" s="74"/>
      <c r="E102" s="74"/>
      <c r="F102" s="75"/>
      <c r="G102" s="89"/>
      <c r="H102" s="74"/>
      <c r="I102" s="74"/>
      <c r="J102" s="75"/>
      <c r="K102" s="163"/>
      <c r="L102" s="75"/>
      <c r="M102" s="75"/>
      <c r="N102" s="75"/>
      <c r="O102" s="175"/>
      <c r="P102" s="382"/>
      <c r="Q102" s="185"/>
      <c r="R102" s="75"/>
      <c r="S102" s="75"/>
      <c r="T102" s="75"/>
      <c r="U102" s="75"/>
      <c r="V102" s="73"/>
      <c r="W102" s="147"/>
      <c r="X102" s="138"/>
      <c r="Y102" s="90"/>
      <c r="Z102" s="139"/>
      <c r="AA102" s="140"/>
      <c r="AB102" s="140"/>
      <c r="AC102" s="141"/>
      <c r="AD102" s="142"/>
    </row>
    <row r="103" spans="1:32" s="143" customFormat="1" ht="75" customHeight="1" x14ac:dyDescent="0.25">
      <c r="A103" s="91"/>
      <c r="B103" s="91"/>
      <c r="C103" s="73"/>
      <c r="D103" s="74"/>
      <c r="E103" s="74"/>
      <c r="F103" s="75"/>
      <c r="G103" s="89"/>
      <c r="H103" s="74"/>
      <c r="I103" s="74"/>
      <c r="J103" s="75"/>
      <c r="K103" s="163"/>
      <c r="L103" s="75"/>
      <c r="M103" s="75"/>
      <c r="N103" s="75"/>
      <c r="O103" s="175"/>
      <c r="P103" s="77"/>
      <c r="Q103" s="185"/>
      <c r="R103" s="75"/>
      <c r="S103" s="75"/>
      <c r="T103" s="82"/>
      <c r="U103" s="82"/>
      <c r="V103" s="95"/>
      <c r="W103" s="147"/>
      <c r="X103" s="138"/>
      <c r="Y103" s="90"/>
      <c r="Z103" s="139"/>
      <c r="AA103" s="140"/>
      <c r="AB103" s="140"/>
      <c r="AC103" s="141"/>
      <c r="AD103" s="142"/>
    </row>
    <row r="104" spans="1:32" s="162" customFormat="1" ht="27.75" x14ac:dyDescent="0.25">
      <c r="A104" s="148"/>
      <c r="B104" s="149"/>
      <c r="C104" s="150"/>
      <c r="D104" s="151"/>
      <c r="E104" s="151"/>
      <c r="F104" s="152"/>
      <c r="G104" s="153"/>
      <c r="H104" s="151"/>
      <c r="I104" s="151"/>
      <c r="J104" s="152"/>
      <c r="K104" s="154"/>
      <c r="L104" s="152"/>
      <c r="M104" s="152"/>
      <c r="N104" s="152"/>
      <c r="O104" s="177"/>
      <c r="P104" s="127"/>
      <c r="Q104" s="186"/>
      <c r="R104" s="152"/>
      <c r="S104" s="152"/>
      <c r="T104" s="83"/>
      <c r="U104" s="83"/>
      <c r="V104" s="155"/>
      <c r="W104" s="156"/>
      <c r="X104" s="157"/>
      <c r="Y104" s="148"/>
      <c r="Z104" s="158"/>
      <c r="AA104" s="159"/>
      <c r="AB104" s="159"/>
      <c r="AC104" s="160"/>
      <c r="AD104" s="161"/>
    </row>
    <row r="105" spans="1:32" s="162" customFormat="1" ht="27.75" x14ac:dyDescent="0.25">
      <c r="A105" s="149"/>
      <c r="B105" s="149"/>
      <c r="C105" s="150"/>
      <c r="D105" s="151"/>
      <c r="E105" s="151"/>
      <c r="F105" s="152"/>
      <c r="G105" s="153"/>
      <c r="H105" s="151"/>
      <c r="I105" s="151"/>
      <c r="J105" s="152"/>
      <c r="K105" s="154"/>
      <c r="L105" s="152"/>
      <c r="M105" s="152"/>
      <c r="N105" s="152"/>
      <c r="O105" s="177"/>
      <c r="P105" s="152"/>
      <c r="Q105" s="186"/>
      <c r="R105" s="152"/>
      <c r="S105" s="152"/>
      <c r="T105" s="152"/>
      <c r="U105" s="151"/>
      <c r="V105" s="150"/>
      <c r="W105" s="151"/>
      <c r="X105" s="157"/>
      <c r="Y105" s="148"/>
      <c r="Z105" s="158"/>
      <c r="AA105" s="159"/>
      <c r="AB105" s="159"/>
      <c r="AC105" s="160"/>
      <c r="AD105" s="161"/>
    </row>
    <row r="106" spans="1:32" ht="27.75" x14ac:dyDescent="0.25">
      <c r="A106" s="28"/>
      <c r="B106" s="28"/>
      <c r="C106" s="29"/>
      <c r="D106" s="38"/>
      <c r="E106" s="38"/>
      <c r="F106" s="39"/>
      <c r="G106" s="30"/>
      <c r="H106" s="38"/>
      <c r="I106" s="38"/>
      <c r="J106" s="39"/>
      <c r="K106" s="40"/>
      <c r="L106" s="39"/>
      <c r="M106" s="39"/>
      <c r="N106" s="39"/>
      <c r="O106" s="178"/>
      <c r="P106" s="39"/>
      <c r="Q106" s="187"/>
      <c r="R106" s="39"/>
      <c r="S106" s="39"/>
      <c r="T106" s="39"/>
      <c r="U106" s="38"/>
      <c r="V106" s="29"/>
      <c r="W106" s="38"/>
      <c r="X106" s="33"/>
      <c r="Y106" s="31"/>
      <c r="Z106" s="34"/>
      <c r="AA106" s="35"/>
      <c r="AB106" s="35"/>
      <c r="AC106" s="36"/>
      <c r="AD106" s="37"/>
      <c r="AE106" s="18"/>
      <c r="AF106" s="18"/>
    </row>
    <row r="107" spans="1:32" ht="27.75" x14ac:dyDescent="0.25">
      <c r="A107" s="28"/>
      <c r="B107" s="28"/>
      <c r="C107" s="29"/>
      <c r="D107" s="38"/>
      <c r="E107" s="38"/>
      <c r="F107" s="39"/>
      <c r="G107" s="30"/>
      <c r="H107" s="38"/>
      <c r="I107" s="38"/>
      <c r="J107" s="39"/>
      <c r="K107" s="40"/>
      <c r="L107" s="39"/>
      <c r="M107" s="39"/>
      <c r="N107" s="39"/>
      <c r="O107" s="178"/>
      <c r="P107" s="39"/>
      <c r="Q107" s="187"/>
      <c r="R107" s="39"/>
      <c r="S107" s="39"/>
      <c r="T107" s="39"/>
      <c r="U107" s="38"/>
      <c r="V107" s="29"/>
      <c r="W107" s="38"/>
      <c r="X107" s="33"/>
      <c r="Y107" s="31"/>
      <c r="Z107" s="34"/>
      <c r="AA107" s="35"/>
      <c r="AB107" s="35"/>
      <c r="AC107" s="36"/>
      <c r="AD107" s="37"/>
      <c r="AE107" s="18"/>
      <c r="AF107" s="18"/>
    </row>
    <row r="108" spans="1:32" ht="27.75" x14ac:dyDescent="0.25">
      <c r="A108" s="28"/>
      <c r="B108" s="28"/>
      <c r="C108" s="29"/>
      <c r="D108" s="38"/>
      <c r="E108" s="38"/>
      <c r="F108" s="39"/>
      <c r="G108" s="30"/>
      <c r="H108" s="38"/>
      <c r="I108" s="38"/>
      <c r="J108" s="39"/>
      <c r="K108" s="40"/>
      <c r="L108" s="39"/>
      <c r="M108" s="39"/>
      <c r="N108" s="39"/>
      <c r="O108" s="178"/>
      <c r="P108" s="39"/>
      <c r="Q108" s="187"/>
      <c r="R108" s="39"/>
      <c r="S108" s="39"/>
      <c r="T108" s="39"/>
      <c r="U108" s="38"/>
      <c r="V108" s="29"/>
      <c r="W108" s="38"/>
      <c r="X108" s="33"/>
      <c r="Y108" s="31"/>
      <c r="Z108" s="34"/>
      <c r="AA108" s="35"/>
      <c r="AB108" s="35"/>
      <c r="AC108" s="36"/>
      <c r="AD108" s="37"/>
      <c r="AE108" s="18"/>
      <c r="AF108" s="18"/>
    </row>
    <row r="109" spans="1:32" ht="27.75" x14ac:dyDescent="0.25">
      <c r="A109" s="38"/>
      <c r="B109" s="28"/>
      <c r="C109" s="29"/>
      <c r="D109" s="38"/>
      <c r="E109" s="38"/>
      <c r="F109" s="39"/>
      <c r="G109" s="30"/>
      <c r="H109" s="38"/>
      <c r="I109" s="38"/>
      <c r="J109" s="39"/>
      <c r="K109" s="40"/>
      <c r="L109" s="39"/>
      <c r="M109" s="39"/>
      <c r="N109" s="39"/>
      <c r="O109" s="178"/>
      <c r="P109" s="39"/>
      <c r="Q109" s="187"/>
      <c r="R109" s="39"/>
      <c r="S109" s="39"/>
      <c r="T109" s="39"/>
      <c r="U109" s="38"/>
      <c r="V109" s="29"/>
      <c r="W109" s="38"/>
      <c r="X109" s="33"/>
      <c r="Y109" s="31"/>
      <c r="Z109" s="34"/>
      <c r="AA109" s="35"/>
      <c r="AB109" s="35"/>
      <c r="AC109" s="36"/>
      <c r="AD109" s="37"/>
      <c r="AE109" s="18"/>
      <c r="AF109" s="18"/>
    </row>
    <row r="110" spans="1:32" ht="27.75" x14ac:dyDescent="0.25">
      <c r="A110" s="38"/>
      <c r="B110" s="38"/>
      <c r="C110" s="29"/>
      <c r="D110" s="38"/>
      <c r="E110" s="38"/>
      <c r="F110" s="39"/>
      <c r="G110" s="30"/>
      <c r="H110" s="38"/>
      <c r="I110" s="38"/>
      <c r="J110" s="39"/>
      <c r="K110" s="40"/>
      <c r="L110" s="39"/>
      <c r="M110" s="39"/>
      <c r="N110" s="39"/>
      <c r="O110" s="178"/>
      <c r="P110" s="39"/>
      <c r="Q110" s="187"/>
      <c r="R110" s="39"/>
      <c r="S110" s="39"/>
      <c r="T110" s="39"/>
      <c r="U110" s="38"/>
      <c r="V110" s="29"/>
      <c r="W110" s="38"/>
      <c r="X110" s="33"/>
      <c r="Y110" s="31"/>
      <c r="Z110" s="34"/>
      <c r="AA110" s="35"/>
      <c r="AB110" s="35"/>
      <c r="AC110" s="36"/>
      <c r="AD110" s="37"/>
      <c r="AE110" s="18"/>
      <c r="AF110" s="18"/>
    </row>
    <row r="111" spans="1:32" ht="27.75" x14ac:dyDescent="0.25">
      <c r="A111" s="38"/>
      <c r="B111" s="38"/>
      <c r="C111" s="29"/>
      <c r="D111" s="38"/>
      <c r="E111" s="38"/>
      <c r="F111" s="39"/>
      <c r="G111" s="30"/>
      <c r="H111" s="38"/>
      <c r="I111" s="38"/>
      <c r="J111" s="39"/>
      <c r="K111" s="40"/>
      <c r="L111" s="39"/>
      <c r="M111" s="39"/>
      <c r="N111" s="39"/>
      <c r="O111" s="178"/>
      <c r="P111" s="39"/>
      <c r="Q111" s="187"/>
      <c r="R111" s="39"/>
      <c r="S111" s="39"/>
      <c r="T111" s="39"/>
      <c r="U111" s="38"/>
      <c r="V111" s="29"/>
      <c r="W111" s="38"/>
      <c r="X111" s="33"/>
      <c r="Y111" s="31"/>
      <c r="Z111" s="34"/>
      <c r="AA111" s="35"/>
      <c r="AB111" s="35"/>
      <c r="AC111" s="36"/>
      <c r="AD111" s="37"/>
      <c r="AE111" s="18"/>
      <c r="AF111" s="18"/>
    </row>
    <row r="112" spans="1:32" ht="27.75" x14ac:dyDescent="0.25">
      <c r="A112" s="38"/>
      <c r="B112" s="38"/>
      <c r="C112" s="29"/>
      <c r="D112" s="38"/>
      <c r="E112" s="38"/>
      <c r="F112" s="39"/>
      <c r="G112" s="30"/>
      <c r="H112" s="38"/>
      <c r="I112" s="38"/>
      <c r="J112" s="39"/>
      <c r="K112" s="40"/>
      <c r="L112" s="39"/>
      <c r="M112" s="39"/>
      <c r="N112" s="39"/>
      <c r="O112" s="178"/>
      <c r="P112" s="39"/>
      <c r="Q112" s="187"/>
      <c r="R112" s="39"/>
      <c r="S112" s="39"/>
      <c r="T112" s="39"/>
      <c r="U112" s="38"/>
      <c r="V112" s="29"/>
      <c r="W112" s="38"/>
      <c r="X112" s="33"/>
      <c r="Y112" s="31"/>
      <c r="Z112" s="34"/>
      <c r="AA112" s="35"/>
      <c r="AB112" s="35"/>
      <c r="AC112" s="36"/>
      <c r="AD112" s="37"/>
      <c r="AE112" s="18"/>
      <c r="AF112" s="18"/>
    </row>
    <row r="113" spans="1:32" ht="27.75" x14ac:dyDescent="0.25">
      <c r="A113" s="38"/>
      <c r="B113" s="38"/>
      <c r="C113" s="29"/>
      <c r="D113" s="38"/>
      <c r="E113" s="38"/>
      <c r="F113" s="39"/>
      <c r="G113" s="30"/>
      <c r="H113" s="38"/>
      <c r="I113" s="38"/>
      <c r="J113" s="39"/>
      <c r="K113" s="40"/>
      <c r="L113" s="39"/>
      <c r="M113" s="39"/>
      <c r="N113" s="39"/>
      <c r="O113" s="178"/>
      <c r="P113" s="39"/>
      <c r="Q113" s="187"/>
      <c r="R113" s="39"/>
      <c r="S113" s="39"/>
      <c r="T113" s="39"/>
      <c r="U113" s="38"/>
      <c r="V113" s="29"/>
      <c r="W113" s="38"/>
      <c r="X113" s="33"/>
      <c r="Y113" s="31"/>
      <c r="Z113" s="34"/>
      <c r="AA113" s="35"/>
      <c r="AB113" s="35"/>
      <c r="AC113" s="36"/>
      <c r="AD113" s="37"/>
      <c r="AE113" s="18"/>
      <c r="AF113" s="18"/>
    </row>
    <row r="114" spans="1:32" ht="27.75" x14ac:dyDescent="0.25">
      <c r="A114" s="38"/>
      <c r="B114" s="38"/>
      <c r="C114" s="29"/>
      <c r="D114" s="38"/>
      <c r="E114" s="38"/>
      <c r="F114" s="39"/>
      <c r="G114" s="30"/>
      <c r="H114" s="38"/>
      <c r="I114" s="38"/>
      <c r="J114" s="39"/>
      <c r="K114" s="40"/>
      <c r="L114" s="39"/>
      <c r="M114" s="39"/>
      <c r="N114" s="39"/>
      <c r="O114" s="178"/>
      <c r="P114" s="39"/>
      <c r="Q114" s="187"/>
      <c r="R114" s="39"/>
      <c r="S114" s="39"/>
      <c r="T114" s="39"/>
      <c r="U114" s="38"/>
      <c r="V114" s="29"/>
      <c r="W114" s="38"/>
      <c r="X114" s="33"/>
      <c r="Y114" s="31"/>
      <c r="Z114" s="34"/>
      <c r="AA114" s="35"/>
      <c r="AB114" s="35"/>
      <c r="AC114" s="36"/>
      <c r="AD114" s="37"/>
      <c r="AE114" s="18"/>
      <c r="AF114" s="18"/>
    </row>
    <row r="115" spans="1:32" ht="27.75" x14ac:dyDescent="0.25">
      <c r="A115" s="38"/>
      <c r="B115" s="38"/>
      <c r="C115" s="29"/>
      <c r="D115" s="38"/>
      <c r="E115" s="38"/>
      <c r="F115" s="39"/>
      <c r="G115" s="30"/>
      <c r="H115" s="38"/>
      <c r="I115" s="38"/>
      <c r="J115" s="39"/>
      <c r="K115" s="40"/>
      <c r="L115" s="39"/>
      <c r="M115" s="39"/>
      <c r="N115" s="39"/>
      <c r="O115" s="178"/>
      <c r="P115" s="39"/>
      <c r="Q115" s="187"/>
      <c r="R115" s="39"/>
      <c r="S115" s="39"/>
      <c r="T115" s="39"/>
      <c r="U115" s="38"/>
      <c r="V115" s="29"/>
      <c r="W115" s="38"/>
      <c r="X115" s="33"/>
      <c r="Y115" s="31"/>
      <c r="Z115" s="34"/>
      <c r="AA115" s="35"/>
      <c r="AB115" s="35"/>
      <c r="AC115" s="36"/>
      <c r="AD115" s="37"/>
      <c r="AE115" s="18"/>
      <c r="AF115" s="18"/>
    </row>
    <row r="116" spans="1:32" ht="27.75" x14ac:dyDescent="0.25">
      <c r="A116" s="38"/>
      <c r="B116" s="38"/>
      <c r="C116" s="29"/>
      <c r="D116" s="38"/>
      <c r="E116" s="38"/>
      <c r="F116" s="39"/>
      <c r="G116" s="30"/>
      <c r="H116" s="38"/>
      <c r="I116" s="38"/>
      <c r="J116" s="39"/>
      <c r="K116" s="40"/>
      <c r="L116" s="39"/>
      <c r="M116" s="39"/>
      <c r="N116" s="39"/>
      <c r="O116" s="178"/>
      <c r="P116" s="39"/>
      <c r="Q116" s="187"/>
      <c r="R116" s="39"/>
      <c r="S116" s="39"/>
      <c r="T116" s="39"/>
      <c r="U116" s="38"/>
      <c r="V116" s="29"/>
      <c r="W116" s="38"/>
      <c r="X116" s="33"/>
      <c r="Y116" s="31"/>
      <c r="Z116" s="34"/>
      <c r="AA116" s="35"/>
      <c r="AB116" s="35"/>
      <c r="AC116" s="36"/>
      <c r="AD116" s="37"/>
      <c r="AE116" s="18"/>
      <c r="AF116" s="18"/>
    </row>
    <row r="117" spans="1:32" ht="27.75" x14ac:dyDescent="0.25">
      <c r="A117" s="38"/>
      <c r="B117" s="38"/>
      <c r="C117" s="29"/>
      <c r="D117" s="38"/>
      <c r="E117" s="38"/>
      <c r="F117" s="39"/>
      <c r="G117" s="30"/>
      <c r="H117" s="38"/>
      <c r="I117" s="38"/>
      <c r="J117" s="39"/>
      <c r="K117" s="40"/>
      <c r="L117" s="39"/>
      <c r="M117" s="39"/>
      <c r="N117" s="39"/>
      <c r="O117" s="178"/>
      <c r="P117" s="39"/>
      <c r="Q117" s="187"/>
      <c r="R117" s="39"/>
      <c r="S117" s="39"/>
      <c r="T117" s="39"/>
      <c r="U117" s="38"/>
      <c r="V117" s="29"/>
      <c r="W117" s="38"/>
      <c r="X117" s="33"/>
      <c r="Y117" s="31"/>
      <c r="Z117" s="34"/>
      <c r="AA117" s="35"/>
      <c r="AB117" s="35"/>
      <c r="AC117" s="36"/>
      <c r="AD117" s="37"/>
      <c r="AE117" s="18"/>
      <c r="AF117" s="18"/>
    </row>
    <row r="118" spans="1:32" ht="27.75" x14ac:dyDescent="0.25">
      <c r="A118" s="38"/>
      <c r="B118" s="38"/>
      <c r="C118" s="29"/>
      <c r="D118" s="38"/>
      <c r="E118" s="38"/>
      <c r="F118" s="39"/>
      <c r="G118" s="30"/>
      <c r="H118" s="38"/>
      <c r="I118" s="38"/>
      <c r="J118" s="39"/>
      <c r="K118" s="40"/>
      <c r="L118" s="39"/>
      <c r="M118" s="39"/>
      <c r="N118" s="39"/>
      <c r="O118" s="178"/>
      <c r="P118" s="39"/>
      <c r="Q118" s="187"/>
      <c r="R118" s="39"/>
      <c r="S118" s="39"/>
      <c r="T118" s="39"/>
      <c r="U118" s="38"/>
      <c r="V118" s="29"/>
      <c r="W118" s="38"/>
      <c r="X118" s="33"/>
      <c r="Y118" s="31"/>
      <c r="Z118" s="34"/>
      <c r="AA118" s="35"/>
      <c r="AB118" s="35"/>
      <c r="AC118" s="36"/>
      <c r="AD118" s="37"/>
      <c r="AE118" s="18"/>
      <c r="AF118" s="18"/>
    </row>
    <row r="119" spans="1:32" ht="27.75" x14ac:dyDescent="0.25">
      <c r="A119" s="38"/>
      <c r="B119" s="38"/>
      <c r="C119" s="29"/>
      <c r="D119" s="38"/>
      <c r="E119" s="38"/>
      <c r="F119" s="39"/>
      <c r="G119" s="30"/>
      <c r="H119" s="38"/>
      <c r="I119" s="38"/>
      <c r="J119" s="39"/>
      <c r="K119" s="40"/>
      <c r="L119" s="39"/>
      <c r="M119" s="39"/>
      <c r="N119" s="39"/>
      <c r="O119" s="178"/>
      <c r="P119" s="39"/>
      <c r="Q119" s="187"/>
      <c r="R119" s="39"/>
      <c r="S119" s="39"/>
      <c r="T119" s="39"/>
      <c r="U119" s="38"/>
      <c r="V119" s="29"/>
      <c r="W119" s="38"/>
      <c r="X119" s="33"/>
      <c r="Y119" s="31"/>
      <c r="Z119" s="34"/>
      <c r="AA119" s="35"/>
      <c r="AB119" s="35"/>
      <c r="AC119" s="36"/>
      <c r="AD119" s="37"/>
      <c r="AE119" s="18"/>
      <c r="AF119" s="18"/>
    </row>
    <row r="120" spans="1:32" ht="27.75" x14ac:dyDescent="0.25">
      <c r="A120" s="38"/>
      <c r="B120" s="38"/>
      <c r="C120" s="29"/>
      <c r="D120" s="38"/>
      <c r="E120" s="38"/>
      <c r="F120" s="39"/>
      <c r="G120" s="30"/>
      <c r="H120" s="38"/>
      <c r="I120" s="38"/>
      <c r="J120" s="39"/>
      <c r="K120" s="40"/>
      <c r="L120" s="39"/>
      <c r="M120" s="39"/>
      <c r="N120" s="39"/>
      <c r="O120" s="178"/>
      <c r="P120" s="39"/>
      <c r="Q120" s="187"/>
      <c r="R120" s="39"/>
      <c r="S120" s="39"/>
      <c r="T120" s="39"/>
      <c r="U120" s="38"/>
      <c r="V120" s="29"/>
      <c r="W120" s="38"/>
      <c r="X120" s="33"/>
      <c r="Y120" s="31"/>
      <c r="Z120" s="34"/>
      <c r="AA120" s="35"/>
      <c r="AB120" s="35"/>
      <c r="AC120" s="36"/>
      <c r="AD120" s="37"/>
      <c r="AE120" s="18"/>
      <c r="AF120" s="18"/>
    </row>
    <row r="121" spans="1:32" ht="27.75" x14ac:dyDescent="0.25">
      <c r="A121" s="38"/>
      <c r="B121" s="38"/>
      <c r="C121" s="29"/>
      <c r="D121" s="38"/>
      <c r="E121" s="38"/>
      <c r="F121" s="39"/>
      <c r="G121" s="30"/>
      <c r="H121" s="38"/>
      <c r="I121" s="38"/>
      <c r="J121" s="39"/>
      <c r="K121" s="40"/>
      <c r="L121" s="39"/>
      <c r="M121" s="39"/>
      <c r="N121" s="39"/>
      <c r="O121" s="178"/>
      <c r="P121" s="39"/>
      <c r="Q121" s="187"/>
      <c r="R121" s="39"/>
      <c r="S121" s="39"/>
      <c r="T121" s="39"/>
      <c r="U121" s="38"/>
      <c r="V121" s="29"/>
      <c r="W121" s="38"/>
      <c r="X121" s="33"/>
      <c r="Y121" s="31"/>
      <c r="Z121" s="34"/>
      <c r="AA121" s="35"/>
      <c r="AB121" s="35"/>
      <c r="AC121" s="36"/>
      <c r="AD121" s="37"/>
      <c r="AE121" s="18"/>
      <c r="AF121" s="18"/>
    </row>
    <row r="122" spans="1:32" ht="27.75" x14ac:dyDescent="0.25">
      <c r="A122" s="38"/>
      <c r="B122" s="38"/>
      <c r="C122" s="29"/>
      <c r="D122" s="38"/>
      <c r="E122" s="38"/>
      <c r="F122" s="39"/>
      <c r="G122" s="30"/>
      <c r="H122" s="38"/>
      <c r="I122" s="38"/>
      <c r="J122" s="39"/>
      <c r="K122" s="40"/>
      <c r="L122" s="39"/>
      <c r="M122" s="39"/>
      <c r="N122" s="39"/>
      <c r="O122" s="178"/>
      <c r="P122" s="39"/>
      <c r="Q122" s="187"/>
      <c r="R122" s="39"/>
      <c r="S122" s="39"/>
      <c r="T122" s="39"/>
      <c r="U122" s="38"/>
      <c r="V122" s="29"/>
      <c r="W122" s="38"/>
      <c r="X122" s="33"/>
      <c r="Y122" s="31"/>
      <c r="Z122" s="34"/>
      <c r="AA122" s="35"/>
      <c r="AB122" s="35"/>
      <c r="AC122" s="36"/>
      <c r="AD122" s="37"/>
      <c r="AE122" s="18"/>
      <c r="AF122" s="18"/>
    </row>
    <row r="123" spans="1:32" ht="27.75" x14ac:dyDescent="0.25">
      <c r="A123" s="38"/>
      <c r="B123" s="38"/>
      <c r="C123" s="29"/>
      <c r="D123" s="38"/>
      <c r="E123" s="38"/>
      <c r="F123" s="39"/>
      <c r="G123" s="30"/>
      <c r="H123" s="38"/>
      <c r="I123" s="38"/>
      <c r="J123" s="39"/>
      <c r="K123" s="40"/>
      <c r="L123" s="39"/>
      <c r="M123" s="39"/>
      <c r="N123" s="39"/>
      <c r="O123" s="178"/>
      <c r="P123" s="39"/>
      <c r="Q123" s="187"/>
      <c r="R123" s="39"/>
      <c r="S123" s="39"/>
      <c r="T123" s="39"/>
      <c r="U123" s="38"/>
      <c r="V123" s="29"/>
      <c r="W123" s="38"/>
      <c r="X123" s="33"/>
      <c r="Y123" s="31"/>
      <c r="Z123" s="34"/>
      <c r="AA123" s="35"/>
      <c r="AB123" s="35"/>
      <c r="AC123" s="36"/>
      <c r="AD123" s="37"/>
      <c r="AE123" s="18"/>
      <c r="AF123" s="18"/>
    </row>
    <row r="124" spans="1:32" ht="27.75" x14ac:dyDescent="0.25">
      <c r="A124" s="38"/>
      <c r="B124" s="38"/>
      <c r="C124" s="29"/>
      <c r="D124" s="38"/>
      <c r="E124" s="38"/>
      <c r="F124" s="39"/>
      <c r="G124" s="30"/>
      <c r="H124" s="38"/>
      <c r="I124" s="38"/>
      <c r="J124" s="39"/>
      <c r="K124" s="40"/>
      <c r="L124" s="39"/>
      <c r="M124" s="39"/>
      <c r="N124" s="39"/>
      <c r="O124" s="178"/>
      <c r="P124" s="39"/>
      <c r="Q124" s="187"/>
      <c r="R124" s="39"/>
      <c r="S124" s="39"/>
      <c r="T124" s="39"/>
      <c r="U124" s="38"/>
      <c r="V124" s="29"/>
      <c r="W124" s="38"/>
      <c r="X124" s="33"/>
      <c r="Y124" s="31"/>
      <c r="Z124" s="34"/>
      <c r="AA124" s="35"/>
      <c r="AB124" s="35"/>
      <c r="AC124" s="36"/>
      <c r="AD124" s="37"/>
      <c r="AE124" s="18"/>
      <c r="AF124" s="18"/>
    </row>
    <row r="125" spans="1:32" ht="27.75" x14ac:dyDescent="0.25">
      <c r="A125" s="38"/>
      <c r="B125" s="38"/>
      <c r="C125" s="29"/>
      <c r="D125" s="38"/>
      <c r="E125" s="38"/>
      <c r="F125" s="39"/>
      <c r="G125" s="30"/>
      <c r="H125" s="38"/>
      <c r="I125" s="38"/>
      <c r="J125" s="39"/>
      <c r="K125" s="40"/>
      <c r="L125" s="39"/>
      <c r="M125" s="39"/>
      <c r="N125" s="39"/>
      <c r="O125" s="178"/>
      <c r="P125" s="39"/>
      <c r="Q125" s="187"/>
      <c r="R125" s="39"/>
      <c r="S125" s="39"/>
      <c r="T125" s="39"/>
      <c r="U125" s="38"/>
      <c r="V125" s="29"/>
      <c r="W125" s="38"/>
      <c r="X125" s="33"/>
      <c r="Y125" s="31"/>
      <c r="Z125" s="34"/>
      <c r="AA125" s="35"/>
      <c r="AB125" s="35"/>
      <c r="AC125" s="36"/>
      <c r="AD125" s="37"/>
      <c r="AE125" s="18"/>
      <c r="AF125" s="18"/>
    </row>
    <row r="126" spans="1:32" ht="27.75" x14ac:dyDescent="0.25">
      <c r="A126" s="38"/>
      <c r="B126" s="38"/>
      <c r="C126" s="29"/>
      <c r="D126" s="38"/>
      <c r="E126" s="38"/>
      <c r="F126" s="39"/>
      <c r="G126" s="30"/>
      <c r="H126" s="38"/>
      <c r="I126" s="38"/>
      <c r="J126" s="39"/>
      <c r="K126" s="40"/>
      <c r="L126" s="39"/>
      <c r="M126" s="39"/>
      <c r="N126" s="39"/>
      <c r="O126" s="178"/>
      <c r="P126" s="39"/>
      <c r="Q126" s="187"/>
      <c r="R126" s="39"/>
      <c r="S126" s="39"/>
      <c r="T126" s="39"/>
      <c r="U126" s="38"/>
      <c r="V126" s="29"/>
      <c r="W126" s="38"/>
      <c r="X126" s="33"/>
      <c r="Y126" s="31"/>
      <c r="Z126" s="34"/>
      <c r="AA126" s="35"/>
      <c r="AB126" s="35"/>
      <c r="AC126" s="36"/>
      <c r="AD126" s="37"/>
      <c r="AE126" s="18"/>
      <c r="AF126" s="18"/>
    </row>
    <row r="127" spans="1:32" ht="27.75" x14ac:dyDescent="0.25">
      <c r="A127" s="38"/>
      <c r="B127" s="38"/>
      <c r="C127" s="29"/>
      <c r="D127" s="38"/>
      <c r="E127" s="38"/>
      <c r="F127" s="39"/>
      <c r="G127" s="30"/>
      <c r="H127" s="38"/>
      <c r="I127" s="38"/>
      <c r="J127" s="39"/>
      <c r="K127" s="40"/>
      <c r="L127" s="39"/>
      <c r="M127" s="39"/>
      <c r="N127" s="39"/>
      <c r="O127" s="178"/>
      <c r="P127" s="39"/>
      <c r="Q127" s="187"/>
      <c r="R127" s="39"/>
      <c r="S127" s="39"/>
      <c r="T127" s="39"/>
      <c r="U127" s="38"/>
      <c r="V127" s="29"/>
      <c r="W127" s="38"/>
      <c r="X127" s="33"/>
      <c r="Y127" s="31"/>
      <c r="Z127" s="34"/>
      <c r="AA127" s="35"/>
      <c r="AB127" s="35"/>
      <c r="AC127" s="36"/>
      <c r="AD127" s="37"/>
      <c r="AE127" s="18"/>
      <c r="AF127" s="18"/>
    </row>
    <row r="128" spans="1:32" ht="27.75" x14ac:dyDescent="0.25">
      <c r="A128" s="38"/>
      <c r="B128" s="38"/>
      <c r="C128" s="29"/>
      <c r="D128" s="38"/>
      <c r="E128" s="38"/>
      <c r="F128" s="39"/>
      <c r="G128" s="30"/>
      <c r="H128" s="38"/>
      <c r="I128" s="38"/>
      <c r="J128" s="39"/>
      <c r="K128" s="40"/>
      <c r="L128" s="39"/>
      <c r="M128" s="39"/>
      <c r="N128" s="39"/>
      <c r="O128" s="178"/>
      <c r="P128" s="39"/>
      <c r="Q128" s="187"/>
      <c r="R128" s="39"/>
      <c r="S128" s="39"/>
      <c r="T128" s="39"/>
      <c r="U128" s="38"/>
      <c r="V128" s="29"/>
      <c r="W128" s="38"/>
      <c r="X128" s="33" t="str">
        <f t="shared" ref="X128:X138" si="16">IF(AND(D128="原土地所有權人", Q128=""), "1", IF(AND(D128="實施者", S128="", U128=""), "2",IF(AND(D128="實施者", S128="", W128="原土地所有權人"), "3",IF(AND(D128="原土地所有權人", S128="", OR(W128="原土地所有權人", W128="實施者")),IF(W128="原土地所有權人", "3", "4"),IF(AND(D128="權利變換關係人", S128&lt;&gt;"", W128=0), "3",IF(AND(D128="權利變換關係人", S128="", U128=0), "3",IF(AND(D128="權利變換關係人", S128="", OR(W128="原土地所有權人", W128="實施者")),IF(W128="原土地所有權人", "3", "4"), "")))))))</f>
        <v/>
      </c>
      <c r="Y128" s="31"/>
      <c r="Z128" s="34"/>
      <c r="AA128" s="35"/>
      <c r="AB128" s="35"/>
      <c r="AC128" s="36"/>
      <c r="AD128" s="37"/>
      <c r="AE128" s="18"/>
      <c r="AF128" s="18"/>
    </row>
    <row r="129" spans="1:32" ht="27.75" x14ac:dyDescent="0.25">
      <c r="A129" s="38"/>
      <c r="B129" s="38"/>
      <c r="C129" s="29"/>
      <c r="D129" s="38"/>
      <c r="E129" s="38"/>
      <c r="F129" s="39"/>
      <c r="G129" s="30"/>
      <c r="H129" s="38"/>
      <c r="I129" s="38"/>
      <c r="J129" s="39"/>
      <c r="K129" s="40"/>
      <c r="L129" s="39"/>
      <c r="M129" s="39"/>
      <c r="N129" s="39"/>
      <c r="O129" s="178"/>
      <c r="P129" s="39"/>
      <c r="Q129" s="187"/>
      <c r="R129" s="39"/>
      <c r="S129" s="39"/>
      <c r="T129" s="39"/>
      <c r="U129" s="38"/>
      <c r="V129" s="29"/>
      <c r="W129" s="38"/>
      <c r="X129" s="33" t="str">
        <f t="shared" si="16"/>
        <v/>
      </c>
      <c r="Y129" s="31"/>
      <c r="Z129" s="34"/>
      <c r="AA129" s="35"/>
      <c r="AB129" s="35"/>
      <c r="AC129" s="36"/>
      <c r="AD129" s="37"/>
      <c r="AE129" s="18"/>
      <c r="AF129" s="18"/>
    </row>
    <row r="130" spans="1:32" ht="27.75" x14ac:dyDescent="0.25">
      <c r="A130" s="38"/>
      <c r="B130" s="38"/>
      <c r="C130" s="29"/>
      <c r="D130" s="38"/>
      <c r="E130" s="38"/>
      <c r="F130" s="39"/>
      <c r="G130" s="30"/>
      <c r="H130" s="38"/>
      <c r="I130" s="38"/>
      <c r="J130" s="39"/>
      <c r="K130" s="40"/>
      <c r="L130" s="39"/>
      <c r="M130" s="39"/>
      <c r="N130" s="39"/>
      <c r="O130" s="178"/>
      <c r="P130" s="39"/>
      <c r="Q130" s="187"/>
      <c r="R130" s="39"/>
      <c r="S130" s="39"/>
      <c r="T130" s="39"/>
      <c r="U130" s="38"/>
      <c r="V130" s="29"/>
      <c r="W130" s="38"/>
      <c r="X130" s="33" t="str">
        <f t="shared" si="16"/>
        <v/>
      </c>
      <c r="Y130" s="31"/>
      <c r="Z130" s="34"/>
      <c r="AA130" s="35"/>
      <c r="AB130" s="35"/>
      <c r="AC130" s="36"/>
      <c r="AD130" s="37"/>
      <c r="AE130" s="18"/>
      <c r="AF130" s="18"/>
    </row>
    <row r="131" spans="1:32" ht="27.75" x14ac:dyDescent="0.25">
      <c r="A131" s="38"/>
      <c r="B131" s="38"/>
      <c r="C131" s="29"/>
      <c r="D131" s="38"/>
      <c r="E131" s="38"/>
      <c r="F131" s="39"/>
      <c r="G131" s="30"/>
      <c r="H131" s="38"/>
      <c r="I131" s="38"/>
      <c r="J131" s="39"/>
      <c r="K131" s="40"/>
      <c r="L131" s="39"/>
      <c r="M131" s="39"/>
      <c r="N131" s="39"/>
      <c r="O131" s="178"/>
      <c r="P131" s="39"/>
      <c r="Q131" s="187"/>
      <c r="R131" s="39"/>
      <c r="S131" s="39"/>
      <c r="T131" s="39"/>
      <c r="U131" s="38"/>
      <c r="V131" s="29"/>
      <c r="W131" s="38"/>
      <c r="X131" s="33" t="str">
        <f t="shared" si="16"/>
        <v/>
      </c>
      <c r="Y131" s="31"/>
      <c r="Z131" s="34"/>
      <c r="AA131" s="35"/>
      <c r="AB131" s="35"/>
      <c r="AC131" s="36"/>
      <c r="AD131" s="37"/>
      <c r="AE131" s="18"/>
      <c r="AF131" s="18"/>
    </row>
    <row r="132" spans="1:32" ht="27.75" x14ac:dyDescent="0.25">
      <c r="A132" s="38"/>
      <c r="B132" s="38"/>
      <c r="C132" s="29"/>
      <c r="D132" s="38"/>
      <c r="E132" s="38"/>
      <c r="F132" s="39"/>
      <c r="G132" s="30"/>
      <c r="H132" s="38"/>
      <c r="I132" s="38"/>
      <c r="J132" s="39"/>
      <c r="K132" s="40"/>
      <c r="L132" s="39"/>
      <c r="M132" s="39"/>
      <c r="N132" s="39"/>
      <c r="O132" s="178"/>
      <c r="P132" s="39"/>
      <c r="Q132" s="187"/>
      <c r="R132" s="39"/>
      <c r="S132" s="39"/>
      <c r="T132" s="39"/>
      <c r="U132" s="38"/>
      <c r="V132" s="29"/>
      <c r="W132" s="38"/>
      <c r="X132" s="33" t="str">
        <f t="shared" si="16"/>
        <v/>
      </c>
      <c r="Y132" s="31"/>
      <c r="Z132" s="34"/>
      <c r="AA132" s="35"/>
      <c r="AB132" s="35"/>
      <c r="AC132" s="36"/>
      <c r="AD132" s="37"/>
      <c r="AE132" s="18"/>
      <c r="AF132" s="18"/>
    </row>
    <row r="133" spans="1:32" ht="27.75" x14ac:dyDescent="0.25">
      <c r="A133" s="38"/>
      <c r="B133" s="38"/>
      <c r="C133" s="29"/>
      <c r="D133" s="38"/>
      <c r="E133" s="38"/>
      <c r="F133" s="39"/>
      <c r="G133" s="30"/>
      <c r="H133" s="38"/>
      <c r="I133" s="38"/>
      <c r="J133" s="39"/>
      <c r="K133" s="40"/>
      <c r="L133" s="39"/>
      <c r="M133" s="39"/>
      <c r="N133" s="39"/>
      <c r="O133" s="178"/>
      <c r="P133" s="39"/>
      <c r="Q133" s="187"/>
      <c r="R133" s="39"/>
      <c r="S133" s="39"/>
      <c r="T133" s="39"/>
      <c r="U133" s="38"/>
      <c r="V133" s="29"/>
      <c r="W133" s="38"/>
      <c r="X133" s="33" t="str">
        <f t="shared" si="16"/>
        <v/>
      </c>
      <c r="Y133" s="31"/>
      <c r="Z133" s="34"/>
      <c r="AA133" s="35"/>
      <c r="AB133" s="35"/>
      <c r="AC133" s="36"/>
      <c r="AD133" s="37"/>
      <c r="AE133" s="18"/>
      <c r="AF133" s="18"/>
    </row>
    <row r="134" spans="1:32" ht="27.75" x14ac:dyDescent="0.25">
      <c r="A134" s="38"/>
      <c r="B134" s="38"/>
      <c r="C134" s="29"/>
      <c r="D134" s="38"/>
      <c r="E134" s="38"/>
      <c r="F134" s="39"/>
      <c r="G134" s="30"/>
      <c r="H134" s="38"/>
      <c r="I134" s="38"/>
      <c r="J134" s="39"/>
      <c r="K134" s="40"/>
      <c r="L134" s="39"/>
      <c r="M134" s="39"/>
      <c r="N134" s="39"/>
      <c r="O134" s="178"/>
      <c r="P134" s="39"/>
      <c r="Q134" s="187"/>
      <c r="R134" s="39"/>
      <c r="S134" s="39"/>
      <c r="T134" s="39"/>
      <c r="U134" s="38"/>
      <c r="V134" s="29"/>
      <c r="W134" s="38"/>
      <c r="X134" s="33" t="str">
        <f t="shared" si="16"/>
        <v/>
      </c>
      <c r="Y134" s="31"/>
      <c r="Z134" s="34"/>
      <c r="AA134" s="35"/>
      <c r="AB134" s="35"/>
      <c r="AC134" s="36"/>
      <c r="AD134" s="37"/>
      <c r="AE134" s="18"/>
      <c r="AF134" s="18"/>
    </row>
    <row r="135" spans="1:32" ht="27.75" x14ac:dyDescent="0.25">
      <c r="A135" s="38"/>
      <c r="B135" s="38"/>
      <c r="C135" s="29"/>
      <c r="D135" s="38"/>
      <c r="E135" s="38"/>
      <c r="F135" s="39"/>
      <c r="G135" s="30"/>
      <c r="H135" s="38"/>
      <c r="I135" s="38"/>
      <c r="J135" s="39"/>
      <c r="K135" s="40"/>
      <c r="L135" s="39"/>
      <c r="M135" s="39"/>
      <c r="N135" s="39"/>
      <c r="O135" s="178"/>
      <c r="P135" s="39"/>
      <c r="Q135" s="187"/>
      <c r="R135" s="39"/>
      <c r="S135" s="39"/>
      <c r="T135" s="39"/>
      <c r="U135" s="38"/>
      <c r="V135" s="29"/>
      <c r="W135" s="38"/>
      <c r="X135" s="33" t="str">
        <f t="shared" si="16"/>
        <v/>
      </c>
      <c r="Y135" s="31"/>
      <c r="Z135" s="34"/>
      <c r="AA135" s="35"/>
      <c r="AB135" s="35"/>
      <c r="AC135" s="36"/>
      <c r="AD135" s="37"/>
      <c r="AE135" s="18"/>
      <c r="AF135" s="18"/>
    </row>
    <row r="136" spans="1:32" ht="27.75" x14ac:dyDescent="0.25">
      <c r="A136" s="38"/>
      <c r="B136" s="38"/>
      <c r="C136" s="29"/>
      <c r="D136" s="38"/>
      <c r="E136" s="38"/>
      <c r="F136" s="39"/>
      <c r="G136" s="30"/>
      <c r="H136" s="38"/>
      <c r="I136" s="38"/>
      <c r="J136" s="39"/>
      <c r="K136" s="40"/>
      <c r="L136" s="39"/>
      <c r="M136" s="39"/>
      <c r="N136" s="39"/>
      <c r="O136" s="178"/>
      <c r="P136" s="39"/>
      <c r="Q136" s="187"/>
      <c r="R136" s="39"/>
      <c r="S136" s="39"/>
      <c r="T136" s="39"/>
      <c r="U136" s="38"/>
      <c r="V136" s="29"/>
      <c r="W136" s="38"/>
      <c r="X136" s="33" t="str">
        <f t="shared" si="16"/>
        <v/>
      </c>
      <c r="Y136" s="31"/>
      <c r="Z136" s="34"/>
      <c r="AA136" s="35"/>
      <c r="AB136" s="35"/>
      <c r="AC136" s="36"/>
      <c r="AD136" s="37"/>
      <c r="AE136" s="18"/>
      <c r="AF136" s="18"/>
    </row>
    <row r="137" spans="1:32" ht="27.75" x14ac:dyDescent="0.25">
      <c r="A137" s="38"/>
      <c r="B137" s="38"/>
      <c r="C137" s="29"/>
      <c r="D137" s="38"/>
      <c r="E137" s="38"/>
      <c r="F137" s="39"/>
      <c r="G137" s="30"/>
      <c r="H137" s="38"/>
      <c r="I137" s="38"/>
      <c r="J137" s="39"/>
      <c r="K137" s="40"/>
      <c r="L137" s="39"/>
      <c r="M137" s="39"/>
      <c r="N137" s="39"/>
      <c r="O137" s="178"/>
      <c r="P137" s="39"/>
      <c r="Q137" s="187"/>
      <c r="R137" s="39"/>
      <c r="S137" s="39"/>
      <c r="T137" s="39"/>
      <c r="U137" s="38"/>
      <c r="V137" s="29"/>
      <c r="W137" s="38"/>
      <c r="X137" s="33" t="str">
        <f t="shared" si="16"/>
        <v/>
      </c>
      <c r="Y137" s="31"/>
      <c r="Z137" s="34"/>
      <c r="AA137" s="35"/>
      <c r="AB137" s="35"/>
      <c r="AC137" s="36"/>
      <c r="AD137" s="37"/>
      <c r="AE137" s="18"/>
      <c r="AF137" s="18"/>
    </row>
    <row r="138" spans="1:32" ht="27.75" x14ac:dyDescent="0.25">
      <c r="A138" s="38"/>
      <c r="B138" s="38"/>
      <c r="C138" s="29"/>
      <c r="D138" s="38"/>
      <c r="E138" s="38"/>
      <c r="F138" s="39"/>
      <c r="G138" s="30"/>
      <c r="H138" s="38"/>
      <c r="I138" s="38"/>
      <c r="J138" s="39"/>
      <c r="K138" s="40"/>
      <c r="L138" s="39"/>
      <c r="M138" s="39"/>
      <c r="N138" s="39"/>
      <c r="O138" s="178"/>
      <c r="P138" s="39"/>
      <c r="Q138" s="187"/>
      <c r="R138" s="39"/>
      <c r="S138" s="39"/>
      <c r="T138" s="39"/>
      <c r="U138" s="38"/>
      <c r="V138" s="29"/>
      <c r="W138" s="38"/>
      <c r="X138" s="33" t="str">
        <f t="shared" si="16"/>
        <v/>
      </c>
      <c r="Y138" s="31"/>
      <c r="Z138" s="34"/>
      <c r="AA138" s="35"/>
      <c r="AB138" s="35"/>
      <c r="AC138" s="36"/>
      <c r="AD138" s="37"/>
      <c r="AE138" s="18"/>
      <c r="AF138" s="18"/>
    </row>
    <row r="139" spans="1:32" ht="27.75" x14ac:dyDescent="0.25">
      <c r="A139" s="38"/>
      <c r="B139" s="38"/>
      <c r="C139" s="29"/>
      <c r="D139" s="38"/>
      <c r="E139" s="38"/>
      <c r="F139" s="39"/>
      <c r="G139" s="30"/>
      <c r="H139" s="38"/>
      <c r="I139" s="38"/>
      <c r="J139" s="39"/>
      <c r="K139" s="40"/>
      <c r="L139" s="39"/>
      <c r="M139" s="39"/>
      <c r="N139" s="39"/>
      <c r="O139" s="178"/>
      <c r="P139" s="39"/>
      <c r="Q139" s="187"/>
      <c r="R139" s="39"/>
      <c r="S139" s="39"/>
      <c r="T139" s="39"/>
      <c r="U139" s="38"/>
      <c r="V139" s="29"/>
      <c r="W139" s="38"/>
      <c r="X139" s="33" t="str">
        <f t="shared" ref="X139:X202" si="17">IF(AND(D139="原土地所有權人", Q139=""), "1", IF(AND(D139="實施者", S139="", U139=""), "2",IF(AND(D139="實施者", S139="", W139="原土地所有權人"), "3",IF(AND(D139="原土地所有權人", S139="", OR(W139="原土地所有權人", W139="實施者")),IF(W139="原土地所有權人", "3", "4"),IF(AND(D139="權利變換關係人", S139&lt;&gt;"", W139=0), "3",IF(AND(D139="權利變換關係人", S139="", U139=0), "3",IF(AND(D139="權利變換關係人", S139="", OR(W139="原土地所有權人", W139="實施者")),IF(W139="原土地所有權人", "3", "4"), "")))))))</f>
        <v/>
      </c>
      <c r="Y139" s="31"/>
      <c r="Z139" s="34"/>
      <c r="AA139" s="35"/>
      <c r="AB139" s="35"/>
      <c r="AC139" s="36"/>
      <c r="AD139" s="37"/>
      <c r="AE139" s="18"/>
      <c r="AF139" s="18"/>
    </row>
    <row r="140" spans="1:32" ht="27.75" x14ac:dyDescent="0.25">
      <c r="A140" s="38"/>
      <c r="B140" s="38"/>
      <c r="C140" s="29"/>
      <c r="D140" s="38"/>
      <c r="E140" s="38"/>
      <c r="F140" s="39"/>
      <c r="G140" s="30"/>
      <c r="H140" s="38"/>
      <c r="I140" s="38"/>
      <c r="J140" s="39"/>
      <c r="K140" s="40"/>
      <c r="L140" s="39"/>
      <c r="M140" s="39"/>
      <c r="N140" s="39"/>
      <c r="O140" s="178"/>
      <c r="P140" s="39"/>
      <c r="Q140" s="187"/>
      <c r="R140" s="39"/>
      <c r="S140" s="39"/>
      <c r="T140" s="39"/>
      <c r="U140" s="38"/>
      <c r="V140" s="29"/>
      <c r="W140" s="38"/>
      <c r="X140" s="33" t="str">
        <f t="shared" si="17"/>
        <v/>
      </c>
      <c r="Y140" s="31"/>
      <c r="Z140" s="34"/>
      <c r="AA140" s="35"/>
      <c r="AB140" s="35"/>
      <c r="AC140" s="36"/>
      <c r="AD140" s="37"/>
      <c r="AE140" s="18"/>
      <c r="AF140" s="18"/>
    </row>
    <row r="141" spans="1:32" ht="27.75" x14ac:dyDescent="0.25">
      <c r="A141" s="38"/>
      <c r="B141" s="38"/>
      <c r="C141" s="29"/>
      <c r="D141" s="38"/>
      <c r="E141" s="38"/>
      <c r="F141" s="39"/>
      <c r="G141" s="30"/>
      <c r="H141" s="38"/>
      <c r="I141" s="38"/>
      <c r="J141" s="39"/>
      <c r="K141" s="40"/>
      <c r="L141" s="39"/>
      <c r="M141" s="39"/>
      <c r="N141" s="39"/>
      <c r="O141" s="178"/>
      <c r="P141" s="39"/>
      <c r="Q141" s="187"/>
      <c r="R141" s="39"/>
      <c r="S141" s="39"/>
      <c r="T141" s="39"/>
      <c r="U141" s="38"/>
      <c r="V141" s="29"/>
      <c r="W141" s="38"/>
      <c r="X141" s="33" t="str">
        <f t="shared" si="17"/>
        <v/>
      </c>
      <c r="Y141" s="31"/>
      <c r="Z141" s="34"/>
      <c r="AA141" s="35"/>
      <c r="AB141" s="35"/>
      <c r="AC141" s="36"/>
      <c r="AD141" s="37"/>
      <c r="AE141" s="18"/>
      <c r="AF141" s="18"/>
    </row>
    <row r="142" spans="1:32" ht="27.75" x14ac:dyDescent="0.25">
      <c r="A142" s="38"/>
      <c r="B142" s="38"/>
      <c r="C142" s="29"/>
      <c r="D142" s="38"/>
      <c r="E142" s="38"/>
      <c r="F142" s="39"/>
      <c r="G142" s="30"/>
      <c r="H142" s="38"/>
      <c r="I142" s="38"/>
      <c r="J142" s="39"/>
      <c r="K142" s="40"/>
      <c r="L142" s="39"/>
      <c r="M142" s="39"/>
      <c r="N142" s="39"/>
      <c r="O142" s="178"/>
      <c r="P142" s="39"/>
      <c r="Q142" s="187"/>
      <c r="R142" s="39"/>
      <c r="S142" s="39"/>
      <c r="T142" s="39"/>
      <c r="U142" s="38"/>
      <c r="V142" s="29"/>
      <c r="W142" s="38"/>
      <c r="X142" s="33" t="str">
        <f t="shared" si="17"/>
        <v/>
      </c>
      <c r="Y142" s="31"/>
      <c r="Z142" s="34"/>
      <c r="AA142" s="35"/>
      <c r="AB142" s="35"/>
      <c r="AC142" s="36"/>
      <c r="AD142" s="37"/>
      <c r="AE142" s="18"/>
      <c r="AF142" s="18"/>
    </row>
    <row r="143" spans="1:32" ht="27.75" x14ac:dyDescent="0.25">
      <c r="A143" s="38"/>
      <c r="B143" s="38"/>
      <c r="C143" s="29"/>
      <c r="D143" s="38"/>
      <c r="E143" s="38"/>
      <c r="F143" s="39"/>
      <c r="G143" s="30"/>
      <c r="H143" s="38"/>
      <c r="I143" s="38"/>
      <c r="J143" s="39"/>
      <c r="K143" s="40"/>
      <c r="L143" s="39"/>
      <c r="M143" s="39"/>
      <c r="N143" s="39"/>
      <c r="O143" s="178"/>
      <c r="P143" s="39"/>
      <c r="Q143" s="187"/>
      <c r="R143" s="39"/>
      <c r="S143" s="39"/>
      <c r="T143" s="39"/>
      <c r="U143" s="38"/>
      <c r="V143" s="29"/>
      <c r="W143" s="38"/>
      <c r="X143" s="33" t="str">
        <f t="shared" si="17"/>
        <v/>
      </c>
      <c r="Y143" s="31"/>
      <c r="Z143" s="34"/>
      <c r="AA143" s="35"/>
      <c r="AB143" s="35"/>
      <c r="AC143" s="36"/>
      <c r="AD143" s="37"/>
      <c r="AE143" s="18"/>
      <c r="AF143" s="18"/>
    </row>
    <row r="144" spans="1:32" ht="27.75" x14ac:dyDescent="0.25">
      <c r="A144" s="38"/>
      <c r="B144" s="38"/>
      <c r="C144" s="29"/>
      <c r="D144" s="38"/>
      <c r="E144" s="38"/>
      <c r="F144" s="39"/>
      <c r="G144" s="30"/>
      <c r="H144" s="38"/>
      <c r="I144" s="38"/>
      <c r="J144" s="39"/>
      <c r="K144" s="40"/>
      <c r="L144" s="39"/>
      <c r="M144" s="39"/>
      <c r="N144" s="39"/>
      <c r="O144" s="178"/>
      <c r="P144" s="39"/>
      <c r="Q144" s="187"/>
      <c r="R144" s="39"/>
      <c r="S144" s="39"/>
      <c r="T144" s="39"/>
      <c r="U144" s="38"/>
      <c r="V144" s="29"/>
      <c r="W144" s="38"/>
      <c r="X144" s="33" t="str">
        <f t="shared" si="17"/>
        <v/>
      </c>
      <c r="Y144" s="31"/>
      <c r="Z144" s="34"/>
      <c r="AA144" s="35"/>
      <c r="AB144" s="35"/>
      <c r="AC144" s="36"/>
      <c r="AD144" s="37"/>
      <c r="AE144" s="18"/>
      <c r="AF144" s="18"/>
    </row>
    <row r="145" spans="1:32" ht="27.75" x14ac:dyDescent="0.25">
      <c r="A145" s="38"/>
      <c r="B145" s="38"/>
      <c r="C145" s="29"/>
      <c r="D145" s="38"/>
      <c r="E145" s="38"/>
      <c r="F145" s="39"/>
      <c r="G145" s="30"/>
      <c r="H145" s="38"/>
      <c r="I145" s="38"/>
      <c r="J145" s="39"/>
      <c r="K145" s="40"/>
      <c r="L145" s="39"/>
      <c r="M145" s="39"/>
      <c r="N145" s="39"/>
      <c r="O145" s="178"/>
      <c r="P145" s="39"/>
      <c r="Q145" s="187"/>
      <c r="R145" s="39"/>
      <c r="S145" s="39"/>
      <c r="T145" s="39"/>
      <c r="U145" s="38"/>
      <c r="V145" s="29"/>
      <c r="W145" s="38"/>
      <c r="X145" s="33" t="str">
        <f t="shared" si="17"/>
        <v/>
      </c>
      <c r="Y145" s="31"/>
      <c r="Z145" s="34"/>
      <c r="AA145" s="35"/>
      <c r="AB145" s="35"/>
      <c r="AC145" s="36"/>
      <c r="AD145" s="37"/>
      <c r="AE145" s="18"/>
      <c r="AF145" s="18"/>
    </row>
    <row r="146" spans="1:32" ht="27.75" x14ac:dyDescent="0.25">
      <c r="A146" s="38"/>
      <c r="B146" s="38"/>
      <c r="C146" s="29"/>
      <c r="D146" s="38"/>
      <c r="E146" s="38"/>
      <c r="F146" s="39"/>
      <c r="G146" s="30"/>
      <c r="H146" s="38"/>
      <c r="I146" s="38"/>
      <c r="J146" s="39"/>
      <c r="K146" s="40"/>
      <c r="L146" s="39"/>
      <c r="M146" s="39"/>
      <c r="N146" s="39"/>
      <c r="O146" s="178"/>
      <c r="P146" s="39"/>
      <c r="Q146" s="187"/>
      <c r="R146" s="39"/>
      <c r="S146" s="39"/>
      <c r="T146" s="39"/>
      <c r="U146" s="38"/>
      <c r="V146" s="29"/>
      <c r="W146" s="38"/>
      <c r="X146" s="33" t="str">
        <f t="shared" si="17"/>
        <v/>
      </c>
      <c r="Y146" s="31"/>
      <c r="Z146" s="34"/>
      <c r="AA146" s="35"/>
      <c r="AB146" s="35"/>
      <c r="AC146" s="36"/>
      <c r="AD146" s="37"/>
      <c r="AE146" s="18"/>
      <c r="AF146" s="18"/>
    </row>
    <row r="147" spans="1:32" ht="27.75" x14ac:dyDescent="0.25">
      <c r="A147" s="38"/>
      <c r="B147" s="38"/>
      <c r="C147" s="29"/>
      <c r="D147" s="38"/>
      <c r="E147" s="38"/>
      <c r="F147" s="39"/>
      <c r="G147" s="30"/>
      <c r="H147" s="38"/>
      <c r="I147" s="38"/>
      <c r="J147" s="39"/>
      <c r="K147" s="40"/>
      <c r="L147" s="39"/>
      <c r="M147" s="39"/>
      <c r="N147" s="39"/>
      <c r="O147" s="178"/>
      <c r="P147" s="39"/>
      <c r="Q147" s="187"/>
      <c r="R147" s="39"/>
      <c r="S147" s="39"/>
      <c r="T147" s="39"/>
      <c r="U147" s="38"/>
      <c r="V147" s="29"/>
      <c r="W147" s="38"/>
      <c r="X147" s="33" t="str">
        <f t="shared" si="17"/>
        <v/>
      </c>
      <c r="Y147" s="31"/>
      <c r="Z147" s="34"/>
      <c r="AA147" s="35"/>
      <c r="AB147" s="35"/>
      <c r="AC147" s="36"/>
      <c r="AD147" s="37"/>
      <c r="AE147" s="18"/>
      <c r="AF147" s="18"/>
    </row>
    <row r="148" spans="1:32" ht="27.75" x14ac:dyDescent="0.25">
      <c r="A148" s="38"/>
      <c r="B148" s="38"/>
      <c r="C148" s="29"/>
      <c r="D148" s="38"/>
      <c r="E148" s="38"/>
      <c r="F148" s="39"/>
      <c r="G148" s="30"/>
      <c r="H148" s="38"/>
      <c r="I148" s="38"/>
      <c r="J148" s="39"/>
      <c r="K148" s="40"/>
      <c r="L148" s="39"/>
      <c r="M148" s="39"/>
      <c r="N148" s="39"/>
      <c r="O148" s="178"/>
      <c r="P148" s="39"/>
      <c r="Q148" s="187"/>
      <c r="R148" s="39"/>
      <c r="S148" s="39"/>
      <c r="T148" s="39"/>
      <c r="U148" s="38"/>
      <c r="V148" s="29"/>
      <c r="W148" s="38"/>
      <c r="X148" s="33" t="str">
        <f t="shared" si="17"/>
        <v/>
      </c>
      <c r="Y148" s="31"/>
      <c r="Z148" s="34"/>
      <c r="AA148" s="35"/>
      <c r="AB148" s="35"/>
      <c r="AC148" s="36"/>
      <c r="AD148" s="37"/>
      <c r="AE148" s="18"/>
      <c r="AF148" s="18"/>
    </row>
    <row r="149" spans="1:32" ht="27.75" x14ac:dyDescent="0.25">
      <c r="A149" s="38"/>
      <c r="B149" s="38"/>
      <c r="C149" s="29"/>
      <c r="D149" s="38"/>
      <c r="E149" s="38"/>
      <c r="F149" s="39"/>
      <c r="G149" s="30"/>
      <c r="H149" s="38"/>
      <c r="I149" s="38"/>
      <c r="J149" s="39"/>
      <c r="K149" s="40"/>
      <c r="L149" s="39"/>
      <c r="M149" s="39"/>
      <c r="N149" s="39"/>
      <c r="O149" s="178"/>
      <c r="P149" s="39"/>
      <c r="Q149" s="187"/>
      <c r="R149" s="39"/>
      <c r="S149" s="39"/>
      <c r="T149" s="39"/>
      <c r="U149" s="38"/>
      <c r="V149" s="29"/>
      <c r="W149" s="38"/>
      <c r="X149" s="33" t="str">
        <f t="shared" si="17"/>
        <v/>
      </c>
      <c r="Y149" s="31"/>
      <c r="Z149" s="34"/>
      <c r="AA149" s="35"/>
      <c r="AB149" s="35"/>
      <c r="AC149" s="36"/>
      <c r="AD149" s="37"/>
      <c r="AE149" s="18"/>
      <c r="AF149" s="18"/>
    </row>
    <row r="150" spans="1:32" ht="27.75" x14ac:dyDescent="0.25">
      <c r="A150" s="38"/>
      <c r="B150" s="38"/>
      <c r="C150" s="29"/>
      <c r="D150" s="38"/>
      <c r="E150" s="38"/>
      <c r="F150" s="39"/>
      <c r="G150" s="30"/>
      <c r="H150" s="38"/>
      <c r="I150" s="38"/>
      <c r="J150" s="39"/>
      <c r="K150" s="40"/>
      <c r="L150" s="39"/>
      <c r="M150" s="39"/>
      <c r="N150" s="39"/>
      <c r="O150" s="178"/>
      <c r="P150" s="39"/>
      <c r="Q150" s="187"/>
      <c r="R150" s="39"/>
      <c r="S150" s="39"/>
      <c r="T150" s="39"/>
      <c r="U150" s="38"/>
      <c r="V150" s="29"/>
      <c r="W150" s="38"/>
      <c r="X150" s="33" t="str">
        <f t="shared" si="17"/>
        <v/>
      </c>
      <c r="Y150" s="31"/>
      <c r="Z150" s="34"/>
      <c r="AA150" s="35"/>
      <c r="AB150" s="35"/>
      <c r="AC150" s="36"/>
      <c r="AD150" s="37"/>
      <c r="AE150" s="18"/>
      <c r="AF150" s="18"/>
    </row>
    <row r="151" spans="1:32" ht="27.75" x14ac:dyDescent="0.25">
      <c r="A151" s="38"/>
      <c r="B151" s="38"/>
      <c r="C151" s="29"/>
      <c r="D151" s="38"/>
      <c r="E151" s="38"/>
      <c r="F151" s="39"/>
      <c r="G151" s="30"/>
      <c r="H151" s="38"/>
      <c r="I151" s="38"/>
      <c r="J151" s="39"/>
      <c r="K151" s="40"/>
      <c r="L151" s="39"/>
      <c r="M151" s="39"/>
      <c r="N151" s="39"/>
      <c r="O151" s="178"/>
      <c r="P151" s="39"/>
      <c r="Q151" s="187"/>
      <c r="R151" s="39"/>
      <c r="S151" s="39"/>
      <c r="T151" s="39"/>
      <c r="U151" s="38"/>
      <c r="V151" s="29"/>
      <c r="W151" s="38"/>
      <c r="X151" s="33" t="str">
        <f t="shared" si="17"/>
        <v/>
      </c>
      <c r="Y151" s="31"/>
      <c r="Z151" s="34"/>
      <c r="AA151" s="35"/>
      <c r="AB151" s="35"/>
      <c r="AC151" s="36"/>
      <c r="AD151" s="37"/>
      <c r="AE151" s="18"/>
      <c r="AF151" s="18"/>
    </row>
    <row r="152" spans="1:32" ht="27.75" x14ac:dyDescent="0.25">
      <c r="A152" s="38"/>
      <c r="B152" s="38"/>
      <c r="C152" s="29"/>
      <c r="D152" s="38"/>
      <c r="E152" s="38"/>
      <c r="F152" s="39"/>
      <c r="G152" s="30"/>
      <c r="H152" s="38"/>
      <c r="I152" s="38"/>
      <c r="J152" s="39"/>
      <c r="K152" s="40"/>
      <c r="L152" s="39"/>
      <c r="M152" s="39"/>
      <c r="N152" s="39"/>
      <c r="O152" s="178"/>
      <c r="P152" s="39"/>
      <c r="Q152" s="187"/>
      <c r="R152" s="39"/>
      <c r="S152" s="39"/>
      <c r="T152" s="39"/>
      <c r="U152" s="38"/>
      <c r="V152" s="29"/>
      <c r="W152" s="38"/>
      <c r="X152" s="33" t="str">
        <f t="shared" si="17"/>
        <v/>
      </c>
      <c r="Y152" s="31"/>
      <c r="Z152" s="34"/>
      <c r="AA152" s="35"/>
      <c r="AB152" s="35"/>
      <c r="AC152" s="36"/>
      <c r="AD152" s="37"/>
      <c r="AE152" s="18"/>
      <c r="AF152" s="18"/>
    </row>
    <row r="153" spans="1:32" ht="27.75" x14ac:dyDescent="0.25">
      <c r="A153" s="38"/>
      <c r="B153" s="38"/>
      <c r="C153" s="29"/>
      <c r="D153" s="38"/>
      <c r="E153" s="38"/>
      <c r="F153" s="39"/>
      <c r="G153" s="30"/>
      <c r="H153" s="38"/>
      <c r="I153" s="38"/>
      <c r="J153" s="39"/>
      <c r="K153" s="40"/>
      <c r="L153" s="39"/>
      <c r="M153" s="39"/>
      <c r="N153" s="39"/>
      <c r="O153" s="178"/>
      <c r="P153" s="39"/>
      <c r="Q153" s="187"/>
      <c r="R153" s="39"/>
      <c r="S153" s="39"/>
      <c r="T153" s="39"/>
      <c r="U153" s="38"/>
      <c r="V153" s="29"/>
      <c r="W153" s="38"/>
      <c r="X153" s="33" t="str">
        <f t="shared" si="17"/>
        <v/>
      </c>
      <c r="Y153" s="31"/>
      <c r="Z153" s="34"/>
      <c r="AA153" s="35"/>
      <c r="AB153" s="35"/>
      <c r="AC153" s="36"/>
      <c r="AD153" s="37"/>
      <c r="AE153" s="18"/>
      <c r="AF153" s="18"/>
    </row>
    <row r="154" spans="1:32" ht="27.75" x14ac:dyDescent="0.25">
      <c r="A154" s="38"/>
      <c r="B154" s="38"/>
      <c r="C154" s="29"/>
      <c r="D154" s="38"/>
      <c r="E154" s="38"/>
      <c r="F154" s="39"/>
      <c r="G154" s="30"/>
      <c r="H154" s="38"/>
      <c r="I154" s="38"/>
      <c r="J154" s="39"/>
      <c r="K154" s="40"/>
      <c r="L154" s="39"/>
      <c r="M154" s="39"/>
      <c r="N154" s="39"/>
      <c r="O154" s="178"/>
      <c r="P154" s="39"/>
      <c r="Q154" s="187"/>
      <c r="R154" s="39"/>
      <c r="S154" s="39"/>
      <c r="T154" s="39"/>
      <c r="U154" s="38"/>
      <c r="V154" s="29"/>
      <c r="W154" s="38"/>
      <c r="X154" s="33" t="str">
        <f t="shared" si="17"/>
        <v/>
      </c>
      <c r="Y154" s="31"/>
      <c r="Z154" s="34"/>
      <c r="AA154" s="35"/>
      <c r="AB154" s="35"/>
      <c r="AC154" s="36"/>
      <c r="AD154" s="37"/>
      <c r="AE154" s="18"/>
      <c r="AF154" s="18"/>
    </row>
    <row r="155" spans="1:32" ht="27.75" x14ac:dyDescent="0.25">
      <c r="A155" s="38"/>
      <c r="B155" s="38"/>
      <c r="C155" s="29"/>
      <c r="D155" s="38"/>
      <c r="E155" s="38"/>
      <c r="F155" s="39"/>
      <c r="G155" s="30"/>
      <c r="H155" s="38"/>
      <c r="I155" s="38"/>
      <c r="J155" s="39"/>
      <c r="K155" s="40"/>
      <c r="L155" s="39"/>
      <c r="M155" s="39"/>
      <c r="N155" s="39"/>
      <c r="O155" s="178"/>
      <c r="P155" s="39"/>
      <c r="Q155" s="187"/>
      <c r="R155" s="39"/>
      <c r="S155" s="39"/>
      <c r="T155" s="39"/>
      <c r="U155" s="38"/>
      <c r="V155" s="29"/>
      <c r="W155" s="38"/>
      <c r="X155" s="33" t="str">
        <f t="shared" si="17"/>
        <v/>
      </c>
      <c r="Y155" s="31"/>
      <c r="Z155" s="34"/>
      <c r="AA155" s="35"/>
      <c r="AB155" s="35"/>
      <c r="AC155" s="36"/>
      <c r="AD155" s="37"/>
      <c r="AE155" s="18"/>
      <c r="AF155" s="18"/>
    </row>
    <row r="156" spans="1:32" ht="27.75" x14ac:dyDescent="0.25">
      <c r="A156" s="38"/>
      <c r="B156" s="38"/>
      <c r="C156" s="29"/>
      <c r="D156" s="38"/>
      <c r="E156" s="38"/>
      <c r="F156" s="39"/>
      <c r="G156" s="30"/>
      <c r="H156" s="38"/>
      <c r="I156" s="38"/>
      <c r="J156" s="39"/>
      <c r="K156" s="40"/>
      <c r="L156" s="39"/>
      <c r="M156" s="39"/>
      <c r="N156" s="39"/>
      <c r="O156" s="178"/>
      <c r="P156" s="39"/>
      <c r="Q156" s="187"/>
      <c r="R156" s="39"/>
      <c r="S156" s="39"/>
      <c r="T156" s="39"/>
      <c r="U156" s="38"/>
      <c r="V156" s="29"/>
      <c r="W156" s="38"/>
      <c r="X156" s="33" t="str">
        <f t="shared" si="17"/>
        <v/>
      </c>
      <c r="Y156" s="31"/>
      <c r="Z156" s="34"/>
      <c r="AA156" s="35"/>
      <c r="AB156" s="35"/>
      <c r="AC156" s="36"/>
      <c r="AD156" s="37"/>
      <c r="AE156" s="18"/>
      <c r="AF156" s="18"/>
    </row>
    <row r="157" spans="1:32" ht="27.75" x14ac:dyDescent="0.25">
      <c r="A157" s="38"/>
      <c r="B157" s="38"/>
      <c r="C157" s="29"/>
      <c r="D157" s="38"/>
      <c r="E157" s="38"/>
      <c r="F157" s="39"/>
      <c r="G157" s="30"/>
      <c r="H157" s="38"/>
      <c r="I157" s="38"/>
      <c r="J157" s="39"/>
      <c r="K157" s="40"/>
      <c r="L157" s="39"/>
      <c r="M157" s="39"/>
      <c r="N157" s="39"/>
      <c r="O157" s="178"/>
      <c r="P157" s="39"/>
      <c r="Q157" s="187"/>
      <c r="R157" s="39"/>
      <c r="S157" s="39"/>
      <c r="T157" s="39"/>
      <c r="U157" s="38"/>
      <c r="V157" s="29"/>
      <c r="W157" s="38"/>
      <c r="X157" s="33" t="str">
        <f t="shared" si="17"/>
        <v/>
      </c>
      <c r="Y157" s="31"/>
      <c r="Z157" s="34"/>
      <c r="AA157" s="35"/>
      <c r="AB157" s="35"/>
      <c r="AC157" s="36"/>
      <c r="AD157" s="37"/>
      <c r="AE157" s="18"/>
      <c r="AF157" s="18"/>
    </row>
    <row r="158" spans="1:32" ht="27.75" x14ac:dyDescent="0.25">
      <c r="A158" s="38"/>
      <c r="B158" s="38"/>
      <c r="C158" s="29"/>
      <c r="D158" s="38"/>
      <c r="E158" s="38"/>
      <c r="F158" s="39"/>
      <c r="G158" s="30"/>
      <c r="H158" s="38"/>
      <c r="I158" s="38"/>
      <c r="J158" s="39"/>
      <c r="K158" s="40"/>
      <c r="L158" s="39"/>
      <c r="M158" s="39"/>
      <c r="N158" s="39"/>
      <c r="O158" s="178"/>
      <c r="P158" s="39"/>
      <c r="Q158" s="187"/>
      <c r="R158" s="39"/>
      <c r="S158" s="39"/>
      <c r="T158" s="39"/>
      <c r="U158" s="38"/>
      <c r="V158" s="29"/>
      <c r="W158" s="38"/>
      <c r="X158" s="33" t="str">
        <f t="shared" si="17"/>
        <v/>
      </c>
      <c r="Y158" s="31"/>
      <c r="Z158" s="34"/>
      <c r="AA158" s="35"/>
      <c r="AB158" s="35"/>
      <c r="AC158" s="36"/>
      <c r="AD158" s="37"/>
      <c r="AE158" s="18"/>
      <c r="AF158" s="18"/>
    </row>
    <row r="159" spans="1:32" ht="27.75" x14ac:dyDescent="0.25">
      <c r="A159" s="38"/>
      <c r="B159" s="38"/>
      <c r="C159" s="29"/>
      <c r="D159" s="38"/>
      <c r="E159" s="38"/>
      <c r="F159" s="39"/>
      <c r="G159" s="30"/>
      <c r="H159" s="38"/>
      <c r="I159" s="38"/>
      <c r="J159" s="39"/>
      <c r="K159" s="40"/>
      <c r="L159" s="39"/>
      <c r="M159" s="39"/>
      <c r="N159" s="39"/>
      <c r="O159" s="178"/>
      <c r="P159" s="39"/>
      <c r="Q159" s="187"/>
      <c r="R159" s="39"/>
      <c r="S159" s="39"/>
      <c r="T159" s="39"/>
      <c r="U159" s="38"/>
      <c r="V159" s="29"/>
      <c r="W159" s="38"/>
      <c r="X159" s="33" t="str">
        <f t="shared" si="17"/>
        <v/>
      </c>
      <c r="Y159" s="31"/>
      <c r="Z159" s="34"/>
      <c r="AA159" s="35"/>
      <c r="AB159" s="35"/>
      <c r="AC159" s="36"/>
      <c r="AD159" s="37"/>
      <c r="AE159" s="18"/>
      <c r="AF159" s="18"/>
    </row>
    <row r="160" spans="1:32" ht="27.75" x14ac:dyDescent="0.25">
      <c r="A160" s="38"/>
      <c r="B160" s="38"/>
      <c r="C160" s="29"/>
      <c r="D160" s="38"/>
      <c r="E160" s="38"/>
      <c r="F160" s="39"/>
      <c r="G160" s="30"/>
      <c r="H160" s="38"/>
      <c r="I160" s="38"/>
      <c r="J160" s="39"/>
      <c r="K160" s="40"/>
      <c r="L160" s="39"/>
      <c r="M160" s="39"/>
      <c r="N160" s="39"/>
      <c r="O160" s="178"/>
      <c r="P160" s="39"/>
      <c r="Q160" s="187"/>
      <c r="R160" s="39"/>
      <c r="S160" s="39"/>
      <c r="T160" s="39"/>
      <c r="U160" s="38"/>
      <c r="V160" s="29"/>
      <c r="W160" s="38"/>
      <c r="X160" s="33" t="str">
        <f t="shared" si="17"/>
        <v/>
      </c>
      <c r="Y160" s="31"/>
      <c r="Z160" s="34"/>
      <c r="AA160" s="35"/>
      <c r="AB160" s="35"/>
      <c r="AC160" s="36"/>
      <c r="AD160" s="37"/>
      <c r="AE160" s="18"/>
      <c r="AF160" s="18"/>
    </row>
    <row r="161" spans="1:32" ht="27.75" x14ac:dyDescent="0.25">
      <c r="A161" s="38"/>
      <c r="B161" s="38"/>
      <c r="C161" s="29"/>
      <c r="D161" s="38"/>
      <c r="E161" s="38"/>
      <c r="F161" s="39"/>
      <c r="G161" s="30"/>
      <c r="H161" s="38"/>
      <c r="I161" s="38"/>
      <c r="J161" s="39"/>
      <c r="K161" s="40"/>
      <c r="L161" s="39"/>
      <c r="M161" s="39"/>
      <c r="N161" s="39"/>
      <c r="O161" s="178"/>
      <c r="P161" s="39"/>
      <c r="Q161" s="187"/>
      <c r="R161" s="39"/>
      <c r="S161" s="39"/>
      <c r="T161" s="39"/>
      <c r="U161" s="38"/>
      <c r="V161" s="29"/>
      <c r="W161" s="38"/>
      <c r="X161" s="33" t="str">
        <f t="shared" si="17"/>
        <v/>
      </c>
      <c r="Y161" s="31"/>
      <c r="Z161" s="34"/>
      <c r="AA161" s="35"/>
      <c r="AB161" s="35"/>
      <c r="AC161" s="36"/>
      <c r="AD161" s="37"/>
      <c r="AE161" s="18"/>
      <c r="AF161" s="18"/>
    </row>
    <row r="162" spans="1:32" ht="27.75" x14ac:dyDescent="0.25">
      <c r="A162" s="38"/>
      <c r="B162" s="38"/>
      <c r="C162" s="29"/>
      <c r="D162" s="38"/>
      <c r="E162" s="38"/>
      <c r="F162" s="39"/>
      <c r="G162" s="30"/>
      <c r="H162" s="38"/>
      <c r="I162" s="38"/>
      <c r="J162" s="39"/>
      <c r="K162" s="40"/>
      <c r="L162" s="39"/>
      <c r="M162" s="39"/>
      <c r="N162" s="39"/>
      <c r="O162" s="178"/>
      <c r="P162" s="39"/>
      <c r="Q162" s="187"/>
      <c r="R162" s="39"/>
      <c r="S162" s="39"/>
      <c r="T162" s="39"/>
      <c r="U162" s="38"/>
      <c r="V162" s="29"/>
      <c r="W162" s="38"/>
      <c r="X162" s="33" t="str">
        <f t="shared" si="17"/>
        <v/>
      </c>
      <c r="Y162" s="31"/>
      <c r="Z162" s="34"/>
      <c r="AA162" s="35"/>
      <c r="AB162" s="35"/>
      <c r="AC162" s="36"/>
      <c r="AD162" s="37"/>
      <c r="AE162" s="18"/>
      <c r="AF162" s="18"/>
    </row>
    <row r="163" spans="1:32" ht="27.75" x14ac:dyDescent="0.25">
      <c r="A163" s="38"/>
      <c r="B163" s="38"/>
      <c r="C163" s="29"/>
      <c r="D163" s="38"/>
      <c r="E163" s="38"/>
      <c r="F163" s="39"/>
      <c r="G163" s="30"/>
      <c r="H163" s="38"/>
      <c r="I163" s="38"/>
      <c r="J163" s="39"/>
      <c r="K163" s="40"/>
      <c r="L163" s="39"/>
      <c r="M163" s="39"/>
      <c r="N163" s="39"/>
      <c r="O163" s="178"/>
      <c r="P163" s="39"/>
      <c r="Q163" s="187"/>
      <c r="R163" s="39"/>
      <c r="S163" s="39"/>
      <c r="T163" s="39"/>
      <c r="U163" s="38"/>
      <c r="V163" s="29"/>
      <c r="W163" s="38"/>
      <c r="X163" s="33" t="str">
        <f t="shared" si="17"/>
        <v/>
      </c>
      <c r="Y163" s="31"/>
      <c r="Z163" s="34"/>
      <c r="AA163" s="35"/>
      <c r="AB163" s="35"/>
      <c r="AC163" s="36"/>
      <c r="AD163" s="37"/>
      <c r="AE163" s="18"/>
      <c r="AF163" s="18"/>
    </row>
    <row r="164" spans="1:32" ht="27.75" x14ac:dyDescent="0.25">
      <c r="A164" s="38"/>
      <c r="B164" s="38"/>
      <c r="C164" s="29"/>
      <c r="D164" s="38"/>
      <c r="E164" s="38"/>
      <c r="F164" s="39"/>
      <c r="G164" s="30"/>
      <c r="H164" s="38"/>
      <c r="I164" s="38"/>
      <c r="J164" s="39"/>
      <c r="K164" s="40"/>
      <c r="L164" s="39"/>
      <c r="M164" s="39"/>
      <c r="N164" s="39"/>
      <c r="O164" s="178"/>
      <c r="P164" s="39"/>
      <c r="Q164" s="187"/>
      <c r="R164" s="39"/>
      <c r="S164" s="39"/>
      <c r="T164" s="39"/>
      <c r="U164" s="38"/>
      <c r="V164" s="29"/>
      <c r="W164" s="38"/>
      <c r="X164" s="33" t="str">
        <f t="shared" si="17"/>
        <v/>
      </c>
      <c r="Y164" s="31"/>
      <c r="Z164" s="34"/>
      <c r="AA164" s="35"/>
      <c r="AB164" s="35"/>
      <c r="AC164" s="36"/>
      <c r="AD164" s="37"/>
      <c r="AE164" s="18"/>
      <c r="AF164" s="18"/>
    </row>
    <row r="165" spans="1:32" ht="27.75" x14ac:dyDescent="0.25">
      <c r="A165" s="38"/>
      <c r="B165" s="38"/>
      <c r="C165" s="29"/>
      <c r="D165" s="38"/>
      <c r="E165" s="38"/>
      <c r="F165" s="39"/>
      <c r="G165" s="30"/>
      <c r="H165" s="38"/>
      <c r="I165" s="38"/>
      <c r="J165" s="39"/>
      <c r="K165" s="40"/>
      <c r="L165" s="39"/>
      <c r="M165" s="39"/>
      <c r="N165" s="39"/>
      <c r="O165" s="178"/>
      <c r="P165" s="39"/>
      <c r="Q165" s="187"/>
      <c r="R165" s="39"/>
      <c r="S165" s="39"/>
      <c r="T165" s="39"/>
      <c r="U165" s="38"/>
      <c r="V165" s="29"/>
      <c r="W165" s="38"/>
      <c r="X165" s="33" t="str">
        <f t="shared" si="17"/>
        <v/>
      </c>
      <c r="Y165" s="31"/>
      <c r="Z165" s="34"/>
      <c r="AA165" s="35"/>
      <c r="AB165" s="35"/>
      <c r="AC165" s="36"/>
      <c r="AD165" s="37"/>
      <c r="AE165" s="18"/>
      <c r="AF165" s="18"/>
    </row>
    <row r="166" spans="1:32" ht="27.75" x14ac:dyDescent="0.25">
      <c r="A166" s="38"/>
      <c r="B166" s="38"/>
      <c r="C166" s="29"/>
      <c r="D166" s="38"/>
      <c r="E166" s="38"/>
      <c r="F166" s="39"/>
      <c r="G166" s="30"/>
      <c r="H166" s="38"/>
      <c r="I166" s="38"/>
      <c r="J166" s="39"/>
      <c r="K166" s="40"/>
      <c r="L166" s="39"/>
      <c r="M166" s="39"/>
      <c r="N166" s="39"/>
      <c r="O166" s="178"/>
      <c r="P166" s="39"/>
      <c r="Q166" s="187"/>
      <c r="R166" s="39"/>
      <c r="S166" s="39"/>
      <c r="T166" s="39"/>
      <c r="U166" s="38"/>
      <c r="V166" s="29"/>
      <c r="W166" s="38"/>
      <c r="X166" s="33" t="str">
        <f t="shared" si="17"/>
        <v/>
      </c>
      <c r="Y166" s="31"/>
      <c r="Z166" s="34"/>
      <c r="AA166" s="35"/>
      <c r="AB166" s="35"/>
      <c r="AC166" s="36"/>
      <c r="AD166" s="37"/>
      <c r="AE166" s="18"/>
      <c r="AF166" s="18"/>
    </row>
    <row r="167" spans="1:32" ht="27.75" x14ac:dyDescent="0.25">
      <c r="A167" s="38"/>
      <c r="B167" s="38"/>
      <c r="C167" s="29"/>
      <c r="D167" s="38"/>
      <c r="E167" s="38"/>
      <c r="F167" s="39"/>
      <c r="G167" s="30"/>
      <c r="H167" s="38"/>
      <c r="I167" s="38"/>
      <c r="J167" s="39"/>
      <c r="K167" s="40"/>
      <c r="L167" s="39"/>
      <c r="M167" s="39"/>
      <c r="N167" s="39"/>
      <c r="O167" s="178"/>
      <c r="P167" s="39"/>
      <c r="Q167" s="187"/>
      <c r="R167" s="39"/>
      <c r="S167" s="39"/>
      <c r="T167" s="39"/>
      <c r="U167" s="38"/>
      <c r="V167" s="29"/>
      <c r="W167" s="38"/>
      <c r="X167" s="33" t="str">
        <f t="shared" si="17"/>
        <v/>
      </c>
      <c r="Y167" s="31"/>
      <c r="Z167" s="34"/>
      <c r="AA167" s="35"/>
      <c r="AB167" s="35"/>
      <c r="AC167" s="36"/>
      <c r="AD167" s="37"/>
      <c r="AE167" s="18"/>
      <c r="AF167" s="18"/>
    </row>
    <row r="168" spans="1:32" ht="27.75" x14ac:dyDescent="0.25">
      <c r="A168" s="38"/>
      <c r="B168" s="38"/>
      <c r="C168" s="29"/>
      <c r="D168" s="38"/>
      <c r="E168" s="38"/>
      <c r="F168" s="39"/>
      <c r="G168" s="30"/>
      <c r="H168" s="38"/>
      <c r="I168" s="38"/>
      <c r="J168" s="39"/>
      <c r="K168" s="40"/>
      <c r="L168" s="39"/>
      <c r="M168" s="39"/>
      <c r="N168" s="39"/>
      <c r="O168" s="178"/>
      <c r="P168" s="39"/>
      <c r="Q168" s="187"/>
      <c r="R168" s="39"/>
      <c r="S168" s="39"/>
      <c r="T168" s="39"/>
      <c r="U168" s="38"/>
      <c r="V168" s="29"/>
      <c r="W168" s="38"/>
      <c r="X168" s="33" t="str">
        <f t="shared" si="17"/>
        <v/>
      </c>
      <c r="Y168" s="31"/>
      <c r="Z168" s="34"/>
      <c r="AA168" s="35"/>
      <c r="AB168" s="35"/>
      <c r="AC168" s="36"/>
      <c r="AD168" s="37"/>
      <c r="AE168" s="18"/>
      <c r="AF168" s="18"/>
    </row>
    <row r="169" spans="1:32" ht="27.75" x14ac:dyDescent="0.25">
      <c r="A169" s="38"/>
      <c r="B169" s="38"/>
      <c r="C169" s="29"/>
      <c r="D169" s="38"/>
      <c r="E169" s="38"/>
      <c r="F169" s="39"/>
      <c r="G169" s="30"/>
      <c r="H169" s="38"/>
      <c r="I169" s="38"/>
      <c r="J169" s="39"/>
      <c r="K169" s="40"/>
      <c r="L169" s="39"/>
      <c r="M169" s="39"/>
      <c r="N169" s="39"/>
      <c r="O169" s="178"/>
      <c r="P169" s="39"/>
      <c r="Q169" s="187"/>
      <c r="R169" s="39"/>
      <c r="S169" s="39"/>
      <c r="T169" s="39"/>
      <c r="U169" s="38"/>
      <c r="V169" s="29"/>
      <c r="W169" s="38"/>
      <c r="X169" s="33" t="str">
        <f t="shared" si="17"/>
        <v/>
      </c>
      <c r="Y169" s="31"/>
      <c r="Z169" s="34"/>
      <c r="AA169" s="35"/>
      <c r="AB169" s="35"/>
      <c r="AC169" s="36"/>
      <c r="AD169" s="37"/>
      <c r="AE169" s="18"/>
      <c r="AF169" s="18"/>
    </row>
    <row r="170" spans="1:32" ht="27.75" x14ac:dyDescent="0.25">
      <c r="A170" s="38"/>
      <c r="B170" s="38"/>
      <c r="C170" s="29"/>
      <c r="D170" s="38"/>
      <c r="E170" s="38"/>
      <c r="F170" s="39"/>
      <c r="G170" s="30"/>
      <c r="H170" s="38"/>
      <c r="I170" s="38"/>
      <c r="J170" s="39"/>
      <c r="K170" s="40"/>
      <c r="L170" s="39"/>
      <c r="M170" s="39"/>
      <c r="N170" s="39"/>
      <c r="O170" s="178"/>
      <c r="P170" s="39"/>
      <c r="Q170" s="187"/>
      <c r="R170" s="39"/>
      <c r="S170" s="39"/>
      <c r="T170" s="39"/>
      <c r="U170" s="38"/>
      <c r="V170" s="29"/>
      <c r="W170" s="38"/>
      <c r="X170" s="33" t="str">
        <f t="shared" si="17"/>
        <v/>
      </c>
      <c r="Y170" s="31"/>
      <c r="Z170" s="34"/>
      <c r="AA170" s="35"/>
      <c r="AB170" s="35"/>
      <c r="AC170" s="36"/>
      <c r="AD170" s="37"/>
      <c r="AE170" s="18"/>
      <c r="AF170" s="18"/>
    </row>
    <row r="171" spans="1:32" ht="27.75" x14ac:dyDescent="0.25">
      <c r="A171" s="38"/>
      <c r="B171" s="38"/>
      <c r="C171" s="29"/>
      <c r="D171" s="38"/>
      <c r="E171" s="38"/>
      <c r="F171" s="39"/>
      <c r="G171" s="30"/>
      <c r="H171" s="38"/>
      <c r="I171" s="38"/>
      <c r="J171" s="39"/>
      <c r="K171" s="40"/>
      <c r="L171" s="39"/>
      <c r="M171" s="39"/>
      <c r="N171" s="39"/>
      <c r="O171" s="178"/>
      <c r="P171" s="39"/>
      <c r="Q171" s="187"/>
      <c r="R171" s="39"/>
      <c r="S171" s="39"/>
      <c r="T171" s="39"/>
      <c r="U171" s="38"/>
      <c r="V171" s="29"/>
      <c r="W171" s="38"/>
      <c r="X171" s="33" t="str">
        <f t="shared" si="17"/>
        <v/>
      </c>
      <c r="Y171" s="31"/>
      <c r="Z171" s="34"/>
      <c r="AA171" s="35"/>
      <c r="AB171" s="35"/>
      <c r="AC171" s="36"/>
      <c r="AD171" s="37"/>
      <c r="AE171" s="18"/>
      <c r="AF171" s="18"/>
    </row>
    <row r="172" spans="1:32" ht="27.75" x14ac:dyDescent="0.25">
      <c r="A172" s="38"/>
      <c r="B172" s="38"/>
      <c r="C172" s="29"/>
      <c r="D172" s="38"/>
      <c r="E172" s="38"/>
      <c r="F172" s="39"/>
      <c r="G172" s="30"/>
      <c r="H172" s="38"/>
      <c r="I172" s="38"/>
      <c r="J172" s="39"/>
      <c r="K172" s="40"/>
      <c r="L172" s="39"/>
      <c r="M172" s="39"/>
      <c r="N172" s="39"/>
      <c r="O172" s="178"/>
      <c r="P172" s="39"/>
      <c r="Q172" s="187"/>
      <c r="R172" s="39"/>
      <c r="S172" s="39"/>
      <c r="T172" s="39"/>
      <c r="U172" s="38"/>
      <c r="V172" s="29"/>
      <c r="W172" s="38"/>
      <c r="X172" s="33" t="str">
        <f t="shared" si="17"/>
        <v/>
      </c>
      <c r="Y172" s="31"/>
      <c r="Z172" s="34"/>
      <c r="AA172" s="35"/>
      <c r="AB172" s="35"/>
      <c r="AC172" s="36"/>
      <c r="AD172" s="37"/>
      <c r="AE172" s="18"/>
      <c r="AF172" s="18"/>
    </row>
    <row r="173" spans="1:32" ht="27.75" x14ac:dyDescent="0.25">
      <c r="A173" s="38"/>
      <c r="B173" s="38"/>
      <c r="C173" s="29"/>
      <c r="D173" s="38"/>
      <c r="E173" s="38"/>
      <c r="F173" s="39"/>
      <c r="G173" s="30"/>
      <c r="H173" s="38"/>
      <c r="I173" s="38"/>
      <c r="J173" s="39"/>
      <c r="K173" s="40"/>
      <c r="L173" s="39"/>
      <c r="M173" s="39"/>
      <c r="N173" s="39"/>
      <c r="O173" s="178"/>
      <c r="P173" s="39"/>
      <c r="Q173" s="187"/>
      <c r="R173" s="39"/>
      <c r="S173" s="39"/>
      <c r="T173" s="39"/>
      <c r="U173" s="38"/>
      <c r="V173" s="29"/>
      <c r="W173" s="38"/>
      <c r="X173" s="33" t="str">
        <f t="shared" si="17"/>
        <v/>
      </c>
      <c r="Y173" s="31"/>
      <c r="Z173" s="34"/>
      <c r="AA173" s="35"/>
      <c r="AB173" s="35"/>
      <c r="AC173" s="36"/>
      <c r="AD173" s="37"/>
      <c r="AE173" s="18"/>
      <c r="AF173" s="18"/>
    </row>
    <row r="174" spans="1:32" ht="27.75" x14ac:dyDescent="0.25">
      <c r="A174" s="38"/>
      <c r="B174" s="38"/>
      <c r="C174" s="29"/>
      <c r="D174" s="38"/>
      <c r="E174" s="38"/>
      <c r="F174" s="39"/>
      <c r="G174" s="30"/>
      <c r="H174" s="38"/>
      <c r="I174" s="38"/>
      <c r="J174" s="39"/>
      <c r="K174" s="40"/>
      <c r="L174" s="39"/>
      <c r="M174" s="39"/>
      <c r="N174" s="39"/>
      <c r="O174" s="178"/>
      <c r="P174" s="39"/>
      <c r="Q174" s="187"/>
      <c r="R174" s="39"/>
      <c r="S174" s="39"/>
      <c r="T174" s="39"/>
      <c r="U174" s="38"/>
      <c r="V174" s="29"/>
      <c r="W174" s="38"/>
      <c r="X174" s="33" t="str">
        <f t="shared" si="17"/>
        <v/>
      </c>
      <c r="Y174" s="31"/>
      <c r="Z174" s="34"/>
      <c r="AA174" s="35"/>
      <c r="AB174" s="35"/>
      <c r="AC174" s="36"/>
      <c r="AD174" s="37"/>
      <c r="AE174" s="18"/>
      <c r="AF174" s="18"/>
    </row>
    <row r="175" spans="1:32" ht="27.75" x14ac:dyDescent="0.25">
      <c r="A175" s="38"/>
      <c r="B175" s="38"/>
      <c r="C175" s="29"/>
      <c r="D175" s="38"/>
      <c r="E175" s="38"/>
      <c r="F175" s="39"/>
      <c r="G175" s="30"/>
      <c r="H175" s="38"/>
      <c r="I175" s="38"/>
      <c r="J175" s="39"/>
      <c r="K175" s="40"/>
      <c r="L175" s="39"/>
      <c r="M175" s="39"/>
      <c r="N175" s="39"/>
      <c r="O175" s="178"/>
      <c r="P175" s="39"/>
      <c r="Q175" s="187"/>
      <c r="R175" s="39"/>
      <c r="S175" s="39"/>
      <c r="T175" s="39"/>
      <c r="U175" s="38"/>
      <c r="V175" s="29"/>
      <c r="W175" s="38"/>
      <c r="X175" s="33" t="str">
        <f t="shared" si="17"/>
        <v/>
      </c>
      <c r="Y175" s="31"/>
      <c r="Z175" s="34"/>
      <c r="AA175" s="35"/>
      <c r="AB175" s="35"/>
      <c r="AC175" s="36"/>
      <c r="AD175" s="37"/>
      <c r="AE175" s="18"/>
      <c r="AF175" s="18"/>
    </row>
    <row r="176" spans="1:32" ht="27.75" x14ac:dyDescent="0.25">
      <c r="A176" s="38"/>
      <c r="B176" s="38"/>
      <c r="C176" s="29"/>
      <c r="D176" s="38"/>
      <c r="E176" s="38"/>
      <c r="F176" s="39"/>
      <c r="G176" s="30"/>
      <c r="H176" s="38"/>
      <c r="I176" s="38"/>
      <c r="J176" s="39"/>
      <c r="K176" s="40"/>
      <c r="L176" s="39"/>
      <c r="M176" s="39"/>
      <c r="N176" s="39"/>
      <c r="O176" s="178"/>
      <c r="P176" s="39"/>
      <c r="Q176" s="187"/>
      <c r="R176" s="39"/>
      <c r="S176" s="39"/>
      <c r="T176" s="39"/>
      <c r="U176" s="38"/>
      <c r="V176" s="29"/>
      <c r="W176" s="38"/>
      <c r="X176" s="33" t="str">
        <f t="shared" si="17"/>
        <v/>
      </c>
      <c r="Y176" s="31"/>
      <c r="Z176" s="34"/>
      <c r="AA176" s="35"/>
      <c r="AB176" s="35"/>
      <c r="AC176" s="36"/>
      <c r="AD176" s="37"/>
      <c r="AE176" s="18"/>
      <c r="AF176" s="18"/>
    </row>
    <row r="177" spans="1:32" ht="27.75" x14ac:dyDescent="0.25">
      <c r="A177" s="38"/>
      <c r="B177" s="38"/>
      <c r="C177" s="29"/>
      <c r="D177" s="38"/>
      <c r="E177" s="38"/>
      <c r="F177" s="39"/>
      <c r="G177" s="30"/>
      <c r="H177" s="38"/>
      <c r="I177" s="38"/>
      <c r="J177" s="39"/>
      <c r="K177" s="40"/>
      <c r="L177" s="39"/>
      <c r="M177" s="39"/>
      <c r="N177" s="39"/>
      <c r="O177" s="178"/>
      <c r="P177" s="39"/>
      <c r="Q177" s="187"/>
      <c r="R177" s="39"/>
      <c r="S177" s="39"/>
      <c r="T177" s="39"/>
      <c r="U177" s="38"/>
      <c r="V177" s="29"/>
      <c r="W177" s="38"/>
      <c r="X177" s="33" t="str">
        <f t="shared" si="17"/>
        <v/>
      </c>
      <c r="Y177" s="31"/>
      <c r="Z177" s="34"/>
      <c r="AA177" s="35"/>
      <c r="AB177" s="35"/>
      <c r="AC177" s="36"/>
      <c r="AD177" s="37"/>
      <c r="AE177" s="18"/>
      <c r="AF177" s="18"/>
    </row>
    <row r="178" spans="1:32" ht="27.75" x14ac:dyDescent="0.25">
      <c r="A178" s="38"/>
      <c r="B178" s="38"/>
      <c r="C178" s="29"/>
      <c r="D178" s="38"/>
      <c r="E178" s="38"/>
      <c r="F178" s="39"/>
      <c r="G178" s="30"/>
      <c r="H178" s="38"/>
      <c r="I178" s="38"/>
      <c r="J178" s="39"/>
      <c r="K178" s="40"/>
      <c r="L178" s="39"/>
      <c r="M178" s="39"/>
      <c r="N178" s="39"/>
      <c r="O178" s="178"/>
      <c r="P178" s="39"/>
      <c r="Q178" s="187"/>
      <c r="R178" s="39"/>
      <c r="S178" s="39"/>
      <c r="T178" s="39"/>
      <c r="U178" s="38"/>
      <c r="V178" s="29"/>
      <c r="W178" s="38"/>
      <c r="X178" s="33" t="str">
        <f t="shared" si="17"/>
        <v/>
      </c>
      <c r="Y178" s="31"/>
      <c r="Z178" s="34"/>
      <c r="AA178" s="35"/>
      <c r="AB178" s="35"/>
      <c r="AC178" s="36"/>
      <c r="AD178" s="37"/>
      <c r="AE178" s="18"/>
      <c r="AF178" s="18"/>
    </row>
    <row r="179" spans="1:32" ht="27.75" x14ac:dyDescent="0.25">
      <c r="A179" s="38"/>
      <c r="B179" s="38"/>
      <c r="C179" s="29"/>
      <c r="D179" s="38"/>
      <c r="E179" s="38"/>
      <c r="F179" s="39"/>
      <c r="G179" s="30"/>
      <c r="H179" s="38"/>
      <c r="I179" s="38"/>
      <c r="J179" s="39"/>
      <c r="K179" s="40"/>
      <c r="L179" s="39"/>
      <c r="M179" s="39"/>
      <c r="N179" s="39"/>
      <c r="O179" s="178"/>
      <c r="P179" s="39"/>
      <c r="Q179" s="187"/>
      <c r="R179" s="39"/>
      <c r="S179" s="39"/>
      <c r="T179" s="39"/>
      <c r="U179" s="38"/>
      <c r="V179" s="29"/>
      <c r="W179" s="38"/>
      <c r="X179" s="33" t="str">
        <f t="shared" si="17"/>
        <v/>
      </c>
      <c r="Y179" s="31"/>
      <c r="Z179" s="34"/>
      <c r="AA179" s="35"/>
      <c r="AB179" s="35"/>
      <c r="AC179" s="36"/>
      <c r="AD179" s="37"/>
      <c r="AE179" s="18"/>
      <c r="AF179" s="18"/>
    </row>
    <row r="180" spans="1:32" ht="27.75" x14ac:dyDescent="0.25">
      <c r="A180" s="38"/>
      <c r="B180" s="38"/>
      <c r="C180" s="29"/>
      <c r="D180" s="38"/>
      <c r="E180" s="38"/>
      <c r="F180" s="39"/>
      <c r="G180" s="30"/>
      <c r="H180" s="38"/>
      <c r="I180" s="38"/>
      <c r="J180" s="39"/>
      <c r="K180" s="40"/>
      <c r="L180" s="39"/>
      <c r="M180" s="39"/>
      <c r="N180" s="39"/>
      <c r="O180" s="178"/>
      <c r="P180" s="39"/>
      <c r="Q180" s="187"/>
      <c r="R180" s="39"/>
      <c r="S180" s="39"/>
      <c r="T180" s="39"/>
      <c r="U180" s="38"/>
      <c r="V180" s="29"/>
      <c r="W180" s="38"/>
      <c r="X180" s="33" t="str">
        <f t="shared" si="17"/>
        <v/>
      </c>
      <c r="Y180" s="31"/>
      <c r="Z180" s="34"/>
      <c r="AA180" s="35"/>
      <c r="AB180" s="35"/>
      <c r="AC180" s="36"/>
      <c r="AD180" s="37"/>
      <c r="AE180" s="18"/>
      <c r="AF180" s="18"/>
    </row>
    <row r="181" spans="1:32" ht="27.75" x14ac:dyDescent="0.25">
      <c r="A181" s="38"/>
      <c r="B181" s="38"/>
      <c r="C181" s="29"/>
      <c r="D181" s="38"/>
      <c r="E181" s="38"/>
      <c r="F181" s="39"/>
      <c r="G181" s="30"/>
      <c r="H181" s="38"/>
      <c r="I181" s="38"/>
      <c r="J181" s="39"/>
      <c r="K181" s="40"/>
      <c r="L181" s="39"/>
      <c r="M181" s="39"/>
      <c r="N181" s="39"/>
      <c r="O181" s="178"/>
      <c r="P181" s="39"/>
      <c r="Q181" s="187"/>
      <c r="R181" s="39"/>
      <c r="S181" s="39"/>
      <c r="T181" s="39"/>
      <c r="U181" s="38"/>
      <c r="V181" s="29"/>
      <c r="W181" s="38"/>
      <c r="X181" s="33" t="str">
        <f t="shared" si="17"/>
        <v/>
      </c>
      <c r="Y181" s="31"/>
      <c r="Z181" s="34"/>
      <c r="AA181" s="35"/>
      <c r="AB181" s="35"/>
      <c r="AC181" s="36"/>
      <c r="AD181" s="37"/>
      <c r="AE181" s="18"/>
      <c r="AF181" s="18"/>
    </row>
    <row r="182" spans="1:32" ht="27.75" x14ac:dyDescent="0.25">
      <c r="A182" s="38"/>
      <c r="B182" s="38"/>
      <c r="C182" s="29"/>
      <c r="D182" s="38"/>
      <c r="E182" s="38"/>
      <c r="F182" s="39"/>
      <c r="G182" s="30"/>
      <c r="H182" s="38"/>
      <c r="I182" s="38"/>
      <c r="J182" s="39"/>
      <c r="K182" s="40"/>
      <c r="L182" s="39"/>
      <c r="M182" s="39"/>
      <c r="N182" s="39"/>
      <c r="O182" s="178"/>
      <c r="P182" s="39"/>
      <c r="Q182" s="187"/>
      <c r="R182" s="39"/>
      <c r="S182" s="39"/>
      <c r="T182" s="39"/>
      <c r="U182" s="38"/>
      <c r="V182" s="29"/>
      <c r="W182" s="38"/>
      <c r="X182" s="33" t="str">
        <f t="shared" si="17"/>
        <v/>
      </c>
      <c r="Y182" s="31"/>
      <c r="Z182" s="34"/>
      <c r="AA182" s="35"/>
      <c r="AB182" s="35"/>
      <c r="AC182" s="36"/>
      <c r="AD182" s="37"/>
      <c r="AE182" s="18"/>
      <c r="AF182" s="18"/>
    </row>
    <row r="183" spans="1:32" ht="27.75" x14ac:dyDescent="0.25">
      <c r="A183" s="38"/>
      <c r="B183" s="38"/>
      <c r="C183" s="29"/>
      <c r="D183" s="38"/>
      <c r="E183" s="38"/>
      <c r="F183" s="39"/>
      <c r="G183" s="30"/>
      <c r="H183" s="38"/>
      <c r="I183" s="38"/>
      <c r="J183" s="39"/>
      <c r="K183" s="40"/>
      <c r="L183" s="39"/>
      <c r="M183" s="39"/>
      <c r="N183" s="39"/>
      <c r="O183" s="178"/>
      <c r="P183" s="39"/>
      <c r="Q183" s="187"/>
      <c r="R183" s="39"/>
      <c r="S183" s="39"/>
      <c r="T183" s="39"/>
      <c r="U183" s="38"/>
      <c r="V183" s="29"/>
      <c r="W183" s="38"/>
      <c r="X183" s="33" t="str">
        <f t="shared" si="17"/>
        <v/>
      </c>
      <c r="Y183" s="31"/>
      <c r="Z183" s="34"/>
      <c r="AA183" s="35"/>
      <c r="AB183" s="35"/>
      <c r="AC183" s="36"/>
      <c r="AD183" s="37"/>
      <c r="AE183" s="18"/>
      <c r="AF183" s="18"/>
    </row>
    <row r="184" spans="1:32" ht="27.75" x14ac:dyDescent="0.25">
      <c r="A184" s="38"/>
      <c r="B184" s="38"/>
      <c r="C184" s="29"/>
      <c r="D184" s="38"/>
      <c r="E184" s="38"/>
      <c r="F184" s="39"/>
      <c r="G184" s="30"/>
      <c r="H184" s="38"/>
      <c r="I184" s="38"/>
      <c r="J184" s="39"/>
      <c r="K184" s="40"/>
      <c r="L184" s="39"/>
      <c r="M184" s="39"/>
      <c r="N184" s="39"/>
      <c r="O184" s="178"/>
      <c r="P184" s="39"/>
      <c r="Q184" s="187"/>
      <c r="R184" s="39"/>
      <c r="S184" s="39"/>
      <c r="T184" s="39"/>
      <c r="U184" s="38"/>
      <c r="V184" s="29"/>
      <c r="W184" s="38"/>
      <c r="X184" s="33" t="str">
        <f t="shared" si="17"/>
        <v/>
      </c>
      <c r="Y184" s="31"/>
      <c r="Z184" s="34"/>
      <c r="AA184" s="35"/>
      <c r="AB184" s="35"/>
      <c r="AC184" s="36"/>
      <c r="AD184" s="37"/>
      <c r="AE184" s="18"/>
      <c r="AF184" s="18"/>
    </row>
    <row r="185" spans="1:32" ht="27.75" x14ac:dyDescent="0.25">
      <c r="A185" s="38"/>
      <c r="B185" s="38"/>
      <c r="C185" s="29"/>
      <c r="D185" s="38"/>
      <c r="E185" s="38"/>
      <c r="F185" s="39"/>
      <c r="G185" s="30"/>
      <c r="H185" s="38"/>
      <c r="I185" s="38"/>
      <c r="J185" s="39"/>
      <c r="K185" s="40"/>
      <c r="L185" s="39"/>
      <c r="M185" s="39"/>
      <c r="N185" s="39"/>
      <c r="O185" s="178"/>
      <c r="P185" s="39"/>
      <c r="Q185" s="187"/>
      <c r="R185" s="39"/>
      <c r="S185" s="39"/>
      <c r="T185" s="39"/>
      <c r="U185" s="38"/>
      <c r="V185" s="29"/>
      <c r="W185" s="38"/>
      <c r="X185" s="33" t="str">
        <f t="shared" si="17"/>
        <v/>
      </c>
      <c r="Y185" s="31"/>
      <c r="Z185" s="34"/>
      <c r="AA185" s="35"/>
      <c r="AB185" s="35"/>
      <c r="AC185" s="36"/>
      <c r="AD185" s="37"/>
      <c r="AE185" s="18"/>
      <c r="AF185" s="18"/>
    </row>
    <row r="186" spans="1:32" ht="27.75" x14ac:dyDescent="0.25">
      <c r="A186" s="38"/>
      <c r="B186" s="38"/>
      <c r="C186" s="29"/>
      <c r="D186" s="38"/>
      <c r="E186" s="38"/>
      <c r="F186" s="39"/>
      <c r="G186" s="30"/>
      <c r="H186" s="38"/>
      <c r="I186" s="38"/>
      <c r="J186" s="39"/>
      <c r="K186" s="40"/>
      <c r="L186" s="39"/>
      <c r="M186" s="39"/>
      <c r="N186" s="39"/>
      <c r="O186" s="178"/>
      <c r="P186" s="39"/>
      <c r="Q186" s="187"/>
      <c r="R186" s="39"/>
      <c r="S186" s="39"/>
      <c r="T186" s="39"/>
      <c r="U186" s="38"/>
      <c r="V186" s="29"/>
      <c r="W186" s="38"/>
      <c r="X186" s="33" t="str">
        <f t="shared" si="17"/>
        <v/>
      </c>
      <c r="Y186" s="31"/>
      <c r="Z186" s="34"/>
      <c r="AA186" s="35"/>
      <c r="AB186" s="35"/>
      <c r="AC186" s="36"/>
      <c r="AD186" s="37"/>
      <c r="AE186" s="18"/>
      <c r="AF186" s="18"/>
    </row>
    <row r="187" spans="1:32" ht="27.75" x14ac:dyDescent="0.25">
      <c r="A187" s="38"/>
      <c r="B187" s="38"/>
      <c r="C187" s="29"/>
      <c r="D187" s="38"/>
      <c r="E187" s="38"/>
      <c r="F187" s="39"/>
      <c r="G187" s="30"/>
      <c r="H187" s="38"/>
      <c r="I187" s="38"/>
      <c r="J187" s="39"/>
      <c r="K187" s="40"/>
      <c r="L187" s="39"/>
      <c r="M187" s="39"/>
      <c r="N187" s="39"/>
      <c r="O187" s="178"/>
      <c r="P187" s="39"/>
      <c r="Q187" s="187"/>
      <c r="R187" s="39"/>
      <c r="S187" s="39"/>
      <c r="T187" s="39"/>
      <c r="U187" s="38"/>
      <c r="V187" s="29"/>
      <c r="W187" s="38"/>
      <c r="X187" s="33" t="str">
        <f t="shared" si="17"/>
        <v/>
      </c>
      <c r="Y187" s="31"/>
      <c r="Z187" s="34"/>
      <c r="AA187" s="35"/>
      <c r="AB187" s="35"/>
      <c r="AC187" s="36"/>
      <c r="AD187" s="37"/>
      <c r="AE187" s="18"/>
      <c r="AF187" s="18"/>
    </row>
    <row r="188" spans="1:32" ht="27.75" x14ac:dyDescent="0.25">
      <c r="A188" s="38"/>
      <c r="B188" s="38"/>
      <c r="C188" s="29"/>
      <c r="D188" s="38"/>
      <c r="E188" s="38"/>
      <c r="F188" s="39"/>
      <c r="G188" s="30"/>
      <c r="H188" s="38"/>
      <c r="I188" s="38"/>
      <c r="J188" s="39"/>
      <c r="K188" s="40"/>
      <c r="L188" s="39"/>
      <c r="M188" s="39"/>
      <c r="N188" s="39"/>
      <c r="O188" s="178"/>
      <c r="P188" s="39"/>
      <c r="Q188" s="187"/>
      <c r="R188" s="39"/>
      <c r="S188" s="39"/>
      <c r="T188" s="39"/>
      <c r="U188" s="38"/>
      <c r="V188" s="29"/>
      <c r="W188" s="38"/>
      <c r="X188" s="33" t="str">
        <f t="shared" si="17"/>
        <v/>
      </c>
      <c r="Y188" s="31"/>
      <c r="Z188" s="34"/>
      <c r="AA188" s="35"/>
      <c r="AB188" s="35"/>
      <c r="AC188" s="36"/>
      <c r="AD188" s="37"/>
      <c r="AE188" s="18"/>
      <c r="AF188" s="18"/>
    </row>
    <row r="189" spans="1:32" ht="27.75" x14ac:dyDescent="0.25">
      <c r="A189" s="38"/>
      <c r="B189" s="38"/>
      <c r="C189" s="29"/>
      <c r="D189" s="38"/>
      <c r="E189" s="38"/>
      <c r="F189" s="39"/>
      <c r="G189" s="30"/>
      <c r="H189" s="38"/>
      <c r="I189" s="38"/>
      <c r="J189" s="39"/>
      <c r="K189" s="40"/>
      <c r="L189" s="39"/>
      <c r="M189" s="39"/>
      <c r="N189" s="39"/>
      <c r="O189" s="178"/>
      <c r="P189" s="39"/>
      <c r="Q189" s="187"/>
      <c r="R189" s="39"/>
      <c r="S189" s="39"/>
      <c r="T189" s="39"/>
      <c r="U189" s="38"/>
      <c r="V189" s="29"/>
      <c r="W189" s="38"/>
      <c r="X189" s="33" t="str">
        <f t="shared" si="17"/>
        <v/>
      </c>
      <c r="Y189" s="31"/>
      <c r="Z189" s="34"/>
      <c r="AA189" s="35"/>
      <c r="AB189" s="35"/>
      <c r="AC189" s="36"/>
      <c r="AD189" s="37"/>
      <c r="AE189" s="18"/>
      <c r="AF189" s="18"/>
    </row>
    <row r="190" spans="1:32" ht="27.75" x14ac:dyDescent="0.25">
      <c r="A190" s="38"/>
      <c r="B190" s="38"/>
      <c r="C190" s="29"/>
      <c r="D190" s="38"/>
      <c r="E190" s="38"/>
      <c r="F190" s="39"/>
      <c r="G190" s="30"/>
      <c r="H190" s="38"/>
      <c r="I190" s="38"/>
      <c r="J190" s="39"/>
      <c r="K190" s="40"/>
      <c r="L190" s="39"/>
      <c r="M190" s="39"/>
      <c r="N190" s="39"/>
      <c r="O190" s="178"/>
      <c r="P190" s="39"/>
      <c r="Q190" s="187"/>
      <c r="R190" s="39"/>
      <c r="S190" s="39"/>
      <c r="T190" s="39"/>
      <c r="U190" s="38"/>
      <c r="V190" s="29"/>
      <c r="W190" s="38"/>
      <c r="X190" s="33" t="str">
        <f t="shared" si="17"/>
        <v/>
      </c>
      <c r="Y190" s="31"/>
      <c r="Z190" s="34"/>
      <c r="AA190" s="35"/>
      <c r="AB190" s="35"/>
      <c r="AC190" s="36"/>
      <c r="AD190" s="37"/>
      <c r="AE190" s="18"/>
      <c r="AF190" s="18"/>
    </row>
    <row r="191" spans="1:32" ht="27.75" x14ac:dyDescent="0.25">
      <c r="A191" s="38"/>
      <c r="B191" s="38"/>
      <c r="C191" s="29"/>
      <c r="D191" s="38"/>
      <c r="E191" s="38"/>
      <c r="F191" s="39"/>
      <c r="G191" s="30"/>
      <c r="H191" s="38"/>
      <c r="I191" s="38"/>
      <c r="J191" s="39"/>
      <c r="K191" s="40"/>
      <c r="L191" s="39"/>
      <c r="M191" s="39"/>
      <c r="N191" s="39"/>
      <c r="O191" s="178"/>
      <c r="P191" s="39"/>
      <c r="Q191" s="187"/>
      <c r="R191" s="39"/>
      <c r="S191" s="39"/>
      <c r="T191" s="39"/>
      <c r="U191" s="38"/>
      <c r="V191" s="29"/>
      <c r="W191" s="38"/>
      <c r="X191" s="33" t="str">
        <f t="shared" si="17"/>
        <v/>
      </c>
      <c r="Y191" s="31"/>
      <c r="Z191" s="34"/>
      <c r="AA191" s="35"/>
      <c r="AB191" s="35"/>
      <c r="AC191" s="36"/>
      <c r="AD191" s="37"/>
      <c r="AE191" s="18"/>
      <c r="AF191" s="18"/>
    </row>
    <row r="192" spans="1:32" ht="27.75" x14ac:dyDescent="0.25">
      <c r="A192" s="38"/>
      <c r="B192" s="38"/>
      <c r="C192" s="29"/>
      <c r="D192" s="38"/>
      <c r="E192" s="38"/>
      <c r="F192" s="39"/>
      <c r="G192" s="30"/>
      <c r="H192" s="38"/>
      <c r="I192" s="38"/>
      <c r="J192" s="39"/>
      <c r="K192" s="40"/>
      <c r="L192" s="39"/>
      <c r="M192" s="39"/>
      <c r="N192" s="39"/>
      <c r="O192" s="178"/>
      <c r="P192" s="39"/>
      <c r="Q192" s="187"/>
      <c r="R192" s="39"/>
      <c r="S192" s="39"/>
      <c r="T192" s="39"/>
      <c r="U192" s="38"/>
      <c r="V192" s="29"/>
      <c r="W192" s="38"/>
      <c r="X192" s="33" t="str">
        <f t="shared" si="17"/>
        <v/>
      </c>
      <c r="Y192" s="31"/>
      <c r="Z192" s="34"/>
      <c r="AA192" s="35"/>
      <c r="AB192" s="35"/>
      <c r="AC192" s="36"/>
      <c r="AD192" s="37"/>
      <c r="AE192" s="18"/>
      <c r="AF192" s="18"/>
    </row>
    <row r="193" spans="1:32" ht="27.75" x14ac:dyDescent="0.25">
      <c r="A193" s="38"/>
      <c r="B193" s="38"/>
      <c r="C193" s="29"/>
      <c r="D193" s="38"/>
      <c r="E193" s="38"/>
      <c r="F193" s="39"/>
      <c r="G193" s="30"/>
      <c r="H193" s="38"/>
      <c r="I193" s="38"/>
      <c r="J193" s="39"/>
      <c r="K193" s="40"/>
      <c r="L193" s="39"/>
      <c r="M193" s="39"/>
      <c r="N193" s="39"/>
      <c r="O193" s="178"/>
      <c r="P193" s="39"/>
      <c r="Q193" s="187"/>
      <c r="R193" s="39"/>
      <c r="S193" s="39"/>
      <c r="T193" s="39"/>
      <c r="U193" s="38"/>
      <c r="V193" s="29"/>
      <c r="W193" s="38"/>
      <c r="X193" s="33" t="str">
        <f t="shared" si="17"/>
        <v/>
      </c>
      <c r="Y193" s="31"/>
      <c r="Z193" s="34"/>
      <c r="AA193" s="35"/>
      <c r="AB193" s="35"/>
      <c r="AC193" s="36"/>
      <c r="AD193" s="37"/>
      <c r="AE193" s="18"/>
      <c r="AF193" s="18"/>
    </row>
    <row r="194" spans="1:32" ht="27.75" x14ac:dyDescent="0.25">
      <c r="A194" s="38"/>
      <c r="B194" s="38"/>
      <c r="C194" s="29"/>
      <c r="D194" s="38"/>
      <c r="E194" s="38"/>
      <c r="F194" s="39"/>
      <c r="G194" s="30"/>
      <c r="H194" s="38"/>
      <c r="I194" s="38"/>
      <c r="J194" s="39"/>
      <c r="K194" s="40"/>
      <c r="L194" s="39"/>
      <c r="M194" s="39"/>
      <c r="N194" s="39"/>
      <c r="O194" s="178"/>
      <c r="P194" s="39"/>
      <c r="Q194" s="187"/>
      <c r="R194" s="39"/>
      <c r="S194" s="39"/>
      <c r="T194" s="39"/>
      <c r="U194" s="38"/>
      <c r="V194" s="29"/>
      <c r="W194" s="38"/>
      <c r="X194" s="33" t="str">
        <f t="shared" si="17"/>
        <v/>
      </c>
      <c r="Y194" s="31"/>
      <c r="Z194" s="34"/>
      <c r="AA194" s="35"/>
      <c r="AB194" s="35"/>
      <c r="AC194" s="36"/>
      <c r="AD194" s="37"/>
      <c r="AE194" s="18"/>
      <c r="AF194" s="18"/>
    </row>
    <row r="195" spans="1:32" ht="27.75" x14ac:dyDescent="0.25">
      <c r="A195" s="38"/>
      <c r="B195" s="38"/>
      <c r="C195" s="29"/>
      <c r="D195" s="38"/>
      <c r="E195" s="38"/>
      <c r="F195" s="39"/>
      <c r="G195" s="30"/>
      <c r="H195" s="38"/>
      <c r="I195" s="38"/>
      <c r="J195" s="39"/>
      <c r="K195" s="40"/>
      <c r="L195" s="39"/>
      <c r="M195" s="39"/>
      <c r="N195" s="39"/>
      <c r="O195" s="178"/>
      <c r="P195" s="39"/>
      <c r="Q195" s="187"/>
      <c r="R195" s="39"/>
      <c r="S195" s="39"/>
      <c r="T195" s="39"/>
      <c r="U195" s="38"/>
      <c r="V195" s="29"/>
      <c r="W195" s="38"/>
      <c r="X195" s="33" t="str">
        <f t="shared" si="17"/>
        <v/>
      </c>
      <c r="Y195" s="31"/>
      <c r="Z195" s="34"/>
      <c r="AA195" s="35"/>
      <c r="AB195" s="35"/>
      <c r="AC195" s="36"/>
      <c r="AD195" s="37"/>
      <c r="AE195" s="18"/>
      <c r="AF195" s="18"/>
    </row>
    <row r="196" spans="1:32" ht="27.75" x14ac:dyDescent="0.25">
      <c r="A196" s="38"/>
      <c r="B196" s="38"/>
      <c r="C196" s="29"/>
      <c r="D196" s="38"/>
      <c r="E196" s="38"/>
      <c r="F196" s="39"/>
      <c r="G196" s="30"/>
      <c r="H196" s="38"/>
      <c r="I196" s="38"/>
      <c r="J196" s="39"/>
      <c r="K196" s="40"/>
      <c r="L196" s="39"/>
      <c r="M196" s="39"/>
      <c r="N196" s="39"/>
      <c r="O196" s="178"/>
      <c r="P196" s="39"/>
      <c r="Q196" s="187"/>
      <c r="R196" s="39"/>
      <c r="S196" s="39"/>
      <c r="T196" s="39"/>
      <c r="U196" s="38"/>
      <c r="V196" s="29"/>
      <c r="W196" s="38"/>
      <c r="X196" s="33" t="str">
        <f t="shared" si="17"/>
        <v/>
      </c>
      <c r="Y196" s="31"/>
      <c r="Z196" s="34"/>
      <c r="AA196" s="35"/>
      <c r="AB196" s="35"/>
      <c r="AC196" s="36"/>
      <c r="AD196" s="37"/>
      <c r="AE196" s="18"/>
      <c r="AF196" s="18"/>
    </row>
    <row r="197" spans="1:32" ht="27.75" x14ac:dyDescent="0.25">
      <c r="A197" s="38"/>
      <c r="B197" s="38"/>
      <c r="C197" s="29"/>
      <c r="D197" s="38"/>
      <c r="E197" s="38"/>
      <c r="F197" s="39"/>
      <c r="G197" s="30"/>
      <c r="H197" s="38"/>
      <c r="I197" s="38"/>
      <c r="J197" s="39"/>
      <c r="K197" s="40"/>
      <c r="L197" s="39"/>
      <c r="M197" s="39"/>
      <c r="N197" s="39"/>
      <c r="O197" s="178"/>
      <c r="P197" s="39"/>
      <c r="Q197" s="187"/>
      <c r="R197" s="39"/>
      <c r="S197" s="39"/>
      <c r="T197" s="39"/>
      <c r="U197" s="38"/>
      <c r="V197" s="29"/>
      <c r="W197" s="38"/>
      <c r="X197" s="33" t="str">
        <f t="shared" si="17"/>
        <v/>
      </c>
      <c r="Y197" s="31"/>
      <c r="Z197" s="34"/>
      <c r="AA197" s="35"/>
      <c r="AB197" s="35"/>
      <c r="AC197" s="36"/>
      <c r="AD197" s="37"/>
      <c r="AE197" s="18"/>
      <c r="AF197" s="18"/>
    </row>
    <row r="198" spans="1:32" ht="27.75" x14ac:dyDescent="0.25">
      <c r="A198" s="38"/>
      <c r="B198" s="38"/>
      <c r="C198" s="29"/>
      <c r="D198" s="38"/>
      <c r="E198" s="38"/>
      <c r="F198" s="39"/>
      <c r="G198" s="30"/>
      <c r="H198" s="38"/>
      <c r="I198" s="38"/>
      <c r="J198" s="39"/>
      <c r="K198" s="40"/>
      <c r="L198" s="39"/>
      <c r="M198" s="39"/>
      <c r="N198" s="39"/>
      <c r="O198" s="178"/>
      <c r="P198" s="39"/>
      <c r="Q198" s="187"/>
      <c r="R198" s="39"/>
      <c r="S198" s="39"/>
      <c r="T198" s="39"/>
      <c r="U198" s="38"/>
      <c r="V198" s="29"/>
      <c r="W198" s="38"/>
      <c r="X198" s="33" t="str">
        <f t="shared" si="17"/>
        <v/>
      </c>
      <c r="Y198" s="31"/>
      <c r="Z198" s="34"/>
      <c r="AA198" s="35"/>
      <c r="AB198" s="35"/>
      <c r="AC198" s="36"/>
      <c r="AD198" s="37"/>
      <c r="AE198" s="18"/>
      <c r="AF198" s="18"/>
    </row>
    <row r="199" spans="1:32" ht="27.75" x14ac:dyDescent="0.25">
      <c r="A199" s="38"/>
      <c r="B199" s="38"/>
      <c r="C199" s="29"/>
      <c r="D199" s="38"/>
      <c r="E199" s="38"/>
      <c r="F199" s="39"/>
      <c r="G199" s="30"/>
      <c r="H199" s="38"/>
      <c r="I199" s="38"/>
      <c r="J199" s="39"/>
      <c r="K199" s="40"/>
      <c r="L199" s="39"/>
      <c r="M199" s="39"/>
      <c r="N199" s="39"/>
      <c r="O199" s="178"/>
      <c r="P199" s="39"/>
      <c r="Q199" s="187"/>
      <c r="R199" s="39"/>
      <c r="S199" s="39"/>
      <c r="T199" s="39"/>
      <c r="U199" s="38"/>
      <c r="V199" s="29"/>
      <c r="W199" s="38"/>
      <c r="X199" s="33" t="str">
        <f t="shared" si="17"/>
        <v/>
      </c>
      <c r="Y199" s="31"/>
      <c r="Z199" s="34"/>
      <c r="AA199" s="35"/>
      <c r="AB199" s="35"/>
      <c r="AC199" s="36"/>
      <c r="AD199" s="37"/>
      <c r="AE199" s="18"/>
      <c r="AF199" s="18"/>
    </row>
    <row r="200" spans="1:32" ht="27.75" x14ac:dyDescent="0.25">
      <c r="A200" s="38"/>
      <c r="B200" s="38"/>
      <c r="C200" s="29"/>
      <c r="D200" s="38"/>
      <c r="E200" s="38"/>
      <c r="F200" s="39"/>
      <c r="G200" s="30"/>
      <c r="H200" s="38"/>
      <c r="I200" s="38"/>
      <c r="J200" s="39"/>
      <c r="K200" s="40"/>
      <c r="L200" s="39"/>
      <c r="M200" s="39"/>
      <c r="N200" s="39"/>
      <c r="O200" s="178"/>
      <c r="P200" s="39"/>
      <c r="Q200" s="187"/>
      <c r="R200" s="39"/>
      <c r="S200" s="39"/>
      <c r="T200" s="39"/>
      <c r="U200" s="38"/>
      <c r="V200" s="29"/>
      <c r="W200" s="38"/>
      <c r="X200" s="33" t="str">
        <f t="shared" si="17"/>
        <v/>
      </c>
      <c r="Y200" s="31"/>
      <c r="Z200" s="34"/>
      <c r="AA200" s="35"/>
      <c r="AB200" s="35"/>
      <c r="AC200" s="36"/>
      <c r="AD200" s="37"/>
      <c r="AE200" s="18"/>
      <c r="AF200" s="18"/>
    </row>
    <row r="201" spans="1:32" ht="27.75" x14ac:dyDescent="0.25">
      <c r="A201" s="38"/>
      <c r="B201" s="38"/>
      <c r="C201" s="29"/>
      <c r="D201" s="38"/>
      <c r="E201" s="38"/>
      <c r="F201" s="39"/>
      <c r="G201" s="30"/>
      <c r="H201" s="38"/>
      <c r="I201" s="38"/>
      <c r="J201" s="39"/>
      <c r="K201" s="40"/>
      <c r="L201" s="39"/>
      <c r="M201" s="39"/>
      <c r="N201" s="39"/>
      <c r="O201" s="178"/>
      <c r="P201" s="39"/>
      <c r="Q201" s="187"/>
      <c r="R201" s="39"/>
      <c r="S201" s="39"/>
      <c r="T201" s="39"/>
      <c r="U201" s="38"/>
      <c r="V201" s="29"/>
      <c r="W201" s="38"/>
      <c r="X201" s="33" t="str">
        <f t="shared" si="17"/>
        <v/>
      </c>
      <c r="Y201" s="31"/>
      <c r="Z201" s="34"/>
      <c r="AA201" s="35"/>
      <c r="AB201" s="35"/>
      <c r="AC201" s="36"/>
      <c r="AD201" s="37"/>
      <c r="AE201" s="18"/>
      <c r="AF201" s="18"/>
    </row>
    <row r="202" spans="1:32" ht="27.75" x14ac:dyDescent="0.25">
      <c r="A202" s="38"/>
      <c r="B202" s="38"/>
      <c r="C202" s="29"/>
      <c r="D202" s="38"/>
      <c r="E202" s="38"/>
      <c r="F202" s="39"/>
      <c r="G202" s="30"/>
      <c r="H202" s="38"/>
      <c r="I202" s="38"/>
      <c r="J202" s="39"/>
      <c r="K202" s="40"/>
      <c r="L202" s="39"/>
      <c r="M202" s="39"/>
      <c r="N202" s="39"/>
      <c r="O202" s="178"/>
      <c r="P202" s="39"/>
      <c r="Q202" s="187"/>
      <c r="R202" s="39"/>
      <c r="S202" s="39"/>
      <c r="T202" s="39"/>
      <c r="U202" s="38"/>
      <c r="V202" s="29"/>
      <c r="W202" s="38"/>
      <c r="X202" s="33" t="str">
        <f t="shared" si="17"/>
        <v/>
      </c>
      <c r="Y202" s="31"/>
      <c r="Z202" s="34"/>
      <c r="AA202" s="35"/>
      <c r="AB202" s="35"/>
      <c r="AC202" s="36"/>
      <c r="AD202" s="37"/>
      <c r="AE202" s="18"/>
      <c r="AF202" s="18"/>
    </row>
    <row r="203" spans="1:32" ht="27.75" x14ac:dyDescent="0.25">
      <c r="A203" s="38"/>
      <c r="B203" s="38"/>
      <c r="C203" s="29"/>
      <c r="D203" s="38"/>
      <c r="E203" s="38"/>
      <c r="F203" s="39"/>
      <c r="G203" s="30"/>
      <c r="H203" s="38"/>
      <c r="I203" s="38"/>
      <c r="J203" s="39"/>
      <c r="K203" s="40"/>
      <c r="L203" s="39"/>
      <c r="M203" s="39"/>
      <c r="N203" s="39"/>
      <c r="O203" s="178"/>
      <c r="P203" s="39"/>
      <c r="Q203" s="187"/>
      <c r="R203" s="39"/>
      <c r="S203" s="39"/>
      <c r="T203" s="39"/>
      <c r="U203" s="38"/>
      <c r="V203" s="29"/>
      <c r="W203" s="38"/>
      <c r="X203" s="33" t="str">
        <f t="shared" ref="X203:X231" si="18">IF(AND(D203="原土地所有權人", Q203=""), "1", IF(AND(D203="實施者", S203="", U203=""), "2",IF(AND(D203="實施者", S203="", W203="原土地所有權人"), "3",IF(AND(D203="原土地所有權人", S203="", OR(W203="原土地所有權人", W203="實施者")),IF(W203="原土地所有權人", "3", "4"),IF(AND(D203="權利變換關係人", S203&lt;&gt;"", W203=0), "3",IF(AND(D203="權利變換關係人", S203="", U203=0), "3",IF(AND(D203="權利變換關係人", S203="", OR(W203="原土地所有權人", W203="實施者")),IF(W203="原土地所有權人", "3", "4"), "")))))))</f>
        <v/>
      </c>
      <c r="Y203" s="31"/>
      <c r="Z203" s="34"/>
      <c r="AA203" s="35"/>
      <c r="AB203" s="35"/>
      <c r="AC203" s="36"/>
      <c r="AD203" s="37"/>
      <c r="AE203" s="18"/>
      <c r="AF203" s="18"/>
    </row>
    <row r="204" spans="1:32" ht="27.75" x14ac:dyDescent="0.25">
      <c r="A204" s="38"/>
      <c r="B204" s="38"/>
      <c r="C204" s="29"/>
      <c r="D204" s="38"/>
      <c r="E204" s="38"/>
      <c r="F204" s="39"/>
      <c r="G204" s="30"/>
      <c r="H204" s="38"/>
      <c r="I204" s="38"/>
      <c r="J204" s="39"/>
      <c r="K204" s="40"/>
      <c r="L204" s="39"/>
      <c r="M204" s="39"/>
      <c r="N204" s="39"/>
      <c r="O204" s="178"/>
      <c r="P204" s="39"/>
      <c r="Q204" s="187"/>
      <c r="R204" s="39"/>
      <c r="S204" s="39"/>
      <c r="T204" s="39"/>
      <c r="U204" s="38"/>
      <c r="V204" s="29"/>
      <c r="W204" s="38"/>
      <c r="X204" s="33" t="str">
        <f t="shared" si="18"/>
        <v/>
      </c>
      <c r="Y204" s="31"/>
      <c r="Z204" s="34"/>
      <c r="AA204" s="35"/>
      <c r="AB204" s="35"/>
      <c r="AC204" s="36"/>
      <c r="AD204" s="37"/>
      <c r="AE204" s="18"/>
      <c r="AF204" s="18"/>
    </row>
    <row r="205" spans="1:32" ht="27.75" x14ac:dyDescent="0.25">
      <c r="A205" s="38"/>
      <c r="B205" s="38"/>
      <c r="C205" s="29"/>
      <c r="D205" s="38"/>
      <c r="E205" s="38"/>
      <c r="F205" s="39"/>
      <c r="G205" s="30"/>
      <c r="H205" s="38"/>
      <c r="I205" s="38"/>
      <c r="J205" s="39"/>
      <c r="K205" s="40"/>
      <c r="L205" s="39"/>
      <c r="M205" s="39"/>
      <c r="N205" s="39"/>
      <c r="O205" s="178"/>
      <c r="P205" s="39"/>
      <c r="Q205" s="187"/>
      <c r="R205" s="39"/>
      <c r="S205" s="39"/>
      <c r="T205" s="39"/>
      <c r="U205" s="38"/>
      <c r="V205" s="29"/>
      <c r="W205" s="38"/>
      <c r="X205" s="33" t="str">
        <f t="shared" si="18"/>
        <v/>
      </c>
      <c r="Y205" s="31"/>
      <c r="Z205" s="34"/>
      <c r="AA205" s="35"/>
      <c r="AB205" s="35"/>
      <c r="AC205" s="36"/>
      <c r="AD205" s="37"/>
      <c r="AE205" s="18"/>
      <c r="AF205" s="18"/>
    </row>
    <row r="206" spans="1:32" ht="27.75" x14ac:dyDescent="0.25">
      <c r="A206" s="38"/>
      <c r="B206" s="38"/>
      <c r="C206" s="29"/>
      <c r="D206" s="38"/>
      <c r="E206" s="38"/>
      <c r="F206" s="39"/>
      <c r="G206" s="30"/>
      <c r="H206" s="38"/>
      <c r="I206" s="38"/>
      <c r="J206" s="39"/>
      <c r="K206" s="40"/>
      <c r="L206" s="39"/>
      <c r="M206" s="39"/>
      <c r="N206" s="39"/>
      <c r="O206" s="178"/>
      <c r="P206" s="39"/>
      <c r="Q206" s="187"/>
      <c r="R206" s="39"/>
      <c r="S206" s="39"/>
      <c r="T206" s="39"/>
      <c r="U206" s="38"/>
      <c r="V206" s="29"/>
      <c r="W206" s="38"/>
      <c r="X206" s="33" t="str">
        <f t="shared" si="18"/>
        <v/>
      </c>
      <c r="Y206" s="31"/>
      <c r="Z206" s="34"/>
      <c r="AA206" s="35"/>
      <c r="AB206" s="35"/>
      <c r="AC206" s="36"/>
      <c r="AD206" s="37"/>
      <c r="AE206" s="18"/>
      <c r="AF206" s="18"/>
    </row>
    <row r="207" spans="1:32" ht="27.75" x14ac:dyDescent="0.25">
      <c r="A207" s="38"/>
      <c r="B207" s="38"/>
      <c r="C207" s="29"/>
      <c r="D207" s="38"/>
      <c r="E207" s="38"/>
      <c r="F207" s="39"/>
      <c r="G207" s="30"/>
      <c r="H207" s="38"/>
      <c r="I207" s="38"/>
      <c r="J207" s="39"/>
      <c r="K207" s="40"/>
      <c r="L207" s="39"/>
      <c r="M207" s="39"/>
      <c r="N207" s="39"/>
      <c r="O207" s="178"/>
      <c r="P207" s="39"/>
      <c r="Q207" s="187"/>
      <c r="R207" s="39"/>
      <c r="S207" s="39"/>
      <c r="T207" s="39"/>
      <c r="U207" s="38"/>
      <c r="V207" s="29"/>
      <c r="W207" s="38"/>
      <c r="X207" s="33" t="str">
        <f t="shared" si="18"/>
        <v/>
      </c>
      <c r="Y207" s="31"/>
      <c r="Z207" s="34"/>
      <c r="AA207" s="35"/>
      <c r="AB207" s="35"/>
      <c r="AC207" s="36"/>
      <c r="AD207" s="37"/>
      <c r="AE207" s="18"/>
      <c r="AF207" s="18"/>
    </row>
    <row r="208" spans="1:32" ht="27.75" x14ac:dyDescent="0.25">
      <c r="A208" s="38"/>
      <c r="B208" s="38"/>
      <c r="C208" s="29"/>
      <c r="D208" s="38"/>
      <c r="E208" s="38"/>
      <c r="F208" s="39"/>
      <c r="G208" s="30"/>
      <c r="H208" s="38"/>
      <c r="I208" s="38"/>
      <c r="J208" s="39"/>
      <c r="K208" s="40"/>
      <c r="L208" s="39"/>
      <c r="M208" s="39"/>
      <c r="N208" s="39"/>
      <c r="O208" s="178"/>
      <c r="P208" s="39"/>
      <c r="Q208" s="187"/>
      <c r="R208" s="39"/>
      <c r="S208" s="39"/>
      <c r="T208" s="39"/>
      <c r="U208" s="38"/>
      <c r="V208" s="29"/>
      <c r="W208" s="38"/>
      <c r="X208" s="33" t="str">
        <f t="shared" si="18"/>
        <v/>
      </c>
      <c r="Y208" s="31"/>
      <c r="Z208" s="34"/>
      <c r="AA208" s="35"/>
      <c r="AB208" s="35"/>
      <c r="AC208" s="36"/>
      <c r="AD208" s="37"/>
      <c r="AE208" s="18"/>
      <c r="AF208" s="18"/>
    </row>
    <row r="209" spans="1:32" ht="27.75" x14ac:dyDescent="0.25">
      <c r="A209" s="38"/>
      <c r="B209" s="38"/>
      <c r="C209" s="29"/>
      <c r="D209" s="38"/>
      <c r="E209" s="38"/>
      <c r="F209" s="39"/>
      <c r="G209" s="30"/>
      <c r="H209" s="38"/>
      <c r="I209" s="38"/>
      <c r="J209" s="39"/>
      <c r="K209" s="40"/>
      <c r="L209" s="39"/>
      <c r="M209" s="39"/>
      <c r="N209" s="39"/>
      <c r="O209" s="178"/>
      <c r="P209" s="39"/>
      <c r="Q209" s="187"/>
      <c r="R209" s="39"/>
      <c r="S209" s="39"/>
      <c r="T209" s="39"/>
      <c r="U209" s="38"/>
      <c r="V209" s="29"/>
      <c r="W209" s="38"/>
      <c r="X209" s="33" t="str">
        <f t="shared" si="18"/>
        <v/>
      </c>
      <c r="Y209" s="31"/>
      <c r="Z209" s="34"/>
      <c r="AA209" s="35"/>
      <c r="AB209" s="35"/>
      <c r="AC209" s="36"/>
      <c r="AD209" s="37"/>
      <c r="AE209" s="18"/>
      <c r="AF209" s="18"/>
    </row>
    <row r="210" spans="1:32" ht="27.75" x14ac:dyDescent="0.25">
      <c r="A210" s="38"/>
      <c r="B210" s="38"/>
      <c r="C210" s="29"/>
      <c r="D210" s="38"/>
      <c r="E210" s="38"/>
      <c r="F210" s="39"/>
      <c r="G210" s="30"/>
      <c r="H210" s="38"/>
      <c r="I210" s="38"/>
      <c r="J210" s="39"/>
      <c r="K210" s="40"/>
      <c r="L210" s="39"/>
      <c r="M210" s="39"/>
      <c r="N210" s="39"/>
      <c r="O210" s="178"/>
      <c r="P210" s="39"/>
      <c r="Q210" s="187"/>
      <c r="R210" s="39"/>
      <c r="S210" s="39"/>
      <c r="T210" s="39"/>
      <c r="U210" s="38"/>
      <c r="V210" s="29"/>
      <c r="W210" s="38"/>
      <c r="X210" s="33" t="str">
        <f t="shared" si="18"/>
        <v/>
      </c>
      <c r="Y210" s="31"/>
      <c r="Z210" s="34"/>
      <c r="AA210" s="35"/>
      <c r="AB210" s="35"/>
      <c r="AC210" s="36"/>
      <c r="AD210" s="37"/>
      <c r="AE210" s="18"/>
      <c r="AF210" s="18"/>
    </row>
    <row r="211" spans="1:32" ht="27.75" x14ac:dyDescent="0.25">
      <c r="A211" s="38"/>
      <c r="B211" s="38"/>
      <c r="C211" s="29"/>
      <c r="D211" s="38"/>
      <c r="E211" s="38"/>
      <c r="F211" s="39"/>
      <c r="G211" s="30"/>
      <c r="H211" s="38"/>
      <c r="I211" s="38"/>
      <c r="J211" s="39"/>
      <c r="K211" s="40"/>
      <c r="L211" s="39"/>
      <c r="M211" s="39"/>
      <c r="N211" s="39"/>
      <c r="O211" s="178"/>
      <c r="P211" s="39"/>
      <c r="Q211" s="187"/>
      <c r="R211" s="39"/>
      <c r="S211" s="39"/>
      <c r="T211" s="39"/>
      <c r="U211" s="38"/>
      <c r="V211" s="29"/>
      <c r="W211" s="38"/>
      <c r="X211" s="33" t="str">
        <f t="shared" si="18"/>
        <v/>
      </c>
      <c r="Y211" s="31"/>
      <c r="Z211" s="34"/>
      <c r="AA211" s="35"/>
      <c r="AB211" s="35"/>
      <c r="AC211" s="36"/>
      <c r="AD211" s="37"/>
      <c r="AE211" s="18"/>
      <c r="AF211" s="18"/>
    </row>
    <row r="212" spans="1:32" ht="27.75" x14ac:dyDescent="0.25">
      <c r="A212" s="38"/>
      <c r="B212" s="38"/>
      <c r="C212" s="29"/>
      <c r="D212" s="38"/>
      <c r="E212" s="38"/>
      <c r="F212" s="39"/>
      <c r="G212" s="30"/>
      <c r="H212" s="38"/>
      <c r="I212" s="38"/>
      <c r="J212" s="39"/>
      <c r="K212" s="40"/>
      <c r="L212" s="39"/>
      <c r="M212" s="39"/>
      <c r="N212" s="39"/>
      <c r="O212" s="178"/>
      <c r="P212" s="39"/>
      <c r="Q212" s="187"/>
      <c r="R212" s="39"/>
      <c r="S212" s="39"/>
      <c r="T212" s="39"/>
      <c r="U212" s="38"/>
      <c r="V212" s="29"/>
      <c r="W212" s="38"/>
      <c r="X212" s="33" t="str">
        <f t="shared" si="18"/>
        <v/>
      </c>
      <c r="Y212" s="31"/>
      <c r="Z212" s="34"/>
      <c r="AA212" s="35"/>
      <c r="AB212" s="35"/>
      <c r="AC212" s="36"/>
      <c r="AD212" s="37"/>
      <c r="AE212" s="18"/>
      <c r="AF212" s="18"/>
    </row>
    <row r="213" spans="1:32" ht="27.75" x14ac:dyDescent="0.25">
      <c r="A213" s="38"/>
      <c r="B213" s="38"/>
      <c r="C213" s="29"/>
      <c r="D213" s="38"/>
      <c r="E213" s="38"/>
      <c r="F213" s="39"/>
      <c r="G213" s="30"/>
      <c r="H213" s="38"/>
      <c r="I213" s="38"/>
      <c r="J213" s="39"/>
      <c r="K213" s="40"/>
      <c r="L213" s="39"/>
      <c r="M213" s="39"/>
      <c r="N213" s="39"/>
      <c r="O213" s="178"/>
      <c r="P213" s="39"/>
      <c r="Q213" s="187"/>
      <c r="R213" s="39"/>
      <c r="S213" s="39"/>
      <c r="T213" s="39"/>
      <c r="U213" s="38"/>
      <c r="V213" s="29"/>
      <c r="W213" s="38"/>
      <c r="X213" s="33" t="str">
        <f t="shared" si="18"/>
        <v/>
      </c>
      <c r="Y213" s="31"/>
      <c r="Z213" s="34"/>
      <c r="AA213" s="35"/>
      <c r="AB213" s="35"/>
      <c r="AC213" s="36"/>
      <c r="AD213" s="37"/>
      <c r="AE213" s="18"/>
      <c r="AF213" s="18"/>
    </row>
    <row r="214" spans="1:32" ht="27.75" x14ac:dyDescent="0.25">
      <c r="A214" s="38"/>
      <c r="B214" s="38"/>
      <c r="C214" s="29"/>
      <c r="D214" s="38"/>
      <c r="E214" s="38"/>
      <c r="F214" s="39"/>
      <c r="G214" s="30"/>
      <c r="H214" s="38"/>
      <c r="I214" s="38"/>
      <c r="J214" s="39"/>
      <c r="K214" s="40"/>
      <c r="L214" s="39"/>
      <c r="M214" s="39"/>
      <c r="N214" s="39"/>
      <c r="O214" s="178"/>
      <c r="P214" s="39"/>
      <c r="Q214" s="187"/>
      <c r="R214" s="39"/>
      <c r="S214" s="39"/>
      <c r="T214" s="39"/>
      <c r="U214" s="38"/>
      <c r="V214" s="29"/>
      <c r="W214" s="38"/>
      <c r="X214" s="33" t="str">
        <f t="shared" si="18"/>
        <v/>
      </c>
      <c r="Y214" s="31"/>
      <c r="Z214" s="34"/>
      <c r="AA214" s="35"/>
      <c r="AB214" s="35"/>
      <c r="AC214" s="36"/>
      <c r="AD214" s="37"/>
      <c r="AE214" s="18"/>
      <c r="AF214" s="18"/>
    </row>
    <row r="215" spans="1:32" ht="27.75" x14ac:dyDescent="0.25">
      <c r="A215" s="38"/>
      <c r="B215" s="38"/>
      <c r="C215" s="29"/>
      <c r="D215" s="38"/>
      <c r="E215" s="38"/>
      <c r="F215" s="39"/>
      <c r="G215" s="30"/>
      <c r="H215" s="38"/>
      <c r="I215" s="38"/>
      <c r="J215" s="39"/>
      <c r="K215" s="40"/>
      <c r="L215" s="39"/>
      <c r="M215" s="39"/>
      <c r="N215" s="39"/>
      <c r="O215" s="178"/>
      <c r="P215" s="39"/>
      <c r="Q215" s="187"/>
      <c r="R215" s="39"/>
      <c r="S215" s="39"/>
      <c r="T215" s="39"/>
      <c r="U215" s="38"/>
      <c r="V215" s="29"/>
      <c r="W215" s="38"/>
      <c r="X215" s="33" t="str">
        <f t="shared" si="18"/>
        <v/>
      </c>
      <c r="Y215" s="31"/>
      <c r="Z215" s="34"/>
      <c r="AA215" s="35"/>
      <c r="AB215" s="35"/>
      <c r="AC215" s="36"/>
      <c r="AD215" s="37"/>
      <c r="AE215" s="18"/>
      <c r="AF215" s="18"/>
    </row>
    <row r="216" spans="1:32" ht="27.75" x14ac:dyDescent="0.25">
      <c r="A216" s="38"/>
      <c r="B216" s="38"/>
      <c r="C216" s="29"/>
      <c r="D216" s="38"/>
      <c r="E216" s="38"/>
      <c r="F216" s="39"/>
      <c r="G216" s="30"/>
      <c r="H216" s="38"/>
      <c r="I216" s="38"/>
      <c r="J216" s="39"/>
      <c r="K216" s="40"/>
      <c r="L216" s="39"/>
      <c r="M216" s="39"/>
      <c r="N216" s="39"/>
      <c r="O216" s="178"/>
      <c r="P216" s="39"/>
      <c r="Q216" s="187"/>
      <c r="R216" s="39"/>
      <c r="S216" s="39"/>
      <c r="T216" s="39"/>
      <c r="U216" s="38"/>
      <c r="V216" s="29"/>
      <c r="W216" s="38"/>
      <c r="X216" s="33" t="str">
        <f t="shared" si="18"/>
        <v/>
      </c>
      <c r="Y216" s="31"/>
      <c r="Z216" s="34"/>
      <c r="AA216" s="35"/>
      <c r="AB216" s="35"/>
      <c r="AC216" s="36"/>
      <c r="AD216" s="37"/>
      <c r="AE216" s="18"/>
      <c r="AF216" s="18"/>
    </row>
    <row r="217" spans="1:32" ht="27.75" x14ac:dyDescent="0.25">
      <c r="A217" s="38"/>
      <c r="B217" s="38"/>
      <c r="C217" s="29"/>
      <c r="D217" s="38"/>
      <c r="E217" s="38"/>
      <c r="F217" s="39"/>
      <c r="G217" s="30"/>
      <c r="H217" s="38"/>
      <c r="I217" s="38"/>
      <c r="J217" s="39"/>
      <c r="K217" s="40"/>
      <c r="L217" s="39"/>
      <c r="M217" s="39"/>
      <c r="N217" s="39"/>
      <c r="O217" s="178"/>
      <c r="P217" s="39"/>
      <c r="Q217" s="187"/>
      <c r="R217" s="39"/>
      <c r="S217" s="39"/>
      <c r="T217" s="39"/>
      <c r="U217" s="38"/>
      <c r="V217" s="29"/>
      <c r="W217" s="38"/>
      <c r="X217" s="33" t="str">
        <f t="shared" si="18"/>
        <v/>
      </c>
      <c r="Y217" s="31"/>
      <c r="Z217" s="34"/>
      <c r="AA217" s="35"/>
      <c r="AB217" s="35"/>
      <c r="AC217" s="36"/>
      <c r="AD217" s="37"/>
      <c r="AE217" s="18"/>
      <c r="AF217" s="18"/>
    </row>
    <row r="218" spans="1:32" ht="27.75" x14ac:dyDescent="0.25">
      <c r="A218" s="38"/>
      <c r="B218" s="38"/>
      <c r="C218" s="29"/>
      <c r="D218" s="38"/>
      <c r="E218" s="38"/>
      <c r="F218" s="39"/>
      <c r="G218" s="30"/>
      <c r="H218" s="38"/>
      <c r="I218" s="38"/>
      <c r="J218" s="39"/>
      <c r="K218" s="40"/>
      <c r="L218" s="39"/>
      <c r="M218" s="39"/>
      <c r="N218" s="39"/>
      <c r="O218" s="178"/>
      <c r="P218" s="39"/>
      <c r="Q218" s="187"/>
      <c r="R218" s="39"/>
      <c r="S218" s="39"/>
      <c r="T218" s="39"/>
      <c r="U218" s="38"/>
      <c r="V218" s="29"/>
      <c r="W218" s="38"/>
      <c r="X218" s="33" t="str">
        <f t="shared" si="18"/>
        <v/>
      </c>
      <c r="Y218" s="31"/>
      <c r="Z218" s="34"/>
      <c r="AA218" s="35"/>
      <c r="AB218" s="35"/>
      <c r="AC218" s="36"/>
      <c r="AD218" s="37"/>
      <c r="AE218" s="18"/>
      <c r="AF218" s="18"/>
    </row>
    <row r="219" spans="1:32" ht="27.75" x14ac:dyDescent="0.25">
      <c r="A219" s="38"/>
      <c r="B219" s="38"/>
      <c r="C219" s="29"/>
      <c r="D219" s="38"/>
      <c r="E219" s="38"/>
      <c r="F219" s="39"/>
      <c r="G219" s="30"/>
      <c r="H219" s="38"/>
      <c r="I219" s="38"/>
      <c r="J219" s="39"/>
      <c r="K219" s="40"/>
      <c r="L219" s="39"/>
      <c r="M219" s="39"/>
      <c r="N219" s="39"/>
      <c r="O219" s="178"/>
      <c r="P219" s="39"/>
      <c r="Q219" s="187"/>
      <c r="R219" s="39"/>
      <c r="S219" s="39"/>
      <c r="T219" s="39"/>
      <c r="U219" s="38"/>
      <c r="V219" s="29"/>
      <c r="W219" s="38"/>
      <c r="X219" s="33" t="str">
        <f t="shared" si="18"/>
        <v/>
      </c>
      <c r="Y219" s="31"/>
      <c r="Z219" s="34"/>
      <c r="AA219" s="35"/>
      <c r="AB219" s="35"/>
      <c r="AC219" s="36"/>
      <c r="AD219" s="37"/>
      <c r="AE219" s="18"/>
      <c r="AF219" s="18"/>
    </row>
    <row r="220" spans="1:32" ht="27.75" x14ac:dyDescent="0.25">
      <c r="A220" s="38"/>
      <c r="B220" s="38"/>
      <c r="C220" s="29"/>
      <c r="D220" s="38"/>
      <c r="E220" s="38"/>
      <c r="F220" s="39"/>
      <c r="G220" s="30"/>
      <c r="H220" s="38"/>
      <c r="I220" s="38"/>
      <c r="J220" s="39"/>
      <c r="K220" s="40"/>
      <c r="L220" s="39"/>
      <c r="M220" s="39"/>
      <c r="N220" s="39"/>
      <c r="O220" s="178"/>
      <c r="P220" s="39"/>
      <c r="Q220" s="187"/>
      <c r="R220" s="39"/>
      <c r="S220" s="39"/>
      <c r="T220" s="39"/>
      <c r="U220" s="38"/>
      <c r="V220" s="29"/>
      <c r="W220" s="38"/>
      <c r="X220" s="33" t="str">
        <f t="shared" si="18"/>
        <v/>
      </c>
      <c r="Y220" s="31"/>
      <c r="Z220" s="34"/>
      <c r="AA220" s="35"/>
      <c r="AB220" s="35"/>
      <c r="AC220" s="36"/>
      <c r="AD220" s="37"/>
      <c r="AE220" s="18"/>
      <c r="AF220" s="18"/>
    </row>
    <row r="221" spans="1:32" ht="27.75" x14ac:dyDescent="0.25">
      <c r="A221" s="38"/>
      <c r="B221" s="38"/>
      <c r="C221" s="29"/>
      <c r="D221" s="38"/>
      <c r="E221" s="38"/>
      <c r="F221" s="39"/>
      <c r="G221" s="30"/>
      <c r="H221" s="38"/>
      <c r="I221" s="38"/>
      <c r="J221" s="39"/>
      <c r="K221" s="40"/>
      <c r="L221" s="39"/>
      <c r="M221" s="39"/>
      <c r="N221" s="39"/>
      <c r="O221" s="178"/>
      <c r="P221" s="39"/>
      <c r="Q221" s="187"/>
      <c r="R221" s="39"/>
      <c r="S221" s="39"/>
      <c r="T221" s="39"/>
      <c r="U221" s="38"/>
      <c r="V221" s="29"/>
      <c r="W221" s="38"/>
      <c r="X221" s="33" t="str">
        <f t="shared" si="18"/>
        <v/>
      </c>
      <c r="Y221" s="31"/>
      <c r="Z221" s="34"/>
      <c r="AA221" s="35"/>
      <c r="AB221" s="35"/>
      <c r="AC221" s="36"/>
      <c r="AD221" s="37"/>
      <c r="AE221" s="18"/>
      <c r="AF221" s="18"/>
    </row>
    <row r="222" spans="1:32" ht="27.75" x14ac:dyDescent="0.25">
      <c r="A222" s="38"/>
      <c r="B222" s="38"/>
      <c r="C222" s="29"/>
      <c r="D222" s="38"/>
      <c r="E222" s="38"/>
      <c r="F222" s="39"/>
      <c r="G222" s="30"/>
      <c r="H222" s="38"/>
      <c r="I222" s="38"/>
      <c r="J222" s="39"/>
      <c r="K222" s="40"/>
      <c r="L222" s="39"/>
      <c r="M222" s="39"/>
      <c r="N222" s="39"/>
      <c r="O222" s="178"/>
      <c r="P222" s="39"/>
      <c r="Q222" s="187"/>
      <c r="R222" s="39"/>
      <c r="S222" s="39"/>
      <c r="T222" s="39"/>
      <c r="U222" s="38"/>
      <c r="V222" s="29"/>
      <c r="W222" s="38"/>
      <c r="X222" s="33" t="str">
        <f t="shared" si="18"/>
        <v/>
      </c>
      <c r="Y222" s="31"/>
      <c r="Z222" s="34"/>
      <c r="AA222" s="35"/>
      <c r="AB222" s="35"/>
      <c r="AC222" s="36"/>
      <c r="AD222" s="37"/>
      <c r="AE222" s="18"/>
      <c r="AF222" s="18"/>
    </row>
    <row r="223" spans="1:32" ht="27.75" x14ac:dyDescent="0.25">
      <c r="A223" s="38"/>
      <c r="B223" s="38"/>
      <c r="C223" s="29"/>
      <c r="D223" s="38"/>
      <c r="E223" s="38"/>
      <c r="F223" s="39"/>
      <c r="G223" s="30"/>
      <c r="H223" s="38"/>
      <c r="I223" s="38"/>
      <c r="J223" s="39"/>
      <c r="K223" s="40"/>
      <c r="L223" s="39"/>
      <c r="M223" s="39"/>
      <c r="N223" s="39"/>
      <c r="O223" s="178"/>
      <c r="P223" s="39"/>
      <c r="Q223" s="187"/>
      <c r="R223" s="39"/>
      <c r="S223" s="39"/>
      <c r="T223" s="39"/>
      <c r="U223" s="38"/>
      <c r="V223" s="29"/>
      <c r="W223" s="38"/>
      <c r="X223" s="33" t="str">
        <f t="shared" si="18"/>
        <v/>
      </c>
      <c r="Y223" s="31"/>
      <c r="Z223" s="34"/>
      <c r="AA223" s="35"/>
      <c r="AB223" s="35"/>
      <c r="AC223" s="36"/>
      <c r="AD223" s="37"/>
      <c r="AE223" s="18"/>
      <c r="AF223" s="18"/>
    </row>
    <row r="224" spans="1:32" ht="27.75" x14ac:dyDescent="0.25">
      <c r="A224" s="38"/>
      <c r="B224" s="38"/>
      <c r="C224" s="29"/>
      <c r="D224" s="38"/>
      <c r="E224" s="38"/>
      <c r="F224" s="39"/>
      <c r="G224" s="30"/>
      <c r="H224" s="38"/>
      <c r="I224" s="38"/>
      <c r="J224" s="39"/>
      <c r="K224" s="40"/>
      <c r="L224" s="39"/>
      <c r="M224" s="39"/>
      <c r="N224" s="39"/>
      <c r="O224" s="178"/>
      <c r="P224" s="39"/>
      <c r="Q224" s="187"/>
      <c r="R224" s="39"/>
      <c r="S224" s="39"/>
      <c r="T224" s="39"/>
      <c r="U224" s="38"/>
      <c r="V224" s="29"/>
      <c r="W224" s="38"/>
      <c r="X224" s="33" t="str">
        <f t="shared" si="18"/>
        <v/>
      </c>
      <c r="Y224" s="31"/>
      <c r="Z224" s="34"/>
      <c r="AA224" s="35"/>
      <c r="AB224" s="35"/>
      <c r="AC224" s="36"/>
      <c r="AD224" s="37"/>
      <c r="AE224" s="18"/>
      <c r="AF224" s="18"/>
    </row>
    <row r="225" spans="1:32" ht="27.75" x14ac:dyDescent="0.25">
      <c r="A225" s="38"/>
      <c r="B225" s="38"/>
      <c r="C225" s="29"/>
      <c r="D225" s="38"/>
      <c r="E225" s="38"/>
      <c r="F225" s="39"/>
      <c r="G225" s="30"/>
      <c r="H225" s="38"/>
      <c r="I225" s="38"/>
      <c r="J225" s="39"/>
      <c r="K225" s="40"/>
      <c r="L225" s="39"/>
      <c r="M225" s="39"/>
      <c r="N225" s="39"/>
      <c r="O225" s="178"/>
      <c r="P225" s="39"/>
      <c r="Q225" s="187"/>
      <c r="R225" s="39"/>
      <c r="S225" s="39"/>
      <c r="T225" s="39"/>
      <c r="U225" s="38"/>
      <c r="V225" s="29"/>
      <c r="W225" s="38"/>
      <c r="X225" s="33" t="str">
        <f t="shared" si="18"/>
        <v/>
      </c>
      <c r="Y225" s="31"/>
      <c r="Z225" s="34"/>
      <c r="AA225" s="35"/>
      <c r="AB225" s="35"/>
      <c r="AC225" s="36"/>
      <c r="AD225" s="37"/>
      <c r="AE225" s="18"/>
      <c r="AF225" s="18"/>
    </row>
    <row r="226" spans="1:32" ht="27.75" x14ac:dyDescent="0.25">
      <c r="A226" s="38"/>
      <c r="B226" s="38"/>
      <c r="C226" s="29"/>
      <c r="D226" s="38"/>
      <c r="E226" s="38"/>
      <c r="F226" s="39"/>
      <c r="G226" s="30"/>
      <c r="H226" s="38"/>
      <c r="I226" s="38"/>
      <c r="J226" s="39"/>
      <c r="K226" s="40"/>
      <c r="L226" s="39"/>
      <c r="M226" s="39"/>
      <c r="N226" s="39"/>
      <c r="O226" s="178"/>
      <c r="P226" s="39"/>
      <c r="Q226" s="187"/>
      <c r="R226" s="39"/>
      <c r="S226" s="39"/>
      <c r="T226" s="39"/>
      <c r="U226" s="38"/>
      <c r="V226" s="29"/>
      <c r="W226" s="38"/>
      <c r="X226" s="33" t="str">
        <f t="shared" si="18"/>
        <v/>
      </c>
      <c r="Y226" s="31"/>
      <c r="Z226" s="34"/>
      <c r="AA226" s="35"/>
      <c r="AB226" s="35"/>
      <c r="AC226" s="36"/>
      <c r="AD226" s="37"/>
      <c r="AE226" s="18"/>
      <c r="AF226" s="18"/>
    </row>
    <row r="227" spans="1:32" ht="27.75" x14ac:dyDescent="0.25">
      <c r="A227" s="38"/>
      <c r="B227" s="38"/>
      <c r="C227" s="29"/>
      <c r="D227" s="38"/>
      <c r="E227" s="38"/>
      <c r="F227" s="39"/>
      <c r="G227" s="30"/>
      <c r="H227" s="38"/>
      <c r="I227" s="38"/>
      <c r="J227" s="39"/>
      <c r="K227" s="40"/>
      <c r="L227" s="39"/>
      <c r="M227" s="39"/>
      <c r="N227" s="39"/>
      <c r="O227" s="178"/>
      <c r="P227" s="39"/>
      <c r="Q227" s="187"/>
      <c r="R227" s="39"/>
      <c r="S227" s="39"/>
      <c r="T227" s="39"/>
      <c r="U227" s="38"/>
      <c r="V227" s="29"/>
      <c r="W227" s="38"/>
      <c r="X227" s="33" t="str">
        <f t="shared" si="18"/>
        <v/>
      </c>
      <c r="Y227" s="31"/>
      <c r="Z227" s="34"/>
      <c r="AA227" s="35"/>
      <c r="AB227" s="35"/>
      <c r="AC227" s="36"/>
      <c r="AD227" s="37"/>
      <c r="AE227" s="18"/>
      <c r="AF227" s="18"/>
    </row>
    <row r="228" spans="1:32" ht="27.75" x14ac:dyDescent="0.25">
      <c r="A228" s="38"/>
      <c r="B228" s="38"/>
      <c r="C228" s="29"/>
      <c r="D228" s="38"/>
      <c r="E228" s="38"/>
      <c r="F228" s="39"/>
      <c r="G228" s="30"/>
      <c r="H228" s="38"/>
      <c r="I228" s="38"/>
      <c r="J228" s="39"/>
      <c r="K228" s="40"/>
      <c r="L228" s="39"/>
      <c r="M228" s="39"/>
      <c r="N228" s="39"/>
      <c r="O228" s="178"/>
      <c r="P228" s="39"/>
      <c r="Q228" s="187"/>
      <c r="R228" s="39"/>
      <c r="S228" s="39"/>
      <c r="T228" s="39"/>
      <c r="U228" s="38"/>
      <c r="V228" s="29"/>
      <c r="W228" s="38"/>
      <c r="X228" s="33" t="str">
        <f t="shared" si="18"/>
        <v/>
      </c>
      <c r="Y228" s="31"/>
      <c r="Z228" s="34"/>
      <c r="AA228" s="35"/>
      <c r="AB228" s="35"/>
      <c r="AC228" s="36"/>
      <c r="AD228" s="37"/>
      <c r="AE228" s="18"/>
      <c r="AF228" s="18"/>
    </row>
    <row r="229" spans="1:32" ht="27.75" x14ac:dyDescent="0.25">
      <c r="A229" s="38"/>
      <c r="B229" s="38"/>
      <c r="C229" s="29"/>
      <c r="D229" s="38"/>
      <c r="E229" s="38"/>
      <c r="F229" s="39"/>
      <c r="G229" s="30"/>
      <c r="H229" s="38"/>
      <c r="I229" s="38"/>
      <c r="J229" s="39"/>
      <c r="K229" s="40"/>
      <c r="L229" s="39"/>
      <c r="M229" s="39"/>
      <c r="N229" s="39"/>
      <c r="O229" s="178"/>
      <c r="P229" s="39"/>
      <c r="Q229" s="187"/>
      <c r="R229" s="39"/>
      <c r="S229" s="39"/>
      <c r="T229" s="39"/>
      <c r="U229" s="38"/>
      <c r="V229" s="29"/>
      <c r="W229" s="38"/>
      <c r="X229" s="33" t="str">
        <f t="shared" si="18"/>
        <v/>
      </c>
      <c r="Y229" s="31"/>
      <c r="Z229" s="34"/>
      <c r="AA229" s="35"/>
      <c r="AB229" s="35"/>
      <c r="AC229" s="36"/>
      <c r="AD229" s="37"/>
      <c r="AE229" s="18"/>
      <c r="AF229" s="18"/>
    </row>
    <row r="230" spans="1:32" ht="27.75" x14ac:dyDescent="0.25">
      <c r="A230" s="38"/>
      <c r="B230" s="38"/>
      <c r="C230" s="29"/>
      <c r="D230" s="38"/>
      <c r="E230" s="38"/>
      <c r="F230" s="39"/>
      <c r="G230" s="30"/>
      <c r="H230" s="38"/>
      <c r="I230" s="38"/>
      <c r="J230" s="39"/>
      <c r="K230" s="40"/>
      <c r="L230" s="39"/>
      <c r="M230" s="39"/>
      <c r="N230" s="39"/>
      <c r="O230" s="178"/>
      <c r="P230" s="39"/>
      <c r="Q230" s="187"/>
      <c r="R230" s="39"/>
      <c r="S230" s="39"/>
      <c r="T230" s="39"/>
      <c r="U230" s="38"/>
      <c r="V230" s="29"/>
      <c r="W230" s="38"/>
      <c r="X230" s="33" t="str">
        <f t="shared" si="18"/>
        <v/>
      </c>
      <c r="Y230" s="31"/>
      <c r="Z230" s="34"/>
      <c r="AA230" s="35"/>
      <c r="AB230" s="35"/>
      <c r="AC230" s="36"/>
      <c r="AD230" s="37"/>
      <c r="AE230" s="18"/>
      <c r="AF230" s="18"/>
    </row>
    <row r="231" spans="1:32" ht="27.75" x14ac:dyDescent="0.25">
      <c r="A231" s="38"/>
      <c r="B231" s="38"/>
      <c r="C231" s="29"/>
      <c r="D231" s="38"/>
      <c r="E231" s="38"/>
      <c r="F231" s="39"/>
      <c r="G231" s="30"/>
      <c r="H231" s="38"/>
      <c r="I231" s="38"/>
      <c r="J231" s="39"/>
      <c r="K231" s="40"/>
      <c r="L231" s="39"/>
      <c r="M231" s="39"/>
      <c r="N231" s="39"/>
      <c r="O231" s="178"/>
      <c r="P231" s="39"/>
      <c r="Q231" s="187"/>
      <c r="R231" s="39"/>
      <c r="S231" s="39"/>
      <c r="T231" s="39"/>
      <c r="U231" s="38"/>
      <c r="V231" s="29"/>
      <c r="W231" s="38"/>
      <c r="X231" s="33" t="str">
        <f t="shared" si="18"/>
        <v/>
      </c>
      <c r="Y231" s="31"/>
      <c r="Z231" s="34"/>
      <c r="AA231" s="35"/>
      <c r="AB231" s="35"/>
      <c r="AC231" s="36"/>
      <c r="AD231" s="37"/>
      <c r="AE231" s="18"/>
      <c r="AF231" s="18"/>
    </row>
    <row r="232" spans="1:32" ht="27.75" x14ac:dyDescent="0.25">
      <c r="A232" s="38"/>
      <c r="B232" s="38"/>
      <c r="C232" s="29"/>
      <c r="D232" s="38"/>
      <c r="E232" s="38"/>
      <c r="F232" s="39"/>
      <c r="G232" s="30"/>
      <c r="H232" s="38"/>
      <c r="I232" s="38"/>
      <c r="J232" s="39"/>
      <c r="K232" s="40"/>
      <c r="L232" s="39"/>
      <c r="M232" s="39"/>
      <c r="N232" s="39"/>
      <c r="O232" s="178"/>
      <c r="P232" s="39"/>
      <c r="Q232" s="187"/>
      <c r="R232" s="39"/>
      <c r="S232" s="39"/>
      <c r="T232" s="39"/>
      <c r="U232" s="38"/>
      <c r="V232" s="29"/>
      <c r="W232" s="38"/>
      <c r="X232" s="33"/>
      <c r="Y232" s="34"/>
      <c r="Z232" s="34"/>
      <c r="AA232" s="35"/>
      <c r="AB232" s="35"/>
      <c r="AC232" s="36"/>
      <c r="AD232" s="37"/>
      <c r="AE232" s="18"/>
      <c r="AF232" s="18"/>
    </row>
    <row r="233" spans="1:32" ht="27.75" x14ac:dyDescent="0.25">
      <c r="A233" s="38"/>
      <c r="B233" s="38"/>
      <c r="C233" s="29"/>
      <c r="D233" s="38"/>
      <c r="E233" s="38"/>
      <c r="F233" s="39"/>
      <c r="G233" s="30"/>
      <c r="H233" s="38"/>
      <c r="I233" s="38"/>
      <c r="J233" s="39"/>
      <c r="K233" s="40"/>
      <c r="L233" s="39"/>
      <c r="M233" s="39"/>
      <c r="N233" s="39"/>
      <c r="O233" s="178"/>
      <c r="P233" s="39"/>
      <c r="Q233" s="187"/>
      <c r="R233" s="39"/>
      <c r="S233" s="39"/>
      <c r="T233" s="39"/>
      <c r="U233" s="38"/>
      <c r="V233" s="29"/>
      <c r="W233" s="38"/>
      <c r="X233" s="33"/>
      <c r="Y233" s="34"/>
      <c r="Z233" s="34"/>
      <c r="AA233" s="35"/>
      <c r="AB233" s="35"/>
      <c r="AC233" s="36"/>
      <c r="AD233" s="37"/>
      <c r="AE233" s="18"/>
      <c r="AF233" s="18"/>
    </row>
    <row r="234" spans="1:32" ht="27.75" x14ac:dyDescent="0.25">
      <c r="A234" s="38"/>
      <c r="B234" s="38"/>
      <c r="C234" s="29"/>
      <c r="D234" s="38"/>
      <c r="E234" s="38"/>
      <c r="F234" s="39"/>
      <c r="G234" s="30"/>
      <c r="H234" s="38"/>
      <c r="I234" s="38"/>
      <c r="J234" s="39"/>
      <c r="K234" s="40"/>
      <c r="L234" s="39"/>
      <c r="M234" s="39"/>
      <c r="N234" s="39"/>
      <c r="O234" s="178"/>
      <c r="P234" s="39"/>
      <c r="Q234" s="187"/>
      <c r="R234" s="39"/>
      <c r="S234" s="39"/>
      <c r="T234" s="39"/>
      <c r="U234" s="38"/>
      <c r="V234" s="29"/>
      <c r="W234" s="38"/>
      <c r="X234" s="33"/>
      <c r="Y234" s="34"/>
      <c r="Z234" s="34"/>
      <c r="AA234" s="35"/>
      <c r="AB234" s="35"/>
      <c r="AC234" s="36"/>
      <c r="AD234" s="37"/>
      <c r="AE234" s="18"/>
      <c r="AF234" s="18"/>
    </row>
    <row r="235" spans="1:32" ht="27.75" x14ac:dyDescent="0.25">
      <c r="A235" s="38"/>
      <c r="B235" s="38"/>
      <c r="C235" s="29"/>
      <c r="D235" s="38"/>
      <c r="E235" s="38"/>
      <c r="F235" s="39"/>
      <c r="G235" s="30"/>
      <c r="H235" s="38"/>
      <c r="I235" s="38"/>
      <c r="J235" s="39"/>
      <c r="K235" s="40"/>
      <c r="L235" s="39"/>
      <c r="M235" s="39"/>
      <c r="N235" s="39"/>
      <c r="O235" s="178"/>
      <c r="P235" s="39"/>
      <c r="Q235" s="187"/>
      <c r="R235" s="39"/>
      <c r="S235" s="39"/>
      <c r="T235" s="39"/>
      <c r="U235" s="38"/>
      <c r="V235" s="29"/>
      <c r="W235" s="38"/>
      <c r="X235" s="33"/>
      <c r="Y235" s="34"/>
      <c r="Z235" s="34"/>
      <c r="AA235" s="35"/>
      <c r="AB235" s="35"/>
      <c r="AC235" s="36"/>
      <c r="AD235" s="37"/>
      <c r="AE235" s="18"/>
      <c r="AF235" s="18"/>
    </row>
    <row r="236" spans="1:32" ht="27.75" x14ac:dyDescent="0.25">
      <c r="A236" s="38"/>
      <c r="B236" s="38"/>
      <c r="C236" s="29"/>
      <c r="D236" s="38"/>
      <c r="E236" s="38"/>
      <c r="F236" s="39"/>
      <c r="G236" s="30"/>
      <c r="H236" s="38"/>
      <c r="I236" s="38"/>
      <c r="J236" s="39"/>
      <c r="K236" s="40"/>
      <c r="L236" s="39"/>
      <c r="M236" s="39"/>
      <c r="N236" s="39"/>
      <c r="O236" s="178"/>
      <c r="P236" s="39"/>
      <c r="Q236" s="187"/>
      <c r="R236" s="39"/>
      <c r="S236" s="39"/>
      <c r="T236" s="39"/>
      <c r="U236" s="38"/>
      <c r="V236" s="29"/>
      <c r="W236" s="38"/>
      <c r="X236" s="33"/>
      <c r="Y236" s="34"/>
      <c r="Z236" s="34"/>
      <c r="AA236" s="35"/>
      <c r="AB236" s="35"/>
      <c r="AC236" s="36"/>
      <c r="AD236" s="37"/>
      <c r="AE236" s="18"/>
      <c r="AF236" s="18"/>
    </row>
    <row r="237" spans="1:32" ht="27.75" x14ac:dyDescent="0.25">
      <c r="A237" s="38"/>
      <c r="B237" s="38"/>
      <c r="C237" s="29"/>
      <c r="D237" s="38"/>
      <c r="E237" s="38"/>
      <c r="F237" s="39"/>
      <c r="G237" s="30"/>
      <c r="H237" s="38"/>
      <c r="I237" s="38"/>
      <c r="J237" s="39"/>
      <c r="K237" s="40"/>
      <c r="L237" s="39"/>
      <c r="M237" s="39"/>
      <c r="N237" s="39"/>
      <c r="O237" s="178"/>
      <c r="P237" s="39"/>
      <c r="Q237" s="187"/>
      <c r="R237" s="39"/>
      <c r="S237" s="39"/>
      <c r="T237" s="39"/>
      <c r="U237" s="38"/>
      <c r="V237" s="29"/>
      <c r="W237" s="38"/>
      <c r="X237" s="33"/>
      <c r="Y237" s="34"/>
      <c r="Z237" s="34"/>
      <c r="AA237" s="35"/>
      <c r="AB237" s="35"/>
      <c r="AC237" s="36"/>
      <c r="AD237" s="37"/>
      <c r="AE237" s="18"/>
      <c r="AF237" s="18"/>
    </row>
    <row r="238" spans="1:32" ht="27.75" x14ac:dyDescent="0.25">
      <c r="A238" s="38"/>
      <c r="B238" s="38"/>
      <c r="C238" s="29"/>
      <c r="D238" s="38"/>
      <c r="E238" s="38"/>
      <c r="F238" s="39"/>
      <c r="G238" s="30"/>
      <c r="H238" s="38"/>
      <c r="I238" s="38"/>
      <c r="J238" s="39"/>
      <c r="K238" s="40"/>
      <c r="L238" s="39"/>
      <c r="M238" s="39"/>
      <c r="N238" s="39"/>
      <c r="O238" s="178"/>
      <c r="P238" s="39"/>
      <c r="Q238" s="187"/>
      <c r="R238" s="39"/>
      <c r="S238" s="39"/>
      <c r="T238" s="39"/>
      <c r="U238" s="38"/>
      <c r="V238" s="29"/>
      <c r="W238" s="38"/>
      <c r="X238" s="33"/>
      <c r="Y238" s="34"/>
      <c r="Z238" s="34"/>
      <c r="AA238" s="35"/>
      <c r="AB238" s="35"/>
      <c r="AC238" s="36"/>
      <c r="AD238" s="37"/>
      <c r="AE238" s="18"/>
      <c r="AF238" s="18"/>
    </row>
    <row r="239" spans="1:32" ht="27.75" x14ac:dyDescent="0.25">
      <c r="A239" s="38"/>
      <c r="B239" s="38"/>
      <c r="C239" s="29"/>
      <c r="D239" s="38"/>
      <c r="E239" s="38"/>
      <c r="F239" s="39"/>
      <c r="G239" s="30"/>
      <c r="H239" s="38"/>
      <c r="I239" s="38"/>
      <c r="J239" s="39"/>
      <c r="K239" s="40"/>
      <c r="L239" s="39"/>
      <c r="M239" s="39"/>
      <c r="N239" s="39"/>
      <c r="O239" s="178"/>
      <c r="P239" s="39"/>
      <c r="Q239" s="187"/>
      <c r="R239" s="39"/>
      <c r="S239" s="39"/>
      <c r="T239" s="39"/>
      <c r="U239" s="38"/>
      <c r="V239" s="29"/>
      <c r="W239" s="38"/>
      <c r="X239" s="33"/>
      <c r="Y239" s="34"/>
      <c r="Z239" s="34"/>
      <c r="AA239" s="35"/>
      <c r="AB239" s="35"/>
      <c r="AC239" s="36"/>
      <c r="AD239" s="37"/>
      <c r="AE239" s="18"/>
      <c r="AF239" s="18"/>
    </row>
    <row r="240" spans="1:32" ht="27.75" x14ac:dyDescent="0.25">
      <c r="A240" s="38"/>
      <c r="B240" s="38"/>
      <c r="C240" s="29"/>
      <c r="D240" s="38"/>
      <c r="E240" s="38"/>
      <c r="F240" s="39"/>
      <c r="G240" s="30"/>
      <c r="H240" s="38"/>
      <c r="I240" s="38"/>
      <c r="J240" s="39"/>
      <c r="K240" s="40"/>
      <c r="L240" s="39"/>
      <c r="M240" s="39"/>
      <c r="N240" s="39"/>
      <c r="O240" s="178"/>
      <c r="P240" s="39"/>
      <c r="Q240" s="187"/>
      <c r="R240" s="39"/>
      <c r="S240" s="39"/>
      <c r="T240" s="39"/>
      <c r="U240" s="38"/>
      <c r="V240" s="29"/>
      <c r="W240" s="38"/>
      <c r="X240" s="33"/>
      <c r="Y240" s="34"/>
      <c r="Z240" s="34"/>
      <c r="AA240" s="35"/>
      <c r="AB240" s="35"/>
      <c r="AC240" s="36"/>
      <c r="AD240" s="37"/>
      <c r="AE240" s="18"/>
      <c r="AF240" s="18"/>
    </row>
    <row r="241" spans="1:32" ht="27.75" x14ac:dyDescent="0.25">
      <c r="A241" s="38"/>
      <c r="B241" s="38"/>
      <c r="C241" s="29"/>
      <c r="D241" s="38"/>
      <c r="E241" s="38"/>
      <c r="F241" s="39"/>
      <c r="G241" s="30"/>
      <c r="H241" s="38"/>
      <c r="I241" s="38"/>
      <c r="J241" s="39"/>
      <c r="K241" s="40"/>
      <c r="L241" s="39"/>
      <c r="M241" s="39"/>
      <c r="N241" s="39"/>
      <c r="O241" s="178"/>
      <c r="P241" s="39"/>
      <c r="Q241" s="187"/>
      <c r="R241" s="39"/>
      <c r="S241" s="39"/>
      <c r="T241" s="39"/>
      <c r="U241" s="38"/>
      <c r="V241" s="29"/>
      <c r="W241" s="38"/>
      <c r="X241" s="33"/>
      <c r="Y241" s="34"/>
      <c r="Z241" s="34"/>
      <c r="AA241" s="35"/>
      <c r="AB241" s="35"/>
      <c r="AC241" s="36"/>
      <c r="AD241" s="37"/>
      <c r="AE241" s="18"/>
      <c r="AF241" s="18"/>
    </row>
    <row r="242" spans="1:32" ht="27.75" x14ac:dyDescent="0.25">
      <c r="A242" s="38"/>
      <c r="B242" s="38"/>
      <c r="C242" s="29"/>
      <c r="D242" s="38"/>
      <c r="E242" s="38"/>
      <c r="F242" s="39"/>
      <c r="G242" s="30"/>
      <c r="H242" s="38"/>
      <c r="I242" s="38"/>
      <c r="J242" s="39"/>
      <c r="K242" s="40"/>
      <c r="L242" s="39"/>
      <c r="M242" s="39"/>
      <c r="N242" s="39"/>
      <c r="O242" s="178"/>
      <c r="P242" s="39"/>
      <c r="Q242" s="187"/>
      <c r="R242" s="39"/>
      <c r="S242" s="39"/>
      <c r="T242" s="39"/>
      <c r="U242" s="38"/>
      <c r="V242" s="29"/>
      <c r="W242" s="38"/>
      <c r="X242" s="33"/>
      <c r="Y242" s="34"/>
      <c r="Z242" s="34"/>
      <c r="AA242" s="35"/>
      <c r="AB242" s="35"/>
      <c r="AC242" s="36"/>
      <c r="AD242" s="37"/>
      <c r="AE242" s="18"/>
      <c r="AF242" s="18"/>
    </row>
    <row r="243" spans="1:32" ht="27.75" x14ac:dyDescent="0.25">
      <c r="A243" s="38"/>
      <c r="B243" s="38"/>
      <c r="C243" s="29"/>
      <c r="D243" s="38"/>
      <c r="E243" s="38"/>
      <c r="F243" s="39"/>
      <c r="G243" s="30"/>
      <c r="H243" s="38"/>
      <c r="I243" s="38"/>
      <c r="J243" s="39"/>
      <c r="K243" s="40"/>
      <c r="L243" s="39"/>
      <c r="M243" s="39"/>
      <c r="N243" s="39"/>
      <c r="O243" s="178"/>
      <c r="P243" s="39"/>
      <c r="Q243" s="187"/>
      <c r="R243" s="39"/>
      <c r="S243" s="39"/>
      <c r="T243" s="39"/>
      <c r="U243" s="38"/>
      <c r="V243" s="29"/>
      <c r="W243" s="38"/>
      <c r="X243" s="33"/>
      <c r="Y243" s="34"/>
      <c r="Z243" s="34"/>
      <c r="AA243" s="35"/>
      <c r="AB243" s="35"/>
      <c r="AC243" s="36"/>
      <c r="AD243" s="37"/>
      <c r="AE243" s="18"/>
      <c r="AF243" s="18"/>
    </row>
    <row r="244" spans="1:32" ht="27.75" x14ac:dyDescent="0.25">
      <c r="A244" s="38"/>
      <c r="B244" s="38"/>
      <c r="C244" s="29"/>
      <c r="D244" s="38"/>
      <c r="E244" s="38"/>
      <c r="F244" s="39"/>
      <c r="G244" s="30"/>
      <c r="H244" s="38"/>
      <c r="I244" s="38"/>
      <c r="J244" s="39"/>
      <c r="K244" s="40"/>
      <c r="L244" s="39"/>
      <c r="M244" s="39"/>
      <c r="N244" s="39"/>
      <c r="O244" s="178"/>
      <c r="P244" s="39"/>
      <c r="Q244" s="187"/>
      <c r="R244" s="39"/>
      <c r="S244" s="39"/>
      <c r="T244" s="39"/>
      <c r="U244" s="38"/>
      <c r="V244" s="29"/>
      <c r="W244" s="38"/>
      <c r="X244" s="33"/>
      <c r="Y244" s="34"/>
      <c r="Z244" s="34"/>
      <c r="AA244" s="35"/>
      <c r="AB244" s="35"/>
      <c r="AC244" s="36"/>
      <c r="AD244" s="37"/>
      <c r="AE244" s="18"/>
      <c r="AF244" s="18"/>
    </row>
    <row r="245" spans="1:32" ht="27.75" x14ac:dyDescent="0.25">
      <c r="A245" s="38"/>
      <c r="B245" s="38"/>
      <c r="C245" s="29"/>
      <c r="D245" s="38"/>
      <c r="E245" s="38"/>
      <c r="F245" s="39"/>
      <c r="G245" s="30"/>
      <c r="H245" s="38"/>
      <c r="I245" s="38"/>
      <c r="J245" s="39"/>
      <c r="K245" s="40"/>
      <c r="L245" s="39"/>
      <c r="M245" s="39"/>
      <c r="N245" s="39"/>
      <c r="O245" s="178"/>
      <c r="P245" s="39"/>
      <c r="Q245" s="187"/>
      <c r="R245" s="39"/>
      <c r="S245" s="39"/>
      <c r="T245" s="39"/>
      <c r="U245" s="38"/>
      <c r="V245" s="29"/>
      <c r="W245" s="38"/>
      <c r="X245" s="33"/>
      <c r="Y245" s="34"/>
      <c r="Z245" s="34"/>
      <c r="AA245" s="35"/>
      <c r="AB245" s="35"/>
      <c r="AC245" s="36"/>
      <c r="AD245" s="37"/>
      <c r="AE245" s="18"/>
      <c r="AF245" s="18"/>
    </row>
    <row r="246" spans="1:32" ht="27.75" x14ac:dyDescent="0.25">
      <c r="A246" s="38"/>
      <c r="B246" s="38"/>
      <c r="C246" s="29"/>
      <c r="D246" s="38"/>
      <c r="E246" s="38"/>
      <c r="F246" s="39"/>
      <c r="G246" s="30"/>
      <c r="H246" s="38"/>
      <c r="I246" s="38"/>
      <c r="J246" s="39"/>
      <c r="K246" s="40"/>
      <c r="L246" s="39"/>
      <c r="M246" s="39"/>
      <c r="N246" s="39"/>
      <c r="O246" s="178"/>
      <c r="P246" s="39"/>
      <c r="Q246" s="187"/>
      <c r="R246" s="39"/>
      <c r="S246" s="39"/>
      <c r="T246" s="39"/>
      <c r="U246" s="38"/>
      <c r="V246" s="29"/>
      <c r="W246" s="38"/>
      <c r="X246" s="33"/>
      <c r="Y246" s="34"/>
      <c r="Z246" s="34"/>
      <c r="AA246" s="35"/>
      <c r="AB246" s="35"/>
      <c r="AC246" s="36"/>
      <c r="AD246" s="37"/>
      <c r="AE246" s="18"/>
      <c r="AF246" s="18"/>
    </row>
    <row r="247" spans="1:32" ht="27.75" x14ac:dyDescent="0.25">
      <c r="A247" s="38"/>
      <c r="B247" s="38"/>
      <c r="C247" s="29"/>
      <c r="D247" s="38"/>
      <c r="E247" s="38"/>
      <c r="F247" s="39"/>
      <c r="G247" s="30"/>
      <c r="H247" s="38"/>
      <c r="I247" s="38"/>
      <c r="J247" s="39"/>
      <c r="K247" s="40"/>
      <c r="L247" s="39"/>
      <c r="M247" s="39"/>
      <c r="N247" s="39"/>
      <c r="O247" s="178"/>
      <c r="P247" s="39"/>
      <c r="Q247" s="187"/>
      <c r="R247" s="39"/>
      <c r="S247" s="39"/>
      <c r="T247" s="39"/>
      <c r="U247" s="38"/>
      <c r="V247" s="29"/>
      <c r="W247" s="38"/>
      <c r="X247" s="33"/>
      <c r="Y247" s="34"/>
      <c r="Z247" s="34"/>
      <c r="AA247" s="35"/>
      <c r="AB247" s="35"/>
      <c r="AC247" s="36"/>
      <c r="AD247" s="37"/>
      <c r="AE247" s="18"/>
      <c r="AF247" s="18"/>
    </row>
    <row r="248" spans="1:32" ht="27.75" x14ac:dyDescent="0.25">
      <c r="A248" s="38"/>
      <c r="B248" s="38"/>
      <c r="C248" s="29"/>
      <c r="D248" s="38"/>
      <c r="E248" s="38"/>
      <c r="F248" s="39"/>
      <c r="G248" s="30"/>
      <c r="H248" s="38"/>
      <c r="I248" s="38"/>
      <c r="J248" s="39"/>
      <c r="K248" s="40"/>
      <c r="L248" s="39"/>
      <c r="M248" s="39"/>
      <c r="N248" s="39"/>
      <c r="O248" s="178"/>
      <c r="P248" s="39"/>
      <c r="Q248" s="187"/>
      <c r="R248" s="39"/>
      <c r="S248" s="39"/>
      <c r="T248" s="39"/>
      <c r="U248" s="38"/>
      <c r="V248" s="29"/>
      <c r="W248" s="38"/>
      <c r="X248" s="33"/>
      <c r="Y248" s="34"/>
      <c r="Z248" s="34"/>
      <c r="AA248" s="35"/>
      <c r="AB248" s="35"/>
      <c r="AC248" s="36"/>
      <c r="AD248" s="37"/>
      <c r="AE248" s="18"/>
      <c r="AF248" s="18"/>
    </row>
    <row r="249" spans="1:32" ht="27.75" x14ac:dyDescent="0.25">
      <c r="A249" s="38"/>
      <c r="B249" s="38"/>
      <c r="C249" s="29"/>
      <c r="D249" s="38"/>
      <c r="E249" s="38"/>
      <c r="F249" s="39"/>
      <c r="G249" s="30"/>
      <c r="H249" s="38"/>
      <c r="I249" s="38"/>
      <c r="J249" s="39"/>
      <c r="K249" s="40"/>
      <c r="L249" s="39"/>
      <c r="M249" s="39"/>
      <c r="N249" s="39"/>
      <c r="O249" s="178"/>
      <c r="P249" s="39"/>
      <c r="Q249" s="187"/>
      <c r="R249" s="39"/>
      <c r="S249" s="39"/>
      <c r="T249" s="39"/>
      <c r="U249" s="38"/>
      <c r="V249" s="29"/>
      <c r="W249" s="38"/>
      <c r="X249" s="33"/>
      <c r="Y249" s="34"/>
      <c r="Z249" s="34"/>
      <c r="AA249" s="35"/>
      <c r="AB249" s="35"/>
      <c r="AC249" s="36"/>
      <c r="AD249" s="37"/>
      <c r="AE249" s="18"/>
      <c r="AF249" s="18"/>
    </row>
    <row r="250" spans="1:32" ht="27.75" x14ac:dyDescent="0.25">
      <c r="A250" s="38"/>
      <c r="B250" s="38"/>
      <c r="C250" s="29"/>
      <c r="D250" s="38"/>
      <c r="E250" s="38"/>
      <c r="F250" s="39"/>
      <c r="G250" s="30"/>
      <c r="H250" s="38"/>
      <c r="I250" s="38"/>
      <c r="J250" s="39"/>
      <c r="K250" s="40"/>
      <c r="L250" s="39"/>
      <c r="M250" s="39"/>
      <c r="N250" s="39"/>
      <c r="O250" s="178"/>
      <c r="P250" s="39"/>
      <c r="Q250" s="187"/>
      <c r="R250" s="39"/>
      <c r="S250" s="39"/>
      <c r="T250" s="39"/>
      <c r="U250" s="38"/>
      <c r="V250" s="29"/>
      <c r="W250" s="38"/>
      <c r="X250" s="33"/>
      <c r="Y250" s="34"/>
      <c r="Z250" s="34"/>
      <c r="AA250" s="35"/>
      <c r="AB250" s="35"/>
      <c r="AC250" s="36"/>
      <c r="AD250" s="37"/>
      <c r="AE250" s="18"/>
      <c r="AF250" s="18"/>
    </row>
    <row r="251" spans="1:32" ht="27.75" x14ac:dyDescent="0.25">
      <c r="A251" s="38"/>
      <c r="B251" s="38"/>
      <c r="C251" s="29"/>
      <c r="D251" s="38"/>
      <c r="E251" s="38"/>
      <c r="F251" s="39"/>
      <c r="G251" s="30"/>
      <c r="H251" s="38"/>
      <c r="I251" s="38"/>
      <c r="J251" s="39"/>
      <c r="K251" s="40"/>
      <c r="L251" s="39"/>
      <c r="M251" s="39"/>
      <c r="N251" s="39"/>
      <c r="O251" s="178"/>
      <c r="P251" s="39"/>
      <c r="Q251" s="187"/>
      <c r="R251" s="39"/>
      <c r="S251" s="39"/>
      <c r="T251" s="39"/>
      <c r="U251" s="38"/>
      <c r="V251" s="29"/>
      <c r="W251" s="38"/>
      <c r="X251" s="33"/>
      <c r="Y251" s="34"/>
      <c r="Z251" s="34"/>
      <c r="AA251" s="35"/>
      <c r="AB251" s="35"/>
      <c r="AC251" s="36"/>
      <c r="AD251" s="37"/>
      <c r="AE251" s="18"/>
      <c r="AF251" s="18"/>
    </row>
    <row r="252" spans="1:32" ht="27.75" x14ac:dyDescent="0.25">
      <c r="A252" s="38"/>
      <c r="B252" s="38"/>
      <c r="C252" s="29"/>
      <c r="D252" s="38"/>
      <c r="E252" s="38"/>
      <c r="F252" s="39"/>
      <c r="G252" s="30"/>
      <c r="H252" s="38"/>
      <c r="I252" s="38"/>
      <c r="J252" s="39"/>
      <c r="K252" s="40"/>
      <c r="L252" s="39"/>
      <c r="M252" s="39"/>
      <c r="N252" s="39"/>
      <c r="O252" s="178"/>
      <c r="P252" s="39"/>
      <c r="Q252" s="187"/>
      <c r="R252" s="39"/>
      <c r="S252" s="39"/>
      <c r="T252" s="39"/>
      <c r="U252" s="38"/>
      <c r="V252" s="29"/>
      <c r="W252" s="38"/>
      <c r="X252" s="33"/>
      <c r="Y252" s="34"/>
      <c r="Z252" s="34"/>
      <c r="AA252" s="35"/>
      <c r="AB252" s="35"/>
      <c r="AC252" s="36"/>
      <c r="AD252" s="37"/>
      <c r="AE252" s="18"/>
      <c r="AF252" s="18"/>
    </row>
    <row r="253" spans="1:32" ht="27.75" x14ac:dyDescent="0.25">
      <c r="A253" s="38"/>
      <c r="B253" s="38"/>
      <c r="C253" s="29"/>
      <c r="D253" s="38"/>
      <c r="E253" s="38"/>
      <c r="F253" s="39"/>
      <c r="G253" s="30"/>
      <c r="H253" s="38"/>
      <c r="I253" s="38"/>
      <c r="J253" s="39"/>
      <c r="K253" s="40"/>
      <c r="L253" s="39"/>
      <c r="M253" s="39"/>
      <c r="N253" s="39"/>
      <c r="O253" s="178"/>
      <c r="P253" s="39"/>
      <c r="Q253" s="187"/>
      <c r="R253" s="39"/>
      <c r="S253" s="39"/>
      <c r="T253" s="39"/>
      <c r="U253" s="38"/>
      <c r="V253" s="29"/>
      <c r="W253" s="38"/>
      <c r="X253" s="33"/>
      <c r="Y253" s="34"/>
      <c r="Z253" s="34"/>
      <c r="AA253" s="35"/>
      <c r="AB253" s="35"/>
      <c r="AC253" s="36"/>
      <c r="AD253" s="37"/>
      <c r="AE253" s="18"/>
      <c r="AF253" s="18"/>
    </row>
    <row r="254" spans="1:32" ht="27.75" x14ac:dyDescent="0.25">
      <c r="A254" s="38"/>
      <c r="B254" s="38"/>
      <c r="C254" s="29"/>
      <c r="D254" s="38"/>
      <c r="E254" s="38"/>
      <c r="F254" s="39"/>
      <c r="G254" s="30"/>
      <c r="H254" s="38"/>
      <c r="I254" s="38"/>
      <c r="J254" s="39"/>
      <c r="K254" s="40"/>
      <c r="L254" s="39"/>
      <c r="M254" s="39"/>
      <c r="N254" s="39"/>
      <c r="O254" s="178"/>
      <c r="P254" s="39"/>
      <c r="Q254" s="187"/>
      <c r="R254" s="39"/>
      <c r="S254" s="39"/>
      <c r="T254" s="39"/>
      <c r="U254" s="38"/>
      <c r="V254" s="29"/>
      <c r="W254" s="38"/>
      <c r="X254" s="33"/>
      <c r="Y254" s="34"/>
      <c r="Z254" s="34"/>
      <c r="AA254" s="35"/>
      <c r="AB254" s="35"/>
      <c r="AC254" s="36"/>
      <c r="AD254" s="37"/>
      <c r="AE254" s="18"/>
      <c r="AF254" s="18"/>
    </row>
    <row r="255" spans="1:32" ht="27.75" x14ac:dyDescent="0.25">
      <c r="A255" s="38"/>
      <c r="B255" s="38"/>
      <c r="C255" s="29"/>
      <c r="D255" s="38"/>
      <c r="E255" s="38"/>
      <c r="F255" s="39"/>
      <c r="G255" s="30"/>
      <c r="H255" s="38"/>
      <c r="I255" s="38"/>
      <c r="J255" s="39"/>
      <c r="K255" s="40"/>
      <c r="L255" s="39"/>
      <c r="M255" s="39"/>
      <c r="N255" s="39"/>
      <c r="O255" s="178"/>
      <c r="P255" s="39"/>
      <c r="Q255" s="187"/>
      <c r="R255" s="39"/>
      <c r="S255" s="39"/>
      <c r="T255" s="39"/>
      <c r="U255" s="38"/>
      <c r="V255" s="29"/>
      <c r="W255" s="38"/>
      <c r="X255" s="33"/>
      <c r="Y255" s="34"/>
      <c r="Z255" s="34"/>
      <c r="AA255" s="35"/>
      <c r="AB255" s="35"/>
      <c r="AC255" s="36"/>
      <c r="AD255" s="37"/>
      <c r="AE255" s="18"/>
      <c r="AF255" s="18"/>
    </row>
    <row r="256" spans="1:32" ht="27.75" x14ac:dyDescent="0.25">
      <c r="A256" s="38"/>
      <c r="B256" s="38"/>
      <c r="C256" s="29"/>
      <c r="D256" s="38"/>
      <c r="E256" s="38"/>
      <c r="F256" s="39"/>
      <c r="G256" s="30"/>
      <c r="H256" s="38"/>
      <c r="I256" s="38"/>
      <c r="J256" s="39"/>
      <c r="K256" s="40"/>
      <c r="L256" s="39"/>
      <c r="M256" s="39"/>
      <c r="N256" s="39"/>
      <c r="O256" s="178"/>
      <c r="P256" s="39"/>
      <c r="Q256" s="187"/>
      <c r="R256" s="39"/>
      <c r="S256" s="39"/>
      <c r="T256" s="39"/>
      <c r="U256" s="38"/>
      <c r="V256" s="29"/>
      <c r="W256" s="38"/>
      <c r="X256" s="33"/>
      <c r="Y256" s="34"/>
      <c r="Z256" s="34"/>
      <c r="AA256" s="35"/>
      <c r="AB256" s="35"/>
      <c r="AC256" s="36"/>
      <c r="AD256" s="37"/>
      <c r="AE256" s="18"/>
      <c r="AF256" s="18"/>
    </row>
    <row r="257" spans="1:32" ht="27.75" x14ac:dyDescent="0.25">
      <c r="A257" s="38"/>
      <c r="B257" s="38"/>
      <c r="C257" s="29"/>
      <c r="D257" s="38"/>
      <c r="E257" s="38"/>
      <c r="F257" s="39"/>
      <c r="G257" s="30"/>
      <c r="H257" s="38"/>
      <c r="I257" s="38"/>
      <c r="J257" s="39"/>
      <c r="K257" s="40"/>
      <c r="L257" s="39"/>
      <c r="M257" s="39"/>
      <c r="N257" s="39"/>
      <c r="O257" s="178"/>
      <c r="P257" s="39"/>
      <c r="Q257" s="187"/>
      <c r="R257" s="39"/>
      <c r="S257" s="39"/>
      <c r="T257" s="39"/>
      <c r="U257" s="38"/>
      <c r="V257" s="29"/>
      <c r="W257" s="38"/>
      <c r="X257" s="33"/>
      <c r="Y257" s="34"/>
      <c r="Z257" s="34"/>
      <c r="AA257" s="35"/>
      <c r="AB257" s="35"/>
      <c r="AC257" s="36"/>
      <c r="AD257" s="37"/>
      <c r="AE257" s="18"/>
      <c r="AF257" s="18"/>
    </row>
    <row r="258" spans="1:32" ht="27.75" x14ac:dyDescent="0.25">
      <c r="A258" s="38"/>
      <c r="B258" s="38"/>
      <c r="C258" s="29"/>
      <c r="D258" s="38"/>
      <c r="E258" s="38"/>
      <c r="F258" s="39"/>
      <c r="G258" s="30"/>
      <c r="H258" s="38"/>
      <c r="I258" s="38"/>
      <c r="J258" s="39"/>
      <c r="K258" s="40"/>
      <c r="L258" s="39"/>
      <c r="M258" s="39"/>
      <c r="N258" s="39"/>
      <c r="O258" s="178"/>
      <c r="P258" s="39"/>
      <c r="Q258" s="187"/>
      <c r="R258" s="39"/>
      <c r="S258" s="39"/>
      <c r="T258" s="39"/>
      <c r="U258" s="38"/>
      <c r="V258" s="29"/>
      <c r="W258" s="38"/>
      <c r="X258" s="33"/>
      <c r="Y258" s="34"/>
      <c r="Z258" s="34"/>
      <c r="AA258" s="35"/>
      <c r="AB258" s="35"/>
      <c r="AC258" s="36"/>
      <c r="AD258" s="37"/>
      <c r="AE258" s="18"/>
      <c r="AF258" s="18"/>
    </row>
    <row r="259" spans="1:32" ht="27.75" x14ac:dyDescent="0.25">
      <c r="A259" s="38"/>
      <c r="B259" s="38"/>
      <c r="C259" s="29"/>
      <c r="D259" s="38"/>
      <c r="E259" s="38"/>
      <c r="F259" s="39"/>
      <c r="G259" s="30"/>
      <c r="H259" s="38"/>
      <c r="I259" s="38"/>
      <c r="J259" s="39"/>
      <c r="K259" s="40"/>
      <c r="L259" s="39"/>
      <c r="M259" s="39"/>
      <c r="N259" s="39"/>
      <c r="O259" s="178"/>
      <c r="P259" s="39"/>
      <c r="Q259" s="187"/>
      <c r="R259" s="39"/>
      <c r="S259" s="39"/>
      <c r="T259" s="39"/>
      <c r="U259" s="38"/>
      <c r="V259" s="29"/>
      <c r="W259" s="38"/>
      <c r="X259" s="33"/>
      <c r="Y259" s="34"/>
      <c r="Z259" s="34"/>
      <c r="AA259" s="35"/>
      <c r="AB259" s="35"/>
      <c r="AC259" s="36"/>
      <c r="AD259" s="37"/>
      <c r="AE259" s="18"/>
      <c r="AF259" s="18"/>
    </row>
    <row r="260" spans="1:32" ht="27.75" x14ac:dyDescent="0.25">
      <c r="A260" s="38"/>
      <c r="B260" s="38"/>
      <c r="C260" s="29"/>
      <c r="D260" s="38"/>
      <c r="E260" s="38"/>
      <c r="F260" s="39"/>
      <c r="G260" s="30"/>
      <c r="H260" s="38"/>
      <c r="I260" s="38"/>
      <c r="J260" s="39"/>
      <c r="K260" s="40"/>
      <c r="L260" s="39"/>
      <c r="M260" s="39"/>
      <c r="N260" s="39"/>
      <c r="O260" s="178"/>
      <c r="P260" s="39"/>
      <c r="Q260" s="187"/>
      <c r="R260" s="39"/>
      <c r="S260" s="39"/>
      <c r="T260" s="39"/>
      <c r="U260" s="38"/>
      <c r="V260" s="29"/>
      <c r="W260" s="38"/>
      <c r="X260" s="33"/>
      <c r="Y260" s="34"/>
      <c r="Z260" s="34"/>
      <c r="AA260" s="35"/>
      <c r="AB260" s="35"/>
      <c r="AC260" s="36"/>
      <c r="AD260" s="37"/>
      <c r="AE260" s="18"/>
      <c r="AF260" s="18"/>
    </row>
    <row r="261" spans="1:32" ht="27.75" x14ac:dyDescent="0.25">
      <c r="A261" s="38"/>
      <c r="B261" s="38"/>
      <c r="C261" s="29"/>
      <c r="D261" s="38"/>
      <c r="E261" s="38"/>
      <c r="F261" s="39"/>
      <c r="G261" s="30"/>
      <c r="H261" s="38"/>
      <c r="I261" s="38"/>
      <c r="J261" s="39"/>
      <c r="K261" s="40"/>
      <c r="L261" s="39"/>
      <c r="M261" s="39"/>
      <c r="N261" s="39"/>
      <c r="O261" s="178"/>
      <c r="P261" s="39"/>
      <c r="Q261" s="187"/>
      <c r="R261" s="39"/>
      <c r="S261" s="39"/>
      <c r="T261" s="39"/>
      <c r="U261" s="38"/>
      <c r="V261" s="29"/>
      <c r="W261" s="38"/>
      <c r="X261" s="33"/>
      <c r="Y261" s="34"/>
      <c r="Z261" s="34"/>
      <c r="AA261" s="35"/>
      <c r="AB261" s="35"/>
      <c r="AC261" s="36"/>
      <c r="AD261" s="37"/>
      <c r="AE261" s="18"/>
      <c r="AF261" s="18"/>
    </row>
    <row r="262" spans="1:32" ht="27.75" x14ac:dyDescent="0.25">
      <c r="A262" s="38"/>
      <c r="B262" s="38"/>
      <c r="C262" s="29"/>
      <c r="D262" s="38"/>
      <c r="E262" s="38"/>
      <c r="F262" s="39"/>
      <c r="G262" s="30"/>
      <c r="H262" s="38"/>
      <c r="I262" s="38"/>
      <c r="J262" s="39"/>
      <c r="K262" s="40"/>
      <c r="L262" s="39"/>
      <c r="M262" s="39"/>
      <c r="N262" s="39"/>
      <c r="O262" s="178"/>
      <c r="P262" s="39"/>
      <c r="Q262" s="187"/>
      <c r="R262" s="39"/>
      <c r="S262" s="39"/>
      <c r="T262" s="39"/>
      <c r="U262" s="38"/>
      <c r="V262" s="29"/>
      <c r="W262" s="38"/>
      <c r="X262" s="33"/>
      <c r="Y262" s="34"/>
      <c r="Z262" s="34"/>
      <c r="AA262" s="35"/>
      <c r="AB262" s="35"/>
      <c r="AC262" s="36"/>
      <c r="AD262" s="37"/>
      <c r="AE262" s="18"/>
      <c r="AF262" s="18"/>
    </row>
    <row r="263" spans="1:32" ht="27.75" x14ac:dyDescent="0.25">
      <c r="A263" s="38"/>
      <c r="B263" s="38"/>
      <c r="C263" s="29"/>
      <c r="D263" s="38"/>
      <c r="E263" s="38"/>
      <c r="F263" s="39"/>
      <c r="G263" s="30"/>
      <c r="H263" s="38"/>
      <c r="I263" s="38"/>
      <c r="J263" s="39"/>
      <c r="K263" s="40"/>
      <c r="L263" s="39"/>
      <c r="M263" s="39"/>
      <c r="N263" s="39"/>
      <c r="O263" s="178"/>
      <c r="P263" s="39"/>
      <c r="Q263" s="187"/>
      <c r="R263" s="39"/>
      <c r="S263" s="39"/>
      <c r="T263" s="39"/>
      <c r="U263" s="38"/>
      <c r="V263" s="29"/>
      <c r="W263" s="38"/>
      <c r="X263" s="33"/>
      <c r="Y263" s="34"/>
      <c r="Z263" s="34"/>
      <c r="AA263" s="35"/>
      <c r="AB263" s="35"/>
      <c r="AC263" s="36"/>
      <c r="AD263" s="37"/>
      <c r="AE263" s="18"/>
      <c r="AF263" s="18"/>
    </row>
    <row r="264" spans="1:32" ht="27.75" x14ac:dyDescent="0.25">
      <c r="A264" s="38"/>
      <c r="B264" s="38"/>
      <c r="C264" s="29"/>
      <c r="D264" s="38"/>
      <c r="E264" s="38"/>
      <c r="F264" s="39"/>
      <c r="G264" s="30"/>
      <c r="H264" s="38"/>
      <c r="I264" s="38"/>
      <c r="J264" s="39"/>
      <c r="K264" s="40"/>
      <c r="L264" s="39"/>
      <c r="M264" s="39"/>
      <c r="N264" s="39"/>
      <c r="O264" s="178"/>
      <c r="P264" s="39"/>
      <c r="Q264" s="187"/>
      <c r="R264" s="39"/>
      <c r="S264" s="39"/>
      <c r="T264" s="39"/>
      <c r="U264" s="38"/>
      <c r="V264" s="29"/>
      <c r="W264" s="38"/>
      <c r="X264" s="33"/>
      <c r="Y264" s="34"/>
      <c r="Z264" s="34"/>
      <c r="AA264" s="35"/>
      <c r="AB264" s="35"/>
      <c r="AC264" s="36"/>
      <c r="AD264" s="37"/>
      <c r="AE264" s="18"/>
      <c r="AF264" s="18"/>
    </row>
    <row r="265" spans="1:32" ht="27.75" x14ac:dyDescent="0.25">
      <c r="A265" s="38"/>
      <c r="B265" s="38"/>
      <c r="C265" s="29"/>
      <c r="D265" s="38"/>
      <c r="E265" s="38"/>
      <c r="F265" s="39"/>
      <c r="G265" s="30"/>
      <c r="H265" s="38"/>
      <c r="I265" s="38"/>
      <c r="J265" s="39"/>
      <c r="K265" s="40"/>
      <c r="L265" s="39"/>
      <c r="M265" s="39"/>
      <c r="N265" s="39"/>
      <c r="O265" s="178"/>
      <c r="P265" s="39"/>
      <c r="Q265" s="187"/>
      <c r="R265" s="39"/>
      <c r="S265" s="39"/>
      <c r="T265" s="39"/>
      <c r="U265" s="38"/>
      <c r="V265" s="29"/>
      <c r="W265" s="38"/>
      <c r="X265" s="33"/>
      <c r="Y265" s="34"/>
      <c r="Z265" s="34"/>
      <c r="AA265" s="35"/>
      <c r="AB265" s="35"/>
      <c r="AC265" s="36"/>
      <c r="AD265" s="37"/>
      <c r="AE265" s="18"/>
      <c r="AF265" s="18"/>
    </row>
    <row r="266" spans="1:32" ht="27.75" x14ac:dyDescent="0.25">
      <c r="A266" s="38"/>
      <c r="B266" s="38"/>
      <c r="C266" s="29"/>
      <c r="D266" s="38"/>
      <c r="E266" s="38"/>
      <c r="F266" s="39"/>
      <c r="G266" s="30"/>
      <c r="H266" s="38"/>
      <c r="I266" s="38"/>
      <c r="J266" s="39"/>
      <c r="K266" s="40"/>
      <c r="L266" s="39"/>
      <c r="M266" s="39"/>
      <c r="N266" s="39"/>
      <c r="O266" s="178"/>
      <c r="P266" s="39"/>
      <c r="Q266" s="187"/>
      <c r="R266" s="39"/>
      <c r="S266" s="39"/>
      <c r="T266" s="39"/>
      <c r="U266" s="38"/>
      <c r="V266" s="29"/>
      <c r="W266" s="38"/>
      <c r="X266" s="33"/>
      <c r="Y266" s="34"/>
      <c r="Z266" s="34"/>
      <c r="AA266" s="35"/>
      <c r="AB266" s="35"/>
      <c r="AC266" s="36"/>
      <c r="AD266" s="37"/>
      <c r="AE266" s="18"/>
      <c r="AF266" s="18"/>
    </row>
    <row r="267" spans="1:32" ht="27.75" x14ac:dyDescent="0.25">
      <c r="A267" s="38"/>
      <c r="B267" s="38"/>
      <c r="C267" s="29"/>
      <c r="D267" s="38"/>
      <c r="E267" s="38"/>
      <c r="F267" s="39"/>
      <c r="G267" s="30"/>
      <c r="H267" s="38"/>
      <c r="I267" s="38"/>
      <c r="J267" s="39"/>
      <c r="K267" s="40"/>
      <c r="L267" s="39"/>
      <c r="M267" s="39"/>
      <c r="N267" s="39"/>
      <c r="O267" s="178"/>
      <c r="P267" s="39"/>
      <c r="Q267" s="187"/>
      <c r="R267" s="39"/>
      <c r="S267" s="39"/>
      <c r="T267" s="39"/>
      <c r="U267" s="38"/>
      <c r="V267" s="29"/>
      <c r="W267" s="38"/>
      <c r="X267" s="33"/>
      <c r="Y267" s="34"/>
      <c r="Z267" s="34"/>
      <c r="AA267" s="35"/>
      <c r="AB267" s="35"/>
      <c r="AC267" s="36"/>
      <c r="AD267" s="37"/>
      <c r="AE267" s="18"/>
      <c r="AF267" s="18"/>
    </row>
    <row r="268" spans="1:32" ht="27.75" x14ac:dyDescent="0.25">
      <c r="A268" s="38"/>
      <c r="B268" s="38"/>
      <c r="C268" s="29"/>
      <c r="D268" s="38"/>
      <c r="E268" s="38"/>
      <c r="F268" s="39"/>
      <c r="G268" s="30"/>
      <c r="H268" s="38"/>
      <c r="I268" s="38"/>
      <c r="J268" s="39"/>
      <c r="K268" s="40"/>
      <c r="L268" s="39"/>
      <c r="M268" s="39"/>
      <c r="N268" s="39"/>
      <c r="O268" s="178"/>
      <c r="P268" s="39"/>
      <c r="Q268" s="187"/>
      <c r="R268" s="39"/>
      <c r="S268" s="39"/>
      <c r="T268" s="39"/>
      <c r="U268" s="38"/>
      <c r="V268" s="29"/>
      <c r="W268" s="38"/>
      <c r="X268" s="33"/>
      <c r="Y268" s="34"/>
      <c r="Z268" s="34"/>
      <c r="AA268" s="35"/>
      <c r="AB268" s="35"/>
      <c r="AC268" s="36"/>
      <c r="AD268" s="37"/>
      <c r="AE268" s="18"/>
      <c r="AF268" s="18"/>
    </row>
    <row r="269" spans="1:32" ht="27.75" x14ac:dyDescent="0.25">
      <c r="A269" s="38"/>
      <c r="B269" s="38"/>
      <c r="C269" s="29"/>
      <c r="D269" s="38"/>
      <c r="E269" s="38"/>
      <c r="F269" s="39"/>
      <c r="G269" s="30"/>
      <c r="H269" s="38"/>
      <c r="I269" s="38"/>
      <c r="J269" s="39"/>
      <c r="K269" s="40"/>
      <c r="L269" s="39"/>
      <c r="M269" s="39"/>
      <c r="N269" s="39"/>
      <c r="O269" s="178"/>
      <c r="P269" s="39"/>
      <c r="Q269" s="187"/>
      <c r="R269" s="39"/>
      <c r="S269" s="39"/>
      <c r="T269" s="39"/>
      <c r="U269" s="38"/>
      <c r="V269" s="29"/>
      <c r="W269" s="38"/>
      <c r="X269" s="33"/>
      <c r="Y269" s="34"/>
      <c r="Z269" s="34"/>
      <c r="AA269" s="35"/>
      <c r="AB269" s="35"/>
      <c r="AC269" s="36"/>
      <c r="AD269" s="37"/>
      <c r="AE269" s="18"/>
      <c r="AF269" s="18"/>
    </row>
    <row r="270" spans="1:32" ht="27.75" x14ac:dyDescent="0.25">
      <c r="A270" s="38"/>
      <c r="B270" s="38"/>
      <c r="C270" s="29"/>
      <c r="D270" s="38"/>
      <c r="E270" s="38"/>
      <c r="F270" s="39"/>
      <c r="G270" s="30"/>
      <c r="H270" s="38"/>
      <c r="I270" s="38"/>
      <c r="J270" s="39"/>
      <c r="K270" s="40"/>
      <c r="L270" s="39"/>
      <c r="M270" s="39"/>
      <c r="N270" s="39"/>
      <c r="O270" s="178"/>
      <c r="P270" s="39"/>
      <c r="Q270" s="187"/>
      <c r="R270" s="39"/>
      <c r="S270" s="39"/>
      <c r="T270" s="39"/>
      <c r="U270" s="38"/>
      <c r="V270" s="29"/>
      <c r="W270" s="38"/>
      <c r="X270" s="33"/>
      <c r="Y270" s="34"/>
      <c r="Z270" s="34"/>
      <c r="AA270" s="35"/>
      <c r="AB270" s="35"/>
      <c r="AC270" s="36"/>
      <c r="AD270" s="37"/>
      <c r="AE270" s="18"/>
      <c r="AF270" s="18"/>
    </row>
    <row r="271" spans="1:32" ht="27.75" x14ac:dyDescent="0.25">
      <c r="A271" s="38"/>
      <c r="B271" s="38"/>
      <c r="C271" s="29"/>
      <c r="D271" s="38"/>
      <c r="E271" s="38"/>
      <c r="F271" s="39"/>
      <c r="G271" s="30"/>
      <c r="H271" s="38"/>
      <c r="I271" s="38"/>
      <c r="J271" s="39"/>
      <c r="K271" s="40"/>
      <c r="L271" s="39"/>
      <c r="M271" s="39"/>
      <c r="N271" s="39"/>
      <c r="O271" s="178"/>
      <c r="P271" s="39"/>
      <c r="Q271" s="187"/>
      <c r="R271" s="39"/>
      <c r="S271" s="39"/>
      <c r="T271" s="39"/>
      <c r="U271" s="38"/>
      <c r="V271" s="29"/>
      <c r="W271" s="38"/>
      <c r="X271" s="33"/>
      <c r="Y271" s="34"/>
      <c r="Z271" s="34"/>
      <c r="AA271" s="35"/>
      <c r="AB271" s="35"/>
      <c r="AC271" s="36"/>
      <c r="AD271" s="37"/>
      <c r="AE271" s="18"/>
      <c r="AF271" s="18"/>
    </row>
    <row r="272" spans="1:32" ht="27.75" x14ac:dyDescent="0.25">
      <c r="A272" s="38"/>
      <c r="B272" s="38"/>
      <c r="C272" s="29"/>
      <c r="D272" s="38"/>
      <c r="E272" s="38"/>
      <c r="F272" s="39"/>
      <c r="G272" s="30"/>
      <c r="H272" s="38"/>
      <c r="I272" s="38"/>
      <c r="J272" s="39"/>
      <c r="K272" s="40"/>
      <c r="L272" s="39"/>
      <c r="M272" s="39"/>
      <c r="N272" s="39"/>
      <c r="O272" s="178"/>
      <c r="P272" s="39"/>
      <c r="Q272" s="187"/>
      <c r="R272" s="39"/>
      <c r="S272" s="39"/>
      <c r="T272" s="39"/>
      <c r="U272" s="38"/>
      <c r="V272" s="29"/>
      <c r="W272" s="38"/>
      <c r="X272" s="33"/>
      <c r="Y272" s="34"/>
      <c r="Z272" s="34"/>
      <c r="AA272" s="35"/>
      <c r="AB272" s="35"/>
      <c r="AC272" s="36"/>
      <c r="AD272" s="37"/>
      <c r="AE272" s="18"/>
      <c r="AF272" s="18"/>
    </row>
    <row r="273" spans="1:32" ht="27.75" x14ac:dyDescent="0.25">
      <c r="A273" s="38"/>
      <c r="B273" s="38"/>
      <c r="C273" s="29"/>
      <c r="D273" s="38"/>
      <c r="E273" s="38"/>
      <c r="F273" s="39"/>
      <c r="G273" s="30"/>
      <c r="H273" s="38"/>
      <c r="I273" s="38"/>
      <c r="J273" s="39"/>
      <c r="K273" s="40"/>
      <c r="L273" s="39"/>
      <c r="M273" s="39"/>
      <c r="N273" s="39"/>
      <c r="O273" s="178"/>
      <c r="P273" s="39"/>
      <c r="Q273" s="187"/>
      <c r="R273" s="39"/>
      <c r="S273" s="39"/>
      <c r="T273" s="39"/>
      <c r="U273" s="38"/>
      <c r="V273" s="29"/>
      <c r="W273" s="38"/>
      <c r="X273" s="33"/>
      <c r="Y273" s="34"/>
      <c r="Z273" s="34"/>
      <c r="AA273" s="35"/>
      <c r="AB273" s="35"/>
      <c r="AC273" s="36"/>
      <c r="AD273" s="37"/>
      <c r="AE273" s="18"/>
      <c r="AF273" s="18"/>
    </row>
    <row r="274" spans="1:32" ht="27.75" x14ac:dyDescent="0.25">
      <c r="A274" s="38"/>
      <c r="B274" s="38"/>
      <c r="C274" s="29"/>
      <c r="D274" s="38"/>
      <c r="E274" s="38"/>
      <c r="F274" s="39"/>
      <c r="G274" s="30"/>
      <c r="H274" s="38"/>
      <c r="I274" s="38"/>
      <c r="J274" s="39"/>
      <c r="K274" s="40"/>
      <c r="L274" s="39"/>
      <c r="M274" s="39"/>
      <c r="N274" s="39"/>
      <c r="O274" s="178"/>
      <c r="P274" s="39"/>
      <c r="Q274" s="187"/>
      <c r="R274" s="39"/>
      <c r="S274" s="39"/>
      <c r="T274" s="39"/>
      <c r="U274" s="38"/>
      <c r="V274" s="29"/>
      <c r="W274" s="38"/>
      <c r="X274" s="33"/>
      <c r="Y274" s="34"/>
      <c r="Z274" s="34"/>
      <c r="AA274" s="35"/>
      <c r="AB274" s="35"/>
      <c r="AC274" s="36"/>
      <c r="AD274" s="37"/>
      <c r="AE274" s="18"/>
      <c r="AF274" s="18"/>
    </row>
    <row r="275" spans="1:32" ht="27.75" x14ac:dyDescent="0.25">
      <c r="A275" s="38"/>
      <c r="B275" s="38"/>
      <c r="C275" s="29"/>
      <c r="D275" s="38"/>
      <c r="E275" s="38"/>
      <c r="F275" s="39"/>
      <c r="G275" s="30"/>
      <c r="H275" s="38"/>
      <c r="I275" s="38"/>
      <c r="J275" s="39"/>
      <c r="K275" s="40"/>
      <c r="L275" s="39"/>
      <c r="M275" s="39"/>
      <c r="N275" s="39"/>
      <c r="O275" s="178"/>
      <c r="P275" s="39"/>
      <c r="Q275" s="187"/>
      <c r="R275" s="39"/>
      <c r="S275" s="39"/>
      <c r="T275" s="39"/>
      <c r="U275" s="38"/>
      <c r="V275" s="29"/>
      <c r="W275" s="38"/>
      <c r="X275" s="33"/>
      <c r="Y275" s="34"/>
      <c r="Z275" s="34"/>
      <c r="AA275" s="35"/>
      <c r="AB275" s="35"/>
      <c r="AC275" s="36"/>
      <c r="AD275" s="37"/>
      <c r="AE275" s="18"/>
      <c r="AF275" s="18"/>
    </row>
    <row r="276" spans="1:32" ht="27.75" x14ac:dyDescent="0.25">
      <c r="A276" s="38"/>
      <c r="B276" s="38"/>
      <c r="C276" s="29"/>
      <c r="D276" s="38"/>
      <c r="E276" s="38"/>
      <c r="F276" s="39"/>
      <c r="G276" s="30"/>
      <c r="H276" s="38"/>
      <c r="I276" s="38"/>
      <c r="J276" s="39"/>
      <c r="K276" s="40"/>
      <c r="L276" s="39"/>
      <c r="M276" s="39"/>
      <c r="N276" s="39"/>
      <c r="O276" s="178"/>
      <c r="P276" s="39"/>
      <c r="Q276" s="187"/>
      <c r="R276" s="39"/>
      <c r="S276" s="39"/>
      <c r="T276" s="39"/>
      <c r="U276" s="38"/>
      <c r="V276" s="29"/>
      <c r="W276" s="38"/>
      <c r="X276" s="33"/>
      <c r="Y276" s="34"/>
      <c r="Z276" s="34"/>
      <c r="AA276" s="35"/>
      <c r="AB276" s="35"/>
      <c r="AC276" s="36"/>
      <c r="AD276" s="37"/>
      <c r="AE276" s="18"/>
      <c r="AF276" s="18"/>
    </row>
    <row r="277" spans="1:32" ht="27.75" x14ac:dyDescent="0.25">
      <c r="A277" s="38"/>
      <c r="B277" s="38"/>
      <c r="C277" s="29"/>
      <c r="D277" s="38"/>
      <c r="E277" s="38"/>
      <c r="F277" s="39"/>
      <c r="G277" s="30"/>
      <c r="H277" s="38"/>
      <c r="I277" s="38"/>
      <c r="J277" s="39"/>
      <c r="K277" s="40"/>
      <c r="L277" s="39"/>
      <c r="M277" s="39"/>
      <c r="N277" s="39"/>
      <c r="O277" s="178"/>
      <c r="P277" s="39"/>
      <c r="Q277" s="187"/>
      <c r="R277" s="39"/>
      <c r="S277" s="39"/>
      <c r="T277" s="39"/>
      <c r="U277" s="38"/>
      <c r="V277" s="29"/>
      <c r="W277" s="38"/>
      <c r="X277" s="33"/>
      <c r="Y277" s="34"/>
      <c r="Z277" s="34"/>
      <c r="AA277" s="35"/>
      <c r="AB277" s="35"/>
      <c r="AC277" s="36"/>
      <c r="AD277" s="37"/>
      <c r="AE277" s="18"/>
      <c r="AF277" s="18"/>
    </row>
    <row r="278" spans="1:32" ht="27.75" x14ac:dyDescent="0.25">
      <c r="A278" s="38"/>
      <c r="B278" s="38"/>
      <c r="C278" s="29"/>
      <c r="D278" s="38"/>
      <c r="E278" s="38"/>
      <c r="F278" s="39"/>
      <c r="G278" s="30"/>
      <c r="H278" s="38"/>
      <c r="I278" s="38"/>
      <c r="J278" s="39"/>
      <c r="K278" s="40"/>
      <c r="L278" s="39"/>
      <c r="M278" s="39"/>
      <c r="N278" s="39"/>
      <c r="O278" s="178"/>
      <c r="P278" s="39"/>
      <c r="Q278" s="187"/>
      <c r="R278" s="39"/>
      <c r="S278" s="39"/>
      <c r="T278" s="39"/>
      <c r="U278" s="38"/>
      <c r="V278" s="29"/>
      <c r="W278" s="38"/>
      <c r="X278" s="33"/>
      <c r="Y278" s="34"/>
      <c r="Z278" s="34"/>
      <c r="AA278" s="35"/>
      <c r="AB278" s="35"/>
      <c r="AC278" s="36"/>
      <c r="AD278" s="37"/>
      <c r="AE278" s="18"/>
      <c r="AF278" s="18"/>
    </row>
    <row r="279" spans="1:32" ht="27.75" x14ac:dyDescent="0.25">
      <c r="A279" s="38"/>
      <c r="B279" s="38"/>
      <c r="C279" s="29"/>
      <c r="D279" s="38"/>
      <c r="E279" s="38"/>
      <c r="F279" s="39"/>
      <c r="G279" s="30"/>
      <c r="H279" s="38"/>
      <c r="I279" s="38"/>
      <c r="J279" s="39"/>
      <c r="K279" s="40"/>
      <c r="L279" s="39"/>
      <c r="M279" s="39"/>
      <c r="N279" s="39"/>
      <c r="O279" s="178"/>
      <c r="P279" s="39"/>
      <c r="Q279" s="187"/>
      <c r="R279" s="39"/>
      <c r="S279" s="39"/>
      <c r="T279" s="39"/>
      <c r="U279" s="38"/>
      <c r="V279" s="29"/>
      <c r="W279" s="38"/>
      <c r="X279" s="33"/>
      <c r="Y279" s="34"/>
      <c r="Z279" s="34"/>
      <c r="AA279" s="35"/>
      <c r="AB279" s="35"/>
      <c r="AC279" s="36"/>
      <c r="AD279" s="37"/>
      <c r="AE279" s="18"/>
      <c r="AF279" s="18"/>
    </row>
    <row r="280" spans="1:32" ht="27.75" x14ac:dyDescent="0.25">
      <c r="A280" s="38"/>
      <c r="B280" s="38"/>
      <c r="C280" s="29"/>
      <c r="D280" s="38"/>
      <c r="E280" s="38"/>
      <c r="F280" s="39"/>
      <c r="G280" s="30"/>
      <c r="H280" s="38"/>
      <c r="I280" s="38"/>
      <c r="J280" s="39"/>
      <c r="K280" s="40"/>
      <c r="L280" s="39"/>
      <c r="M280" s="39"/>
      <c r="N280" s="39"/>
      <c r="O280" s="178"/>
      <c r="P280" s="39"/>
      <c r="Q280" s="187"/>
      <c r="R280" s="39"/>
      <c r="S280" s="39"/>
      <c r="T280" s="39"/>
      <c r="U280" s="38"/>
      <c r="V280" s="29"/>
      <c r="W280" s="38"/>
      <c r="X280" s="33"/>
      <c r="Y280" s="34"/>
      <c r="Z280" s="34"/>
      <c r="AA280" s="35"/>
      <c r="AB280" s="35"/>
      <c r="AC280" s="36"/>
      <c r="AD280" s="37"/>
      <c r="AE280" s="18"/>
      <c r="AF280" s="18"/>
    </row>
    <row r="281" spans="1:32" ht="27.75" x14ac:dyDescent="0.25">
      <c r="A281" s="38"/>
      <c r="B281" s="38"/>
      <c r="C281" s="29"/>
      <c r="D281" s="38"/>
      <c r="E281" s="38"/>
      <c r="F281" s="39"/>
      <c r="G281" s="30"/>
      <c r="H281" s="38"/>
      <c r="I281" s="38"/>
      <c r="J281" s="39"/>
      <c r="K281" s="40"/>
      <c r="L281" s="39"/>
      <c r="M281" s="39"/>
      <c r="N281" s="39"/>
      <c r="O281" s="178"/>
      <c r="P281" s="39"/>
      <c r="Q281" s="187"/>
      <c r="R281" s="39"/>
      <c r="S281" s="39"/>
      <c r="T281" s="39"/>
      <c r="U281" s="38"/>
      <c r="V281" s="29"/>
      <c r="W281" s="38"/>
      <c r="X281" s="33"/>
      <c r="Y281" s="34"/>
      <c r="Z281" s="34"/>
      <c r="AA281" s="35"/>
      <c r="AB281" s="35"/>
      <c r="AC281" s="36"/>
      <c r="AD281" s="37"/>
      <c r="AE281" s="18"/>
      <c r="AF281" s="18"/>
    </row>
    <row r="282" spans="1:32" ht="27.75" x14ac:dyDescent="0.25">
      <c r="A282" s="38"/>
      <c r="B282" s="38"/>
      <c r="C282" s="29"/>
      <c r="D282" s="38"/>
      <c r="E282" s="38"/>
      <c r="F282" s="39"/>
      <c r="G282" s="30"/>
      <c r="H282" s="38"/>
      <c r="I282" s="38"/>
      <c r="J282" s="39"/>
      <c r="K282" s="40"/>
      <c r="L282" s="39"/>
      <c r="M282" s="39"/>
      <c r="N282" s="39"/>
      <c r="O282" s="178"/>
      <c r="P282" s="39"/>
      <c r="Q282" s="187"/>
      <c r="R282" s="39"/>
      <c r="S282" s="39"/>
      <c r="T282" s="39"/>
      <c r="U282" s="38"/>
      <c r="V282" s="29"/>
      <c r="W282" s="38"/>
      <c r="X282" s="33"/>
      <c r="Y282" s="34"/>
      <c r="Z282" s="34"/>
      <c r="AA282" s="35"/>
      <c r="AB282" s="35"/>
      <c r="AC282" s="36"/>
      <c r="AD282" s="37"/>
      <c r="AE282" s="18"/>
      <c r="AF282" s="18"/>
    </row>
    <row r="283" spans="1:32" ht="27.75" x14ac:dyDescent="0.25">
      <c r="A283" s="38"/>
      <c r="B283" s="38"/>
      <c r="C283" s="29"/>
      <c r="D283" s="38"/>
      <c r="E283" s="38"/>
      <c r="F283" s="39"/>
      <c r="G283" s="30"/>
      <c r="H283" s="38"/>
      <c r="I283" s="38"/>
      <c r="J283" s="39"/>
      <c r="K283" s="40"/>
      <c r="L283" s="39"/>
      <c r="M283" s="39"/>
      <c r="N283" s="39"/>
      <c r="O283" s="178"/>
      <c r="P283" s="39"/>
      <c r="Q283" s="187"/>
      <c r="R283" s="39"/>
      <c r="S283" s="39"/>
      <c r="T283" s="39"/>
      <c r="U283" s="38"/>
      <c r="V283" s="29"/>
      <c r="W283" s="38"/>
      <c r="X283" s="33"/>
      <c r="Y283" s="34"/>
      <c r="Z283" s="34"/>
      <c r="AA283" s="35"/>
      <c r="AB283" s="35"/>
      <c r="AC283" s="36"/>
      <c r="AD283" s="37"/>
      <c r="AE283" s="18"/>
      <c r="AF283" s="18"/>
    </row>
    <row r="284" spans="1:32" ht="27.75" x14ac:dyDescent="0.25">
      <c r="A284" s="38"/>
      <c r="B284" s="38"/>
      <c r="C284" s="29"/>
      <c r="D284" s="38"/>
      <c r="E284" s="38"/>
      <c r="F284" s="39"/>
      <c r="G284" s="30"/>
      <c r="H284" s="38"/>
      <c r="I284" s="38"/>
      <c r="J284" s="39"/>
      <c r="K284" s="40"/>
      <c r="L284" s="39"/>
      <c r="M284" s="39"/>
      <c r="N284" s="39"/>
      <c r="O284" s="178"/>
      <c r="P284" s="39"/>
      <c r="Q284" s="187"/>
      <c r="R284" s="39"/>
      <c r="S284" s="39"/>
      <c r="T284" s="39"/>
      <c r="U284" s="38"/>
      <c r="V284" s="29"/>
      <c r="W284" s="38"/>
      <c r="X284" s="33"/>
      <c r="Y284" s="34"/>
      <c r="Z284" s="34"/>
      <c r="AA284" s="35"/>
      <c r="AB284" s="35"/>
      <c r="AC284" s="36"/>
      <c r="AD284" s="37"/>
      <c r="AE284" s="18"/>
      <c r="AF284" s="18"/>
    </row>
    <row r="285" spans="1:32" ht="27.75" x14ac:dyDescent="0.25">
      <c r="A285" s="38"/>
      <c r="B285" s="38"/>
      <c r="C285" s="29"/>
      <c r="D285" s="38"/>
      <c r="E285" s="38"/>
      <c r="F285" s="39"/>
      <c r="G285" s="30"/>
      <c r="H285" s="38"/>
      <c r="I285" s="38"/>
      <c r="J285" s="39"/>
      <c r="K285" s="40"/>
      <c r="L285" s="39"/>
      <c r="M285" s="39"/>
      <c r="N285" s="39"/>
      <c r="O285" s="178"/>
      <c r="P285" s="39"/>
      <c r="Q285" s="187"/>
      <c r="R285" s="39"/>
      <c r="S285" s="39"/>
      <c r="T285" s="39"/>
      <c r="U285" s="38"/>
      <c r="V285" s="29"/>
      <c r="W285" s="38"/>
      <c r="X285" s="33"/>
      <c r="Y285" s="34"/>
      <c r="Z285" s="34"/>
      <c r="AA285" s="35"/>
      <c r="AB285" s="35"/>
      <c r="AC285" s="36"/>
      <c r="AD285" s="37"/>
      <c r="AE285" s="18"/>
      <c r="AF285" s="18"/>
    </row>
    <row r="286" spans="1:32" ht="27.75" x14ac:dyDescent="0.25">
      <c r="A286" s="38"/>
      <c r="B286" s="38"/>
      <c r="C286" s="29"/>
      <c r="D286" s="38"/>
      <c r="E286" s="38"/>
      <c r="F286" s="39"/>
      <c r="G286" s="30"/>
      <c r="H286" s="38"/>
      <c r="I286" s="38"/>
      <c r="J286" s="39"/>
      <c r="K286" s="40"/>
      <c r="L286" s="39"/>
      <c r="M286" s="39"/>
      <c r="N286" s="39"/>
      <c r="O286" s="178"/>
      <c r="P286" s="39"/>
      <c r="Q286" s="187"/>
      <c r="R286" s="39"/>
      <c r="S286" s="39"/>
      <c r="T286" s="39"/>
      <c r="U286" s="38"/>
      <c r="V286" s="29"/>
      <c r="W286" s="38"/>
      <c r="X286" s="33"/>
      <c r="Y286" s="34"/>
      <c r="Z286" s="34"/>
      <c r="AA286" s="35"/>
      <c r="AB286" s="35"/>
      <c r="AC286" s="36"/>
      <c r="AD286" s="37"/>
      <c r="AE286" s="18"/>
      <c r="AF286" s="18"/>
    </row>
    <row r="287" spans="1:32" ht="27.75" x14ac:dyDescent="0.25">
      <c r="A287" s="38"/>
      <c r="B287" s="38"/>
      <c r="C287" s="29"/>
      <c r="D287" s="38"/>
      <c r="E287" s="38"/>
      <c r="F287" s="39"/>
      <c r="G287" s="30"/>
      <c r="H287" s="38"/>
      <c r="I287" s="38"/>
      <c r="J287" s="39"/>
      <c r="K287" s="40"/>
      <c r="L287" s="39"/>
      <c r="M287" s="39"/>
      <c r="N287" s="39"/>
      <c r="O287" s="178"/>
      <c r="P287" s="39"/>
      <c r="Q287" s="187"/>
      <c r="R287" s="39"/>
      <c r="S287" s="39"/>
      <c r="T287" s="39"/>
      <c r="U287" s="38"/>
      <c r="V287" s="29"/>
      <c r="W287" s="38"/>
      <c r="X287" s="33"/>
      <c r="Y287" s="34"/>
      <c r="Z287" s="34"/>
      <c r="AA287" s="35"/>
      <c r="AB287" s="35"/>
      <c r="AC287" s="36"/>
      <c r="AD287" s="37"/>
      <c r="AE287" s="18"/>
      <c r="AF287" s="18"/>
    </row>
    <row r="288" spans="1:32" ht="27.75" x14ac:dyDescent="0.25">
      <c r="A288" s="38"/>
      <c r="B288" s="38"/>
      <c r="C288" s="29"/>
      <c r="D288" s="38"/>
      <c r="E288" s="38"/>
      <c r="F288" s="39"/>
      <c r="G288" s="30"/>
      <c r="H288" s="38"/>
      <c r="I288" s="38"/>
      <c r="J288" s="39"/>
      <c r="K288" s="40"/>
      <c r="L288" s="39"/>
      <c r="M288" s="39"/>
      <c r="N288" s="39"/>
      <c r="O288" s="178"/>
      <c r="P288" s="39"/>
      <c r="Q288" s="187"/>
      <c r="R288" s="39"/>
      <c r="S288" s="39"/>
      <c r="T288" s="39"/>
      <c r="U288" s="38"/>
      <c r="V288" s="29"/>
      <c r="W288" s="38"/>
      <c r="X288" s="33"/>
      <c r="Y288" s="34"/>
      <c r="Z288" s="34"/>
      <c r="AA288" s="35"/>
      <c r="AB288" s="35"/>
      <c r="AC288" s="36"/>
      <c r="AD288" s="37"/>
      <c r="AE288" s="18"/>
      <c r="AF288" s="18"/>
    </row>
    <row r="289" spans="1:32" ht="27.75" x14ac:dyDescent="0.25">
      <c r="A289" s="38"/>
      <c r="B289" s="38"/>
      <c r="C289" s="29"/>
      <c r="D289" s="38"/>
      <c r="E289" s="38"/>
      <c r="F289" s="39"/>
      <c r="G289" s="30"/>
      <c r="H289" s="38"/>
      <c r="I289" s="38"/>
      <c r="J289" s="39"/>
      <c r="K289" s="40"/>
      <c r="L289" s="39"/>
      <c r="M289" s="39"/>
      <c r="N289" s="39"/>
      <c r="O289" s="178"/>
      <c r="P289" s="39"/>
      <c r="Q289" s="187"/>
      <c r="R289" s="39"/>
      <c r="S289" s="39"/>
      <c r="T289" s="39"/>
      <c r="U289" s="38"/>
      <c r="V289" s="29"/>
      <c r="W289" s="38"/>
      <c r="X289" s="33"/>
      <c r="Y289" s="34"/>
      <c r="Z289" s="34"/>
      <c r="AA289" s="35"/>
      <c r="AB289" s="35"/>
      <c r="AC289" s="36"/>
      <c r="AD289" s="37"/>
      <c r="AE289" s="18"/>
      <c r="AF289" s="18"/>
    </row>
    <row r="290" spans="1:32" ht="27.75" x14ac:dyDescent="0.25">
      <c r="A290" s="38"/>
      <c r="B290" s="38"/>
      <c r="C290" s="29"/>
      <c r="D290" s="38"/>
      <c r="E290" s="38"/>
      <c r="F290" s="39"/>
      <c r="G290" s="30"/>
      <c r="H290" s="38"/>
      <c r="I290" s="38"/>
      <c r="J290" s="39"/>
      <c r="K290" s="40"/>
      <c r="L290" s="39"/>
      <c r="M290" s="39"/>
      <c r="N290" s="39"/>
      <c r="O290" s="178"/>
      <c r="P290" s="39"/>
      <c r="Q290" s="187"/>
      <c r="R290" s="39"/>
      <c r="S290" s="39"/>
      <c r="T290" s="39"/>
      <c r="U290" s="38"/>
      <c r="V290" s="29"/>
      <c r="W290" s="38"/>
      <c r="X290" s="33"/>
      <c r="Y290" s="34"/>
      <c r="Z290" s="34"/>
      <c r="AA290" s="35"/>
      <c r="AB290" s="35"/>
      <c r="AC290" s="36"/>
      <c r="AD290" s="37"/>
      <c r="AE290" s="18"/>
      <c r="AF290" s="18"/>
    </row>
    <row r="291" spans="1:32" ht="27.75" x14ac:dyDescent="0.25">
      <c r="A291" s="38"/>
      <c r="B291" s="38"/>
      <c r="C291" s="29"/>
      <c r="D291" s="38"/>
      <c r="E291" s="38"/>
      <c r="F291" s="39"/>
      <c r="G291" s="30"/>
      <c r="H291" s="38"/>
      <c r="I291" s="38"/>
      <c r="J291" s="39"/>
      <c r="K291" s="40"/>
      <c r="L291" s="39"/>
      <c r="M291" s="39"/>
      <c r="N291" s="39"/>
      <c r="O291" s="178"/>
      <c r="P291" s="39"/>
      <c r="Q291" s="187"/>
      <c r="R291" s="39"/>
      <c r="S291" s="39"/>
      <c r="T291" s="39"/>
      <c r="U291" s="38"/>
      <c r="V291" s="29"/>
      <c r="W291" s="38"/>
      <c r="X291" s="33"/>
      <c r="Y291" s="34"/>
      <c r="Z291" s="34"/>
      <c r="AA291" s="35"/>
      <c r="AB291" s="35"/>
      <c r="AC291" s="36"/>
      <c r="AD291" s="37"/>
      <c r="AE291" s="18"/>
      <c r="AF291" s="18"/>
    </row>
    <row r="292" spans="1:32" ht="27.75" x14ac:dyDescent="0.25">
      <c r="A292" s="38"/>
      <c r="B292" s="38"/>
      <c r="C292" s="29"/>
      <c r="D292" s="38"/>
      <c r="E292" s="38"/>
      <c r="F292" s="39"/>
      <c r="G292" s="30"/>
      <c r="H292" s="38"/>
      <c r="I292" s="38"/>
      <c r="J292" s="39"/>
      <c r="K292" s="40"/>
      <c r="L292" s="39"/>
      <c r="M292" s="39"/>
      <c r="N292" s="39"/>
      <c r="O292" s="178"/>
      <c r="P292" s="39"/>
      <c r="Q292" s="187"/>
      <c r="R292" s="39"/>
      <c r="S292" s="39"/>
      <c r="T292" s="39"/>
      <c r="U292" s="38"/>
      <c r="V292" s="29"/>
      <c r="W292" s="38"/>
      <c r="X292" s="33"/>
      <c r="Y292" s="34"/>
      <c r="Z292" s="34"/>
      <c r="AA292" s="35"/>
      <c r="AB292" s="35"/>
      <c r="AC292" s="36"/>
      <c r="AD292" s="37"/>
      <c r="AE292" s="18"/>
      <c r="AF292" s="18"/>
    </row>
    <row r="293" spans="1:32" ht="27.75" x14ac:dyDescent="0.25">
      <c r="A293" s="38"/>
      <c r="B293" s="38"/>
      <c r="C293" s="29"/>
      <c r="D293" s="38"/>
      <c r="E293" s="38"/>
      <c r="F293" s="39"/>
      <c r="G293" s="30"/>
      <c r="H293" s="38"/>
      <c r="I293" s="38"/>
      <c r="J293" s="39"/>
      <c r="K293" s="40"/>
      <c r="L293" s="39"/>
      <c r="M293" s="39"/>
      <c r="N293" s="39"/>
      <c r="O293" s="178"/>
      <c r="P293" s="39"/>
      <c r="Q293" s="187"/>
      <c r="R293" s="39"/>
      <c r="S293" s="39"/>
      <c r="T293" s="39"/>
      <c r="U293" s="38"/>
      <c r="V293" s="29"/>
      <c r="W293" s="38"/>
      <c r="X293" s="33"/>
      <c r="Y293" s="34"/>
      <c r="Z293" s="34"/>
      <c r="AA293" s="35"/>
      <c r="AB293" s="35"/>
      <c r="AC293" s="36"/>
      <c r="AD293" s="37"/>
      <c r="AE293" s="18"/>
      <c r="AF293" s="18"/>
    </row>
    <row r="294" spans="1:32" ht="27.75" x14ac:dyDescent="0.25">
      <c r="A294" s="38"/>
      <c r="B294" s="38"/>
      <c r="C294" s="29"/>
      <c r="D294" s="38"/>
      <c r="E294" s="38"/>
      <c r="F294" s="39"/>
      <c r="G294" s="30"/>
      <c r="H294" s="38"/>
      <c r="I294" s="38"/>
      <c r="J294" s="39"/>
      <c r="K294" s="40"/>
      <c r="L294" s="39"/>
      <c r="M294" s="39"/>
      <c r="N294" s="39"/>
      <c r="O294" s="178"/>
      <c r="P294" s="39"/>
      <c r="Q294" s="187"/>
      <c r="R294" s="39"/>
      <c r="S294" s="39"/>
      <c r="T294" s="39"/>
      <c r="U294" s="38"/>
      <c r="V294" s="29"/>
      <c r="W294" s="38"/>
      <c r="X294" s="33"/>
      <c r="Y294" s="34"/>
      <c r="Z294" s="34"/>
      <c r="AA294" s="35"/>
      <c r="AB294" s="35"/>
      <c r="AC294" s="36"/>
      <c r="AD294" s="37"/>
      <c r="AE294" s="18"/>
      <c r="AF294" s="18"/>
    </row>
    <row r="295" spans="1:32" ht="27.75" x14ac:dyDescent="0.25">
      <c r="A295" s="38"/>
      <c r="B295" s="38"/>
      <c r="C295" s="29"/>
      <c r="D295" s="38"/>
      <c r="E295" s="38"/>
      <c r="F295" s="39"/>
      <c r="G295" s="30"/>
      <c r="H295" s="38"/>
      <c r="I295" s="38"/>
      <c r="J295" s="39"/>
      <c r="K295" s="40"/>
      <c r="L295" s="39"/>
      <c r="M295" s="39"/>
      <c r="N295" s="39"/>
      <c r="O295" s="178"/>
      <c r="P295" s="39"/>
      <c r="Q295" s="187"/>
      <c r="R295" s="39"/>
      <c r="S295" s="39"/>
      <c r="T295" s="39"/>
      <c r="U295" s="38"/>
      <c r="V295" s="29"/>
      <c r="W295" s="38"/>
      <c r="X295" s="33"/>
      <c r="Y295" s="34"/>
      <c r="Z295" s="34"/>
      <c r="AA295" s="35"/>
      <c r="AB295" s="35"/>
      <c r="AC295" s="36"/>
      <c r="AD295" s="37"/>
      <c r="AE295" s="18"/>
      <c r="AF295" s="18"/>
    </row>
    <row r="296" spans="1:32" ht="27.75" x14ac:dyDescent="0.25">
      <c r="A296" s="38"/>
      <c r="B296" s="38"/>
      <c r="C296" s="29"/>
      <c r="D296" s="38"/>
      <c r="E296" s="38"/>
      <c r="F296" s="39"/>
      <c r="G296" s="30"/>
      <c r="H296" s="38"/>
      <c r="I296" s="38"/>
      <c r="J296" s="39"/>
      <c r="K296" s="40"/>
      <c r="L296" s="39"/>
      <c r="M296" s="39"/>
      <c r="N296" s="39"/>
      <c r="O296" s="178"/>
      <c r="P296" s="39"/>
      <c r="Q296" s="187"/>
      <c r="R296" s="39"/>
      <c r="S296" s="39"/>
      <c r="T296" s="39"/>
      <c r="U296" s="38"/>
      <c r="V296" s="29"/>
      <c r="W296" s="38"/>
      <c r="X296" s="33"/>
      <c r="Y296" s="34"/>
      <c r="Z296" s="34"/>
      <c r="AA296" s="35"/>
      <c r="AB296" s="35"/>
      <c r="AC296" s="36"/>
      <c r="AD296" s="37"/>
      <c r="AE296" s="18"/>
      <c r="AF296" s="18"/>
    </row>
    <row r="297" spans="1:32" ht="27.75" x14ac:dyDescent="0.25">
      <c r="A297" s="38"/>
      <c r="B297" s="38"/>
      <c r="C297" s="29"/>
      <c r="D297" s="38"/>
      <c r="E297" s="38"/>
      <c r="F297" s="39"/>
      <c r="G297" s="30"/>
      <c r="H297" s="38"/>
      <c r="I297" s="38"/>
      <c r="J297" s="39"/>
      <c r="K297" s="40"/>
      <c r="L297" s="39"/>
      <c r="M297" s="39"/>
      <c r="N297" s="39"/>
      <c r="O297" s="178"/>
      <c r="P297" s="39"/>
      <c r="Q297" s="187"/>
      <c r="R297" s="39"/>
      <c r="S297" s="39"/>
      <c r="T297" s="39"/>
      <c r="U297" s="38"/>
      <c r="V297" s="29"/>
      <c r="W297" s="38"/>
      <c r="X297" s="33"/>
      <c r="Y297" s="34"/>
      <c r="Z297" s="34"/>
      <c r="AA297" s="35"/>
      <c r="AB297" s="35"/>
      <c r="AC297" s="36"/>
      <c r="AD297" s="37"/>
      <c r="AE297" s="18"/>
      <c r="AF297" s="18"/>
    </row>
    <row r="298" spans="1:32" ht="27.75" x14ac:dyDescent="0.25">
      <c r="A298" s="38"/>
      <c r="B298" s="38"/>
      <c r="C298" s="29"/>
      <c r="D298" s="38"/>
      <c r="E298" s="38"/>
      <c r="F298" s="39"/>
      <c r="G298" s="30"/>
      <c r="H298" s="38"/>
      <c r="I298" s="38"/>
      <c r="J298" s="39"/>
      <c r="K298" s="40"/>
      <c r="L298" s="39"/>
      <c r="M298" s="39"/>
      <c r="N298" s="39"/>
      <c r="O298" s="178"/>
      <c r="P298" s="39"/>
      <c r="Q298" s="187"/>
      <c r="R298" s="39"/>
      <c r="S298" s="39"/>
      <c r="T298" s="39"/>
      <c r="U298" s="38"/>
      <c r="V298" s="29"/>
      <c r="W298" s="38"/>
      <c r="X298" s="33"/>
      <c r="Y298" s="34"/>
      <c r="Z298" s="34"/>
      <c r="AA298" s="35"/>
      <c r="AB298" s="35"/>
      <c r="AC298" s="36"/>
      <c r="AD298" s="37"/>
      <c r="AE298" s="18"/>
      <c r="AF298" s="18"/>
    </row>
    <row r="299" spans="1:32" ht="27.75" x14ac:dyDescent="0.25">
      <c r="A299" s="38"/>
      <c r="B299" s="38"/>
      <c r="C299" s="29"/>
      <c r="D299" s="38"/>
      <c r="E299" s="38"/>
      <c r="F299" s="39"/>
      <c r="G299" s="30"/>
      <c r="H299" s="38"/>
      <c r="I299" s="38"/>
      <c r="J299" s="39"/>
      <c r="K299" s="40"/>
      <c r="L299" s="39"/>
      <c r="M299" s="39"/>
      <c r="N299" s="39"/>
      <c r="O299" s="178"/>
      <c r="P299" s="39"/>
      <c r="Q299" s="187"/>
      <c r="R299" s="39"/>
      <c r="S299" s="39"/>
      <c r="T299" s="39"/>
      <c r="U299" s="38"/>
      <c r="V299" s="29"/>
      <c r="W299" s="38"/>
      <c r="X299" s="33"/>
      <c r="Y299" s="34"/>
      <c r="Z299" s="34"/>
      <c r="AA299" s="35"/>
      <c r="AB299" s="35"/>
      <c r="AC299" s="36"/>
      <c r="AD299" s="37"/>
      <c r="AE299" s="18"/>
      <c r="AF299" s="18"/>
    </row>
    <row r="300" spans="1:32" ht="27.75" x14ac:dyDescent="0.25">
      <c r="A300" s="38"/>
      <c r="B300" s="38"/>
      <c r="C300" s="29"/>
      <c r="D300" s="38"/>
      <c r="E300" s="38"/>
      <c r="F300" s="39"/>
      <c r="G300" s="30"/>
      <c r="H300" s="38"/>
      <c r="I300" s="38"/>
      <c r="J300" s="39"/>
      <c r="K300" s="40"/>
      <c r="L300" s="39"/>
      <c r="M300" s="39"/>
      <c r="N300" s="39"/>
      <c r="O300" s="178"/>
      <c r="P300" s="39"/>
      <c r="Q300" s="187"/>
      <c r="R300" s="39"/>
      <c r="S300" s="39"/>
      <c r="T300" s="39"/>
      <c r="U300" s="38"/>
      <c r="V300" s="29"/>
      <c r="W300" s="38"/>
      <c r="X300" s="33"/>
      <c r="Y300" s="34"/>
      <c r="Z300" s="34"/>
      <c r="AA300" s="35"/>
      <c r="AB300" s="35"/>
      <c r="AC300" s="36"/>
      <c r="AD300" s="37"/>
      <c r="AE300" s="18"/>
      <c r="AF300" s="18"/>
    </row>
    <row r="301" spans="1:32" ht="27.75" x14ac:dyDescent="0.25">
      <c r="A301" s="38"/>
      <c r="B301" s="38"/>
      <c r="C301" s="29"/>
      <c r="D301" s="38"/>
      <c r="E301" s="38"/>
      <c r="F301" s="39"/>
      <c r="G301" s="30"/>
      <c r="H301" s="38"/>
      <c r="I301" s="38"/>
      <c r="J301" s="39"/>
      <c r="K301" s="40"/>
      <c r="L301" s="39"/>
      <c r="M301" s="39"/>
      <c r="N301" s="39"/>
      <c r="O301" s="178"/>
      <c r="P301" s="39"/>
      <c r="Q301" s="187"/>
      <c r="R301" s="39"/>
      <c r="S301" s="39"/>
      <c r="T301" s="39"/>
      <c r="U301" s="38"/>
      <c r="V301" s="29"/>
      <c r="W301" s="38"/>
      <c r="X301" s="33"/>
      <c r="Y301" s="34"/>
      <c r="Z301" s="34"/>
      <c r="AA301" s="35"/>
      <c r="AB301" s="35"/>
      <c r="AC301" s="36"/>
      <c r="AD301" s="37"/>
      <c r="AE301" s="18"/>
      <c r="AF301" s="18"/>
    </row>
    <row r="302" spans="1:32" ht="27.75" x14ac:dyDescent="0.25">
      <c r="A302" s="38"/>
      <c r="B302" s="38"/>
      <c r="C302" s="29"/>
      <c r="D302" s="38"/>
      <c r="E302" s="38"/>
      <c r="F302" s="39"/>
      <c r="G302" s="30"/>
      <c r="H302" s="38"/>
      <c r="I302" s="38"/>
      <c r="J302" s="39"/>
      <c r="K302" s="40"/>
      <c r="L302" s="39"/>
      <c r="M302" s="39"/>
      <c r="N302" s="39"/>
      <c r="O302" s="178"/>
      <c r="P302" s="39"/>
      <c r="Q302" s="187"/>
      <c r="R302" s="39"/>
      <c r="S302" s="39"/>
      <c r="T302" s="39"/>
      <c r="U302" s="38"/>
      <c r="V302" s="29"/>
      <c r="W302" s="38"/>
      <c r="X302" s="33"/>
      <c r="Y302" s="34"/>
      <c r="Z302" s="34"/>
      <c r="AA302" s="35"/>
      <c r="AB302" s="35"/>
      <c r="AC302" s="36"/>
      <c r="AD302" s="37"/>
      <c r="AE302" s="18"/>
      <c r="AF302" s="18"/>
    </row>
    <row r="303" spans="1:32" ht="27.75" x14ac:dyDescent="0.25">
      <c r="A303" s="38"/>
      <c r="B303" s="38"/>
      <c r="C303" s="29"/>
      <c r="D303" s="38"/>
      <c r="E303" s="38"/>
      <c r="F303" s="39"/>
      <c r="G303" s="30"/>
      <c r="H303" s="38"/>
      <c r="I303" s="38"/>
      <c r="J303" s="39"/>
      <c r="K303" s="40"/>
      <c r="L303" s="39"/>
      <c r="M303" s="39"/>
      <c r="N303" s="39"/>
      <c r="O303" s="178"/>
      <c r="P303" s="39"/>
      <c r="Q303" s="187"/>
      <c r="R303" s="39"/>
      <c r="S303" s="39"/>
      <c r="T303" s="39"/>
      <c r="U303" s="38"/>
      <c r="V303" s="29"/>
      <c r="W303" s="38"/>
      <c r="X303" s="33"/>
      <c r="Y303" s="34"/>
      <c r="Z303" s="34"/>
      <c r="AA303" s="35"/>
      <c r="AB303" s="35"/>
      <c r="AC303" s="36"/>
      <c r="AD303" s="37"/>
      <c r="AE303" s="18"/>
      <c r="AF303" s="18"/>
    </row>
    <row r="304" spans="1:32" ht="27.75" x14ac:dyDescent="0.25">
      <c r="A304" s="38"/>
      <c r="B304" s="38"/>
      <c r="C304" s="29"/>
      <c r="D304" s="38"/>
      <c r="E304" s="38"/>
      <c r="F304" s="39"/>
      <c r="G304" s="30"/>
      <c r="H304" s="38"/>
      <c r="I304" s="38"/>
      <c r="J304" s="39"/>
      <c r="K304" s="40"/>
      <c r="L304" s="39"/>
      <c r="M304" s="39"/>
      <c r="N304" s="39"/>
      <c r="O304" s="178"/>
      <c r="P304" s="39"/>
      <c r="Q304" s="187"/>
      <c r="R304" s="39"/>
      <c r="S304" s="39"/>
      <c r="T304" s="39"/>
      <c r="U304" s="38"/>
      <c r="V304" s="29"/>
      <c r="W304" s="38"/>
      <c r="X304" s="33"/>
      <c r="Y304" s="34"/>
      <c r="Z304" s="34"/>
      <c r="AA304" s="35"/>
      <c r="AB304" s="35"/>
      <c r="AC304" s="36"/>
      <c r="AD304" s="37"/>
      <c r="AE304" s="18"/>
      <c r="AF304" s="18"/>
    </row>
    <row r="305" spans="1:32" ht="27.75" x14ac:dyDescent="0.25">
      <c r="A305" s="38"/>
      <c r="B305" s="38"/>
      <c r="C305" s="29"/>
      <c r="D305" s="38"/>
      <c r="E305" s="38"/>
      <c r="F305" s="39"/>
      <c r="G305" s="30"/>
      <c r="H305" s="38"/>
      <c r="I305" s="38"/>
      <c r="J305" s="39"/>
      <c r="K305" s="40"/>
      <c r="L305" s="39"/>
      <c r="M305" s="39"/>
      <c r="N305" s="39"/>
      <c r="O305" s="178"/>
      <c r="P305" s="39"/>
      <c r="Q305" s="187"/>
      <c r="R305" s="39"/>
      <c r="S305" s="39"/>
      <c r="T305" s="39"/>
      <c r="U305" s="38"/>
      <c r="V305" s="29"/>
      <c r="W305" s="38"/>
      <c r="X305" s="33"/>
      <c r="Y305" s="34"/>
      <c r="Z305" s="34"/>
      <c r="AA305" s="35"/>
      <c r="AB305" s="35"/>
      <c r="AC305" s="36"/>
      <c r="AD305" s="37"/>
      <c r="AE305" s="18"/>
      <c r="AF305" s="18"/>
    </row>
    <row r="306" spans="1:32" ht="27.75" x14ac:dyDescent="0.25">
      <c r="A306" s="38"/>
      <c r="B306" s="38"/>
      <c r="C306" s="29"/>
      <c r="D306" s="38"/>
      <c r="E306" s="38"/>
      <c r="F306" s="39"/>
      <c r="G306" s="30"/>
      <c r="H306" s="38"/>
      <c r="I306" s="38"/>
      <c r="J306" s="39"/>
      <c r="K306" s="40"/>
      <c r="L306" s="39"/>
      <c r="M306" s="39"/>
      <c r="N306" s="39"/>
      <c r="O306" s="178"/>
      <c r="P306" s="39"/>
      <c r="Q306" s="187"/>
      <c r="R306" s="39"/>
      <c r="S306" s="39"/>
      <c r="T306" s="39"/>
      <c r="U306" s="38"/>
      <c r="V306" s="29"/>
      <c r="W306" s="38"/>
      <c r="X306" s="33"/>
      <c r="Y306" s="34"/>
      <c r="Z306" s="34"/>
      <c r="AA306" s="35"/>
      <c r="AB306" s="35"/>
      <c r="AC306" s="36"/>
      <c r="AD306" s="37"/>
      <c r="AE306" s="18"/>
      <c r="AF306" s="18"/>
    </row>
    <row r="307" spans="1:32" ht="27.75" x14ac:dyDescent="0.25">
      <c r="A307" s="38"/>
      <c r="B307" s="38"/>
      <c r="C307" s="29"/>
      <c r="D307" s="38"/>
      <c r="E307" s="38"/>
      <c r="F307" s="39"/>
      <c r="G307" s="30"/>
      <c r="H307" s="38"/>
      <c r="I307" s="38"/>
      <c r="J307" s="39"/>
      <c r="K307" s="40"/>
      <c r="L307" s="39"/>
      <c r="M307" s="39"/>
      <c r="N307" s="39"/>
      <c r="O307" s="178"/>
      <c r="P307" s="39"/>
      <c r="Q307" s="187"/>
      <c r="R307" s="39"/>
      <c r="S307" s="39"/>
      <c r="T307" s="39"/>
      <c r="U307" s="38"/>
      <c r="V307" s="29"/>
      <c r="W307" s="38"/>
      <c r="X307" s="33"/>
      <c r="Y307" s="34"/>
      <c r="Z307" s="34"/>
      <c r="AA307" s="35"/>
      <c r="AB307" s="35"/>
      <c r="AC307" s="36"/>
      <c r="AD307" s="37"/>
      <c r="AE307" s="18"/>
      <c r="AF307" s="18"/>
    </row>
    <row r="308" spans="1:32" ht="27.75" x14ac:dyDescent="0.25">
      <c r="A308" s="38"/>
      <c r="B308" s="38"/>
      <c r="C308" s="29"/>
      <c r="D308" s="38"/>
      <c r="E308" s="38"/>
      <c r="F308" s="39"/>
      <c r="G308" s="30"/>
      <c r="H308" s="38"/>
      <c r="I308" s="38"/>
      <c r="J308" s="39"/>
      <c r="K308" s="40"/>
      <c r="L308" s="39"/>
      <c r="M308" s="39"/>
      <c r="N308" s="39"/>
      <c r="O308" s="178"/>
      <c r="P308" s="39"/>
      <c r="Q308" s="187"/>
      <c r="R308" s="39"/>
      <c r="S308" s="39"/>
      <c r="T308" s="39"/>
      <c r="U308" s="38"/>
      <c r="V308" s="29"/>
      <c r="W308" s="38"/>
      <c r="X308" s="33"/>
      <c r="Y308" s="34"/>
      <c r="Z308" s="34"/>
      <c r="AA308" s="35"/>
      <c r="AB308" s="35"/>
      <c r="AC308" s="36"/>
      <c r="AD308" s="37"/>
      <c r="AE308" s="18"/>
      <c r="AF308" s="18"/>
    </row>
    <row r="309" spans="1:32" ht="27.75" x14ac:dyDescent="0.25">
      <c r="A309" s="38"/>
      <c r="B309" s="38"/>
      <c r="C309" s="29"/>
      <c r="D309" s="38"/>
      <c r="E309" s="38"/>
      <c r="F309" s="39"/>
      <c r="G309" s="30"/>
      <c r="H309" s="38"/>
      <c r="I309" s="38"/>
      <c r="J309" s="39"/>
      <c r="K309" s="40"/>
      <c r="L309" s="39"/>
      <c r="M309" s="39"/>
      <c r="N309" s="39"/>
      <c r="O309" s="178"/>
      <c r="P309" s="39"/>
      <c r="Q309" s="187"/>
      <c r="R309" s="39"/>
      <c r="S309" s="39"/>
      <c r="T309" s="39"/>
      <c r="U309" s="38"/>
      <c r="V309" s="29"/>
      <c r="W309" s="38"/>
      <c r="X309" s="33"/>
      <c r="Y309" s="34"/>
      <c r="Z309" s="34"/>
      <c r="AA309" s="35"/>
      <c r="AB309" s="35"/>
      <c r="AC309" s="36"/>
      <c r="AD309" s="37"/>
      <c r="AE309" s="18"/>
      <c r="AF309" s="18"/>
    </row>
    <row r="310" spans="1:32" ht="27.75" x14ac:dyDescent="0.25">
      <c r="A310" s="38"/>
      <c r="B310" s="38"/>
      <c r="C310" s="29"/>
      <c r="D310" s="38"/>
      <c r="E310" s="38"/>
      <c r="F310" s="39"/>
      <c r="G310" s="30"/>
      <c r="H310" s="38"/>
      <c r="I310" s="38"/>
      <c r="J310" s="39"/>
      <c r="K310" s="40"/>
      <c r="L310" s="39"/>
      <c r="M310" s="39"/>
      <c r="N310" s="39"/>
      <c r="O310" s="178"/>
      <c r="P310" s="39"/>
      <c r="Q310" s="187"/>
      <c r="R310" s="39"/>
      <c r="S310" s="39"/>
      <c r="T310" s="39"/>
      <c r="U310" s="38"/>
      <c r="V310" s="29"/>
      <c r="W310" s="38"/>
      <c r="X310" s="33"/>
      <c r="Y310" s="34"/>
      <c r="Z310" s="34"/>
      <c r="AA310" s="35"/>
      <c r="AB310" s="35"/>
      <c r="AC310" s="36"/>
      <c r="AD310" s="37"/>
      <c r="AE310" s="18"/>
      <c r="AF310" s="18"/>
    </row>
    <row r="311" spans="1:32" ht="27.75" x14ac:dyDescent="0.25">
      <c r="A311" s="38"/>
      <c r="B311" s="38"/>
      <c r="C311" s="29"/>
      <c r="D311" s="38"/>
      <c r="E311" s="38"/>
      <c r="F311" s="39"/>
      <c r="G311" s="30"/>
      <c r="H311" s="38"/>
      <c r="I311" s="38"/>
      <c r="J311" s="39"/>
      <c r="K311" s="40"/>
      <c r="L311" s="39"/>
      <c r="M311" s="39"/>
      <c r="N311" s="39"/>
      <c r="O311" s="178"/>
      <c r="P311" s="39"/>
      <c r="Q311" s="187"/>
      <c r="R311" s="39"/>
      <c r="S311" s="39"/>
      <c r="T311" s="39"/>
      <c r="U311" s="38"/>
      <c r="V311" s="29"/>
      <c r="W311" s="38"/>
      <c r="X311" s="33"/>
      <c r="Y311" s="34"/>
      <c r="Z311" s="34"/>
      <c r="AA311" s="35"/>
      <c r="AB311" s="35"/>
      <c r="AC311" s="36"/>
      <c r="AD311" s="37"/>
      <c r="AE311" s="18"/>
      <c r="AF311" s="18"/>
    </row>
    <row r="312" spans="1:32" ht="27.75" x14ac:dyDescent="0.25">
      <c r="A312" s="38"/>
      <c r="B312" s="38"/>
      <c r="C312" s="29"/>
      <c r="D312" s="38"/>
      <c r="E312" s="38"/>
      <c r="F312" s="39"/>
      <c r="G312" s="30"/>
      <c r="H312" s="38"/>
      <c r="I312" s="38"/>
      <c r="J312" s="39"/>
      <c r="K312" s="40"/>
      <c r="L312" s="39"/>
      <c r="M312" s="39"/>
      <c r="N312" s="39"/>
      <c r="O312" s="178"/>
      <c r="P312" s="39"/>
      <c r="Q312" s="187"/>
      <c r="R312" s="39"/>
      <c r="S312" s="39"/>
      <c r="T312" s="39"/>
      <c r="U312" s="38"/>
      <c r="V312" s="29"/>
      <c r="W312" s="38"/>
      <c r="X312" s="33"/>
      <c r="Y312" s="34"/>
      <c r="Z312" s="34"/>
      <c r="AA312" s="35"/>
      <c r="AB312" s="35"/>
      <c r="AC312" s="36"/>
      <c r="AD312" s="37"/>
      <c r="AE312" s="18"/>
      <c r="AF312" s="18"/>
    </row>
    <row r="313" spans="1:32" ht="27.75" x14ac:dyDescent="0.25">
      <c r="A313" s="38"/>
      <c r="B313" s="38"/>
      <c r="C313" s="29"/>
      <c r="D313" s="38"/>
      <c r="E313" s="38"/>
      <c r="F313" s="39"/>
      <c r="G313" s="30"/>
      <c r="H313" s="38"/>
      <c r="I313" s="38"/>
      <c r="J313" s="39"/>
      <c r="K313" s="40"/>
      <c r="L313" s="39"/>
      <c r="M313" s="39"/>
      <c r="N313" s="39"/>
      <c r="O313" s="178"/>
      <c r="P313" s="39"/>
      <c r="Q313" s="187"/>
      <c r="R313" s="39"/>
      <c r="S313" s="39"/>
      <c r="T313" s="39"/>
      <c r="U313" s="38"/>
      <c r="V313" s="29"/>
      <c r="W313" s="38"/>
      <c r="X313" s="33"/>
      <c r="Y313" s="34"/>
      <c r="Z313" s="34"/>
      <c r="AA313" s="35"/>
      <c r="AB313" s="35"/>
      <c r="AC313" s="36"/>
      <c r="AD313" s="37"/>
      <c r="AE313" s="18"/>
      <c r="AF313" s="18"/>
    </row>
    <row r="314" spans="1:32" ht="27.75" x14ac:dyDescent="0.25">
      <c r="A314" s="38"/>
      <c r="B314" s="38"/>
      <c r="C314" s="29"/>
      <c r="D314" s="38"/>
      <c r="E314" s="38"/>
      <c r="F314" s="39"/>
      <c r="G314" s="30"/>
      <c r="H314" s="38"/>
      <c r="I314" s="38"/>
      <c r="J314" s="39"/>
      <c r="K314" s="40"/>
      <c r="L314" s="39"/>
      <c r="M314" s="39"/>
      <c r="N314" s="39"/>
      <c r="O314" s="178"/>
      <c r="P314" s="39"/>
      <c r="Q314" s="187"/>
      <c r="R314" s="39"/>
      <c r="S314" s="39"/>
      <c r="T314" s="39"/>
      <c r="U314" s="38"/>
      <c r="V314" s="29"/>
      <c r="W314" s="38"/>
      <c r="X314" s="33"/>
      <c r="Y314" s="34"/>
      <c r="Z314" s="34"/>
      <c r="AA314" s="35"/>
      <c r="AB314" s="35"/>
      <c r="AC314" s="36"/>
      <c r="AD314" s="37"/>
      <c r="AE314" s="18"/>
      <c r="AF314" s="18"/>
    </row>
    <row r="315" spans="1:32" ht="27.75" x14ac:dyDescent="0.25">
      <c r="A315" s="38"/>
      <c r="B315" s="38"/>
      <c r="C315" s="29"/>
      <c r="D315" s="38"/>
      <c r="E315" s="38"/>
      <c r="F315" s="39"/>
      <c r="G315" s="30"/>
      <c r="H315" s="38"/>
      <c r="I315" s="38"/>
      <c r="J315" s="39"/>
      <c r="K315" s="40"/>
      <c r="L315" s="39"/>
      <c r="M315" s="39"/>
      <c r="N315" s="39"/>
      <c r="O315" s="178"/>
      <c r="P315" s="39"/>
      <c r="Q315" s="187"/>
      <c r="R315" s="39"/>
      <c r="S315" s="39"/>
      <c r="T315" s="39"/>
      <c r="U315" s="38"/>
      <c r="V315" s="29"/>
      <c r="W315" s="38"/>
      <c r="X315" s="33"/>
      <c r="Y315" s="34"/>
      <c r="Z315" s="34"/>
      <c r="AA315" s="35"/>
      <c r="AB315" s="35"/>
      <c r="AC315" s="36"/>
      <c r="AD315" s="37"/>
      <c r="AE315" s="18"/>
      <c r="AF315" s="18"/>
    </row>
    <row r="316" spans="1:32" ht="27.75" x14ac:dyDescent="0.25">
      <c r="A316" s="38"/>
      <c r="B316" s="38"/>
      <c r="C316" s="29"/>
      <c r="D316" s="38"/>
      <c r="E316" s="38"/>
      <c r="F316" s="39"/>
      <c r="G316" s="30"/>
      <c r="H316" s="38"/>
      <c r="I316" s="38"/>
      <c r="J316" s="39"/>
      <c r="K316" s="40"/>
      <c r="L316" s="39"/>
      <c r="M316" s="39"/>
      <c r="N316" s="39"/>
      <c r="O316" s="178"/>
      <c r="P316" s="39"/>
      <c r="Q316" s="187"/>
      <c r="R316" s="39"/>
      <c r="S316" s="39"/>
      <c r="T316" s="39"/>
      <c r="U316" s="38"/>
      <c r="V316" s="29"/>
      <c r="W316" s="38"/>
      <c r="X316" s="33"/>
      <c r="Y316" s="34"/>
      <c r="Z316" s="34"/>
      <c r="AA316" s="35"/>
      <c r="AB316" s="35"/>
      <c r="AC316" s="36"/>
      <c r="AD316" s="37"/>
      <c r="AE316" s="18"/>
      <c r="AF316" s="18"/>
    </row>
    <row r="317" spans="1:32" ht="27.75" x14ac:dyDescent="0.25">
      <c r="A317" s="38"/>
      <c r="B317" s="38"/>
      <c r="C317" s="29"/>
      <c r="D317" s="38"/>
      <c r="E317" s="38"/>
      <c r="F317" s="39"/>
      <c r="G317" s="30"/>
      <c r="H317" s="38"/>
      <c r="I317" s="38"/>
      <c r="J317" s="39"/>
      <c r="K317" s="40"/>
      <c r="L317" s="39"/>
      <c r="M317" s="39"/>
      <c r="N317" s="39"/>
      <c r="O317" s="178"/>
      <c r="P317" s="39"/>
      <c r="Q317" s="187"/>
      <c r="R317" s="39"/>
      <c r="S317" s="39"/>
      <c r="T317" s="39"/>
      <c r="U317" s="38"/>
      <c r="V317" s="29"/>
      <c r="W317" s="38"/>
      <c r="X317" s="33"/>
      <c r="Y317" s="34"/>
      <c r="Z317" s="34"/>
      <c r="AA317" s="35"/>
      <c r="AB317" s="35"/>
      <c r="AC317" s="36"/>
      <c r="AD317" s="37"/>
      <c r="AE317" s="18"/>
      <c r="AF317" s="18"/>
    </row>
    <row r="318" spans="1:32" ht="27.75" x14ac:dyDescent="0.25">
      <c r="A318" s="38"/>
      <c r="B318" s="38"/>
      <c r="C318" s="29"/>
      <c r="D318" s="38"/>
      <c r="E318" s="38"/>
      <c r="F318" s="39"/>
      <c r="G318" s="30"/>
      <c r="H318" s="38"/>
      <c r="I318" s="38"/>
      <c r="J318" s="39"/>
      <c r="K318" s="40"/>
      <c r="L318" s="39"/>
      <c r="M318" s="39"/>
      <c r="N318" s="39"/>
      <c r="O318" s="178"/>
      <c r="P318" s="39"/>
      <c r="Q318" s="187"/>
      <c r="R318" s="39"/>
      <c r="S318" s="39"/>
      <c r="T318" s="39"/>
      <c r="U318" s="38"/>
      <c r="V318" s="29"/>
      <c r="W318" s="38"/>
      <c r="X318" s="33"/>
      <c r="Y318" s="34"/>
      <c r="Z318" s="34"/>
      <c r="AA318" s="35"/>
      <c r="AB318" s="35"/>
      <c r="AC318" s="36"/>
      <c r="AD318" s="37"/>
      <c r="AE318" s="18"/>
      <c r="AF318" s="18"/>
    </row>
    <row r="319" spans="1:32" ht="27.75" x14ac:dyDescent="0.25">
      <c r="A319" s="38"/>
      <c r="B319" s="38"/>
      <c r="C319" s="29"/>
      <c r="D319" s="38"/>
      <c r="E319" s="38"/>
      <c r="F319" s="39"/>
      <c r="G319" s="30"/>
      <c r="H319" s="38"/>
      <c r="I319" s="38"/>
      <c r="J319" s="39"/>
      <c r="K319" s="40"/>
      <c r="L319" s="39"/>
      <c r="M319" s="39"/>
      <c r="N319" s="39"/>
      <c r="O319" s="178"/>
      <c r="P319" s="39"/>
      <c r="Q319" s="187"/>
      <c r="R319" s="39"/>
      <c r="S319" s="39"/>
      <c r="T319" s="39"/>
      <c r="U319" s="38"/>
      <c r="V319" s="29"/>
      <c r="W319" s="38"/>
      <c r="X319" s="33"/>
      <c r="Y319" s="34"/>
      <c r="Z319" s="34"/>
      <c r="AA319" s="35"/>
      <c r="AB319" s="35"/>
      <c r="AC319" s="36"/>
      <c r="AD319" s="37"/>
      <c r="AE319" s="18"/>
      <c r="AF319" s="18"/>
    </row>
    <row r="320" spans="1:32" ht="27.75" x14ac:dyDescent="0.25">
      <c r="A320" s="38"/>
      <c r="B320" s="38"/>
      <c r="C320" s="29"/>
      <c r="D320" s="38"/>
      <c r="E320" s="38"/>
      <c r="F320" s="39"/>
      <c r="G320" s="30"/>
      <c r="H320" s="38"/>
      <c r="I320" s="38"/>
      <c r="J320" s="39"/>
      <c r="K320" s="40"/>
      <c r="L320" s="39"/>
      <c r="M320" s="39"/>
      <c r="N320" s="39"/>
      <c r="O320" s="178"/>
      <c r="P320" s="39"/>
      <c r="Q320" s="187"/>
      <c r="R320" s="39"/>
      <c r="S320" s="39"/>
      <c r="T320" s="39"/>
      <c r="U320" s="38"/>
      <c r="V320" s="29"/>
      <c r="W320" s="38"/>
      <c r="X320" s="33"/>
      <c r="Y320" s="34"/>
      <c r="Z320" s="34"/>
      <c r="AA320" s="35"/>
      <c r="AB320" s="35"/>
      <c r="AC320" s="36"/>
      <c r="AD320" s="37"/>
      <c r="AE320" s="18"/>
      <c r="AF320" s="18"/>
    </row>
    <row r="321" spans="1:32" ht="27.75" x14ac:dyDescent="0.25">
      <c r="A321" s="38"/>
      <c r="B321" s="38"/>
      <c r="C321" s="29"/>
      <c r="D321" s="38"/>
      <c r="E321" s="38"/>
      <c r="F321" s="39"/>
      <c r="G321" s="30"/>
      <c r="H321" s="38"/>
      <c r="I321" s="38"/>
      <c r="J321" s="39"/>
      <c r="K321" s="40"/>
      <c r="L321" s="39"/>
      <c r="M321" s="39"/>
      <c r="N321" s="39"/>
      <c r="O321" s="178"/>
      <c r="P321" s="39"/>
      <c r="Q321" s="187"/>
      <c r="R321" s="39"/>
      <c r="S321" s="39"/>
      <c r="T321" s="39"/>
      <c r="U321" s="38"/>
      <c r="V321" s="29"/>
      <c r="W321" s="38"/>
      <c r="X321" s="33"/>
      <c r="Y321" s="34"/>
      <c r="Z321" s="34"/>
      <c r="AA321" s="35"/>
      <c r="AB321" s="35"/>
      <c r="AC321" s="36"/>
      <c r="AD321" s="37"/>
      <c r="AE321" s="18"/>
      <c r="AF321" s="18"/>
    </row>
    <row r="322" spans="1:32" ht="27.75" x14ac:dyDescent="0.25">
      <c r="A322" s="38"/>
      <c r="B322" s="38"/>
      <c r="C322" s="29"/>
      <c r="D322" s="38"/>
      <c r="E322" s="38"/>
      <c r="F322" s="39"/>
      <c r="G322" s="30"/>
      <c r="H322" s="38"/>
      <c r="I322" s="38"/>
      <c r="J322" s="39"/>
      <c r="K322" s="40"/>
      <c r="L322" s="39"/>
      <c r="M322" s="39"/>
      <c r="N322" s="39"/>
      <c r="O322" s="178"/>
      <c r="P322" s="39"/>
      <c r="Q322" s="187"/>
      <c r="R322" s="39"/>
      <c r="S322" s="39"/>
      <c r="T322" s="39"/>
      <c r="U322" s="38"/>
      <c r="V322" s="29"/>
      <c r="W322" s="38"/>
      <c r="X322" s="33"/>
      <c r="Y322" s="34"/>
      <c r="Z322" s="34"/>
      <c r="AA322" s="35"/>
      <c r="AB322" s="35"/>
      <c r="AC322" s="36"/>
      <c r="AD322" s="37"/>
      <c r="AE322" s="18"/>
      <c r="AF322" s="18"/>
    </row>
    <row r="323" spans="1:32" ht="27.75" x14ac:dyDescent="0.25">
      <c r="A323" s="38"/>
      <c r="B323" s="38"/>
      <c r="C323" s="29"/>
      <c r="D323" s="38"/>
      <c r="E323" s="38"/>
      <c r="F323" s="39"/>
      <c r="G323" s="30"/>
      <c r="H323" s="38"/>
      <c r="I323" s="38"/>
      <c r="J323" s="39"/>
      <c r="K323" s="40"/>
      <c r="L323" s="39"/>
      <c r="M323" s="39"/>
      <c r="N323" s="39"/>
      <c r="O323" s="178"/>
      <c r="P323" s="39"/>
      <c r="Q323" s="187"/>
      <c r="R323" s="39"/>
      <c r="S323" s="39"/>
      <c r="T323" s="39"/>
      <c r="U323" s="38"/>
      <c r="V323" s="29"/>
      <c r="W323" s="38"/>
      <c r="X323" s="33"/>
      <c r="Y323" s="34"/>
      <c r="Z323" s="34"/>
      <c r="AA323" s="35"/>
      <c r="AB323" s="35"/>
      <c r="AC323" s="36"/>
      <c r="AD323" s="37"/>
      <c r="AE323" s="18"/>
      <c r="AF323" s="18"/>
    </row>
    <row r="324" spans="1:32" ht="27.75" x14ac:dyDescent="0.25">
      <c r="A324" s="38"/>
      <c r="B324" s="38"/>
      <c r="C324" s="29"/>
      <c r="D324" s="38"/>
      <c r="E324" s="38"/>
      <c r="F324" s="39"/>
      <c r="G324" s="30"/>
      <c r="H324" s="38"/>
      <c r="I324" s="38"/>
      <c r="J324" s="39"/>
      <c r="K324" s="40"/>
      <c r="L324" s="39"/>
      <c r="M324" s="39"/>
      <c r="N324" s="39"/>
      <c r="O324" s="178"/>
      <c r="P324" s="39"/>
      <c r="Q324" s="187"/>
      <c r="R324" s="39"/>
      <c r="S324" s="39"/>
      <c r="T324" s="39"/>
      <c r="U324" s="38"/>
      <c r="V324" s="29"/>
      <c r="W324" s="38"/>
      <c r="X324" s="33"/>
      <c r="Y324" s="34"/>
      <c r="Z324" s="34"/>
      <c r="AA324" s="35"/>
      <c r="AB324" s="35"/>
      <c r="AC324" s="36"/>
      <c r="AD324" s="37"/>
      <c r="AE324" s="18"/>
      <c r="AF324" s="18"/>
    </row>
    <row r="325" spans="1:32" ht="27.75" x14ac:dyDescent="0.25">
      <c r="A325" s="38"/>
      <c r="B325" s="38"/>
      <c r="C325" s="29"/>
      <c r="D325" s="38"/>
      <c r="E325" s="38"/>
      <c r="F325" s="39"/>
      <c r="G325" s="30"/>
      <c r="H325" s="38"/>
      <c r="I325" s="38"/>
      <c r="J325" s="39"/>
      <c r="K325" s="40"/>
      <c r="L325" s="39"/>
      <c r="M325" s="39"/>
      <c r="N325" s="39"/>
      <c r="O325" s="178"/>
      <c r="P325" s="39"/>
      <c r="Q325" s="187"/>
      <c r="R325" s="39"/>
      <c r="S325" s="39"/>
      <c r="T325" s="39"/>
      <c r="U325" s="38"/>
      <c r="V325" s="29"/>
      <c r="W325" s="38"/>
      <c r="X325" s="33"/>
      <c r="Y325" s="34"/>
      <c r="Z325" s="34"/>
      <c r="AA325" s="35"/>
      <c r="AB325" s="35"/>
      <c r="AC325" s="36"/>
      <c r="AD325" s="37"/>
      <c r="AE325" s="18"/>
      <c r="AF325" s="18"/>
    </row>
    <row r="326" spans="1:32" ht="27.75" x14ac:dyDescent="0.25">
      <c r="A326" s="38"/>
      <c r="B326" s="38"/>
      <c r="C326" s="29"/>
      <c r="D326" s="38"/>
      <c r="E326" s="38"/>
      <c r="F326" s="39"/>
      <c r="G326" s="30"/>
      <c r="H326" s="38"/>
      <c r="I326" s="38"/>
      <c r="J326" s="39"/>
      <c r="K326" s="40"/>
      <c r="L326" s="39"/>
      <c r="M326" s="39"/>
      <c r="N326" s="39"/>
      <c r="O326" s="178"/>
      <c r="P326" s="39"/>
      <c r="Q326" s="187"/>
      <c r="R326" s="39"/>
      <c r="S326" s="39"/>
      <c r="T326" s="39"/>
      <c r="U326" s="38"/>
      <c r="V326" s="29"/>
      <c r="W326" s="38"/>
      <c r="X326" s="33"/>
      <c r="Y326" s="34"/>
      <c r="Z326" s="34"/>
      <c r="AA326" s="35"/>
      <c r="AB326" s="35"/>
      <c r="AC326" s="36"/>
      <c r="AD326" s="37"/>
      <c r="AE326" s="18"/>
      <c r="AF326" s="18"/>
    </row>
    <row r="327" spans="1:32" ht="27.75" x14ac:dyDescent="0.25">
      <c r="A327" s="38"/>
      <c r="B327" s="38"/>
      <c r="C327" s="29"/>
      <c r="D327" s="38"/>
      <c r="E327" s="38"/>
      <c r="F327" s="39"/>
      <c r="G327" s="30"/>
      <c r="H327" s="38"/>
      <c r="I327" s="38"/>
      <c r="J327" s="39"/>
      <c r="K327" s="40"/>
      <c r="L327" s="39"/>
      <c r="M327" s="39"/>
      <c r="N327" s="39"/>
      <c r="O327" s="178"/>
      <c r="P327" s="39"/>
      <c r="Q327" s="187"/>
      <c r="R327" s="39"/>
      <c r="S327" s="39"/>
      <c r="T327" s="39"/>
      <c r="U327" s="38"/>
      <c r="V327" s="29"/>
      <c r="W327" s="38"/>
      <c r="X327" s="33"/>
      <c r="Y327" s="34"/>
      <c r="Z327" s="34"/>
      <c r="AA327" s="35"/>
      <c r="AB327" s="35"/>
      <c r="AC327" s="36"/>
      <c r="AD327" s="37"/>
      <c r="AE327" s="18"/>
      <c r="AF327" s="18"/>
    </row>
    <row r="328" spans="1:32" ht="27.75" x14ac:dyDescent="0.25">
      <c r="A328" s="38"/>
      <c r="B328" s="38"/>
      <c r="C328" s="29"/>
      <c r="D328" s="38"/>
      <c r="E328" s="38"/>
      <c r="F328" s="39"/>
      <c r="G328" s="30"/>
      <c r="H328" s="38"/>
      <c r="I328" s="38"/>
      <c r="J328" s="39"/>
      <c r="K328" s="40"/>
      <c r="L328" s="39"/>
      <c r="M328" s="39"/>
      <c r="N328" s="39"/>
      <c r="O328" s="178"/>
      <c r="P328" s="39"/>
      <c r="Q328" s="187"/>
      <c r="R328" s="39"/>
      <c r="S328" s="39"/>
      <c r="T328" s="39"/>
      <c r="U328" s="38"/>
      <c r="V328" s="29"/>
      <c r="W328" s="38"/>
      <c r="X328" s="33"/>
      <c r="Y328" s="34"/>
      <c r="Z328" s="34"/>
      <c r="AA328" s="35"/>
      <c r="AB328" s="35"/>
      <c r="AC328" s="36"/>
      <c r="AD328" s="37"/>
      <c r="AE328" s="18"/>
      <c r="AF328" s="18"/>
    </row>
    <row r="329" spans="1:32" ht="27.75" x14ac:dyDescent="0.25">
      <c r="A329" s="38"/>
      <c r="B329" s="38"/>
      <c r="C329" s="29"/>
      <c r="D329" s="38"/>
      <c r="E329" s="38"/>
      <c r="F329" s="39"/>
      <c r="G329" s="30"/>
      <c r="H329" s="38"/>
      <c r="I329" s="38"/>
      <c r="J329" s="39"/>
      <c r="K329" s="40"/>
      <c r="L329" s="39"/>
      <c r="M329" s="39"/>
      <c r="N329" s="39"/>
      <c r="O329" s="178"/>
      <c r="P329" s="39"/>
      <c r="Q329" s="187"/>
      <c r="R329" s="39"/>
      <c r="S329" s="39"/>
      <c r="T329" s="39"/>
      <c r="U329" s="38"/>
      <c r="V329" s="29"/>
      <c r="W329" s="38"/>
      <c r="X329" s="33"/>
      <c r="Y329" s="34"/>
      <c r="Z329" s="34"/>
      <c r="AA329" s="35"/>
      <c r="AB329" s="35"/>
      <c r="AC329" s="36"/>
      <c r="AD329" s="37"/>
      <c r="AE329" s="18"/>
      <c r="AF329" s="18"/>
    </row>
    <row r="330" spans="1:32" ht="27.75" x14ac:dyDescent="0.25">
      <c r="A330" s="38"/>
      <c r="B330" s="38"/>
      <c r="C330" s="29"/>
      <c r="D330" s="38"/>
      <c r="E330" s="38"/>
      <c r="F330" s="39"/>
      <c r="G330" s="30"/>
      <c r="H330" s="38"/>
      <c r="I330" s="38"/>
      <c r="J330" s="39"/>
      <c r="K330" s="40"/>
      <c r="L330" s="39"/>
      <c r="M330" s="39"/>
      <c r="N330" s="39"/>
      <c r="O330" s="178"/>
      <c r="P330" s="39"/>
      <c r="Q330" s="187"/>
      <c r="R330" s="39"/>
      <c r="S330" s="39"/>
      <c r="T330" s="39"/>
      <c r="U330" s="38"/>
      <c r="V330" s="29"/>
      <c r="W330" s="38"/>
      <c r="X330" s="33"/>
      <c r="Y330" s="34"/>
      <c r="Z330" s="34"/>
      <c r="AA330" s="35"/>
      <c r="AB330" s="35"/>
      <c r="AC330" s="36"/>
      <c r="AD330" s="37"/>
      <c r="AE330" s="18"/>
      <c r="AF330" s="18"/>
    </row>
    <row r="331" spans="1:32" ht="27.75" x14ac:dyDescent="0.25">
      <c r="A331" s="38"/>
      <c r="B331" s="38"/>
      <c r="C331" s="29"/>
      <c r="D331" s="38"/>
      <c r="E331" s="38"/>
      <c r="F331" s="39"/>
      <c r="G331" s="30"/>
      <c r="H331" s="38"/>
      <c r="I331" s="38"/>
      <c r="J331" s="39"/>
      <c r="K331" s="40"/>
      <c r="L331" s="39"/>
      <c r="M331" s="39"/>
      <c r="N331" s="39"/>
      <c r="O331" s="178"/>
      <c r="P331" s="39"/>
      <c r="Q331" s="187"/>
      <c r="R331" s="39"/>
      <c r="S331" s="39"/>
      <c r="T331" s="39"/>
      <c r="U331" s="38"/>
      <c r="V331" s="29"/>
      <c r="W331" s="38"/>
      <c r="X331" s="33"/>
      <c r="Y331" s="34"/>
      <c r="Z331" s="34"/>
      <c r="AA331" s="35"/>
      <c r="AB331" s="35"/>
      <c r="AC331" s="36"/>
      <c r="AD331" s="37"/>
      <c r="AE331" s="18"/>
      <c r="AF331" s="18"/>
    </row>
    <row r="332" spans="1:32" ht="27.75" x14ac:dyDescent="0.25">
      <c r="A332" s="38"/>
      <c r="B332" s="38"/>
      <c r="C332" s="29"/>
      <c r="D332" s="38"/>
      <c r="E332" s="38"/>
      <c r="F332" s="39"/>
      <c r="G332" s="30"/>
      <c r="H332" s="38"/>
      <c r="I332" s="38"/>
      <c r="J332" s="39"/>
      <c r="K332" s="40"/>
      <c r="L332" s="39"/>
      <c r="M332" s="39"/>
      <c r="N332" s="39"/>
      <c r="O332" s="178"/>
      <c r="P332" s="39"/>
      <c r="Q332" s="187"/>
      <c r="R332" s="39"/>
      <c r="S332" s="39"/>
      <c r="T332" s="39"/>
      <c r="U332" s="38"/>
      <c r="V332" s="29"/>
      <c r="W332" s="38"/>
      <c r="X332" s="33"/>
      <c r="Y332" s="34"/>
      <c r="Z332" s="34"/>
      <c r="AA332" s="35"/>
      <c r="AB332" s="35"/>
      <c r="AC332" s="36"/>
      <c r="AD332" s="37"/>
      <c r="AE332" s="18"/>
      <c r="AF332" s="18"/>
    </row>
    <row r="333" spans="1:32" ht="27.75" x14ac:dyDescent="0.25">
      <c r="A333" s="38"/>
      <c r="B333" s="38"/>
      <c r="C333" s="29"/>
      <c r="D333" s="38"/>
      <c r="E333" s="38"/>
      <c r="F333" s="39"/>
      <c r="G333" s="30"/>
      <c r="H333" s="38"/>
      <c r="I333" s="38"/>
      <c r="J333" s="39"/>
      <c r="K333" s="40"/>
      <c r="L333" s="39"/>
      <c r="M333" s="39"/>
      <c r="N333" s="39"/>
      <c r="O333" s="178"/>
      <c r="P333" s="39"/>
      <c r="Q333" s="187"/>
      <c r="R333" s="39"/>
      <c r="S333" s="39"/>
      <c r="T333" s="39"/>
      <c r="U333" s="38"/>
      <c r="V333" s="29"/>
      <c r="W333" s="38"/>
      <c r="X333" s="33"/>
      <c r="Y333" s="34"/>
      <c r="Z333" s="34"/>
      <c r="AA333" s="35"/>
      <c r="AB333" s="35"/>
      <c r="AC333" s="36"/>
      <c r="AD333" s="37"/>
      <c r="AE333" s="18"/>
      <c r="AF333" s="18"/>
    </row>
    <row r="334" spans="1:32" ht="27.75" x14ac:dyDescent="0.25">
      <c r="A334" s="38"/>
      <c r="B334" s="38"/>
      <c r="C334" s="29"/>
      <c r="D334" s="38"/>
      <c r="E334" s="38"/>
      <c r="F334" s="39"/>
      <c r="G334" s="30"/>
      <c r="H334" s="38"/>
      <c r="I334" s="38"/>
      <c r="J334" s="39"/>
      <c r="K334" s="40"/>
      <c r="L334" s="39"/>
      <c r="M334" s="39"/>
      <c r="N334" s="39"/>
      <c r="O334" s="178"/>
      <c r="P334" s="39"/>
      <c r="Q334" s="187"/>
      <c r="R334" s="39"/>
      <c r="S334" s="39"/>
      <c r="T334" s="39"/>
      <c r="U334" s="38"/>
      <c r="V334" s="29"/>
      <c r="W334" s="38"/>
      <c r="X334" s="33"/>
      <c r="Y334" s="34"/>
      <c r="Z334" s="34"/>
      <c r="AA334" s="35"/>
      <c r="AB334" s="35"/>
      <c r="AC334" s="36"/>
      <c r="AD334" s="37"/>
      <c r="AE334" s="18"/>
      <c r="AF334" s="18"/>
    </row>
    <row r="335" spans="1:32" ht="27.75" x14ac:dyDescent="0.25">
      <c r="A335" s="38"/>
      <c r="B335" s="38"/>
      <c r="C335" s="29"/>
      <c r="D335" s="38"/>
      <c r="E335" s="38"/>
      <c r="F335" s="39"/>
      <c r="G335" s="30"/>
      <c r="H335" s="38"/>
      <c r="I335" s="38"/>
      <c r="J335" s="39"/>
      <c r="K335" s="40"/>
      <c r="L335" s="39"/>
      <c r="M335" s="39"/>
      <c r="N335" s="39"/>
      <c r="O335" s="178"/>
      <c r="P335" s="39"/>
      <c r="Q335" s="187"/>
      <c r="R335" s="39"/>
      <c r="S335" s="39"/>
      <c r="T335" s="39"/>
      <c r="U335" s="38"/>
      <c r="V335" s="29"/>
      <c r="W335" s="38"/>
      <c r="X335" s="33"/>
      <c r="Y335" s="34"/>
      <c r="Z335" s="34"/>
      <c r="AA335" s="35"/>
      <c r="AB335" s="35"/>
      <c r="AC335" s="36"/>
      <c r="AD335" s="37"/>
      <c r="AE335" s="18"/>
      <c r="AF335" s="18"/>
    </row>
    <row r="336" spans="1:32" ht="27.75" x14ac:dyDescent="0.25">
      <c r="A336" s="38"/>
      <c r="B336" s="38"/>
      <c r="C336" s="29"/>
      <c r="D336" s="38"/>
      <c r="E336" s="38"/>
      <c r="F336" s="39"/>
      <c r="G336" s="30"/>
      <c r="H336" s="38"/>
      <c r="I336" s="38"/>
      <c r="J336" s="39"/>
      <c r="K336" s="40"/>
      <c r="L336" s="39"/>
      <c r="M336" s="39"/>
      <c r="N336" s="39"/>
      <c r="O336" s="178"/>
      <c r="P336" s="39"/>
      <c r="Q336" s="187"/>
      <c r="R336" s="39"/>
      <c r="S336" s="39"/>
      <c r="T336" s="39"/>
      <c r="U336" s="38"/>
      <c r="V336" s="29"/>
      <c r="W336" s="38"/>
      <c r="X336" s="33"/>
      <c r="Y336" s="34"/>
      <c r="Z336" s="34"/>
      <c r="AA336" s="35"/>
      <c r="AB336" s="35"/>
      <c r="AC336" s="36"/>
      <c r="AD336" s="37"/>
      <c r="AE336" s="18"/>
      <c r="AF336" s="18"/>
    </row>
    <row r="337" spans="1:32" ht="27.75" x14ac:dyDescent="0.25">
      <c r="A337" s="38"/>
      <c r="B337" s="38"/>
      <c r="C337" s="29"/>
      <c r="D337" s="38"/>
      <c r="E337" s="38"/>
      <c r="F337" s="39"/>
      <c r="G337" s="30"/>
      <c r="H337" s="38"/>
      <c r="I337" s="38"/>
      <c r="J337" s="39"/>
      <c r="K337" s="40"/>
      <c r="L337" s="39"/>
      <c r="M337" s="39"/>
      <c r="N337" s="39"/>
      <c r="O337" s="178"/>
      <c r="P337" s="39"/>
      <c r="Q337" s="187"/>
      <c r="R337" s="39"/>
      <c r="S337" s="39"/>
      <c r="T337" s="39"/>
      <c r="U337" s="38"/>
      <c r="V337" s="29"/>
      <c r="W337" s="38"/>
      <c r="X337" s="33"/>
      <c r="Y337" s="34"/>
      <c r="Z337" s="34"/>
      <c r="AA337" s="35"/>
      <c r="AB337" s="35"/>
      <c r="AC337" s="36"/>
      <c r="AD337" s="37"/>
      <c r="AE337" s="18"/>
      <c r="AF337" s="18"/>
    </row>
    <row r="338" spans="1:32" ht="27.75" x14ac:dyDescent="0.25">
      <c r="A338" s="38"/>
      <c r="B338" s="38"/>
      <c r="C338" s="29"/>
      <c r="D338" s="38"/>
      <c r="E338" s="38"/>
      <c r="F338" s="39"/>
      <c r="G338" s="30"/>
      <c r="H338" s="38"/>
      <c r="I338" s="38"/>
      <c r="J338" s="39"/>
      <c r="K338" s="40"/>
      <c r="L338" s="39"/>
      <c r="M338" s="39"/>
      <c r="N338" s="39"/>
      <c r="O338" s="178"/>
      <c r="P338" s="39"/>
      <c r="Q338" s="187"/>
      <c r="R338" s="39"/>
      <c r="S338" s="39"/>
      <c r="T338" s="39"/>
      <c r="U338" s="38"/>
      <c r="V338" s="29"/>
      <c r="W338" s="38"/>
      <c r="X338" s="33"/>
      <c r="Y338" s="34"/>
      <c r="Z338" s="34"/>
      <c r="AA338" s="35"/>
      <c r="AB338" s="35"/>
      <c r="AC338" s="36"/>
      <c r="AD338" s="37"/>
      <c r="AE338" s="18"/>
      <c r="AF338" s="18"/>
    </row>
    <row r="339" spans="1:32" ht="27.75" x14ac:dyDescent="0.25">
      <c r="A339" s="38"/>
      <c r="B339" s="38"/>
      <c r="C339" s="29"/>
      <c r="D339" s="38"/>
      <c r="E339" s="38"/>
      <c r="F339" s="39"/>
      <c r="G339" s="30"/>
      <c r="H339" s="38"/>
      <c r="I339" s="38"/>
      <c r="J339" s="39"/>
      <c r="K339" s="40"/>
      <c r="L339" s="39"/>
      <c r="M339" s="39"/>
      <c r="N339" s="39"/>
      <c r="O339" s="178"/>
      <c r="P339" s="39"/>
      <c r="Q339" s="187"/>
      <c r="R339" s="39"/>
      <c r="S339" s="39"/>
      <c r="T339" s="39"/>
      <c r="U339" s="38"/>
      <c r="V339" s="29"/>
      <c r="W339" s="38"/>
      <c r="X339" s="33"/>
      <c r="Y339" s="34"/>
      <c r="Z339" s="34"/>
      <c r="AA339" s="35"/>
      <c r="AB339" s="35"/>
      <c r="AC339" s="36"/>
      <c r="AD339" s="37"/>
      <c r="AE339" s="18"/>
      <c r="AF339" s="18"/>
    </row>
    <row r="340" spans="1:32" ht="27.75" x14ac:dyDescent="0.25">
      <c r="A340" s="38"/>
      <c r="B340" s="38"/>
      <c r="C340" s="29"/>
      <c r="D340" s="38"/>
      <c r="E340" s="38"/>
      <c r="F340" s="39"/>
      <c r="G340" s="30"/>
      <c r="H340" s="38"/>
      <c r="I340" s="38"/>
      <c r="J340" s="39"/>
      <c r="K340" s="40"/>
      <c r="L340" s="39"/>
      <c r="M340" s="39"/>
      <c r="N340" s="39"/>
      <c r="O340" s="178"/>
      <c r="P340" s="39"/>
      <c r="Q340" s="187"/>
      <c r="R340" s="39"/>
      <c r="S340" s="39"/>
      <c r="T340" s="39"/>
      <c r="U340" s="38"/>
      <c r="V340" s="29"/>
      <c r="W340" s="38"/>
      <c r="X340" s="33"/>
      <c r="Y340" s="34"/>
      <c r="Z340" s="34"/>
      <c r="AA340" s="35"/>
      <c r="AB340" s="35"/>
      <c r="AC340" s="36"/>
      <c r="AD340" s="37"/>
      <c r="AE340" s="18"/>
      <c r="AF340" s="18"/>
    </row>
    <row r="341" spans="1:32" ht="27.75" x14ac:dyDescent="0.25">
      <c r="A341" s="38"/>
      <c r="B341" s="38"/>
      <c r="C341" s="29"/>
      <c r="D341" s="38"/>
      <c r="E341" s="38"/>
      <c r="F341" s="39"/>
      <c r="G341" s="30"/>
      <c r="H341" s="38"/>
      <c r="I341" s="38"/>
      <c r="J341" s="39"/>
      <c r="K341" s="40"/>
      <c r="L341" s="39"/>
      <c r="M341" s="39"/>
      <c r="N341" s="39"/>
      <c r="O341" s="178"/>
      <c r="P341" s="39"/>
      <c r="Q341" s="187"/>
      <c r="R341" s="39"/>
      <c r="S341" s="39"/>
      <c r="T341" s="39"/>
      <c r="U341" s="38"/>
      <c r="V341" s="29"/>
      <c r="W341" s="38"/>
      <c r="X341" s="33"/>
      <c r="Y341" s="34"/>
      <c r="Z341" s="34"/>
      <c r="AA341" s="35"/>
      <c r="AB341" s="35"/>
      <c r="AC341" s="36"/>
      <c r="AD341" s="37"/>
      <c r="AE341" s="18"/>
      <c r="AF341" s="18"/>
    </row>
    <row r="342" spans="1:32" ht="27.75" x14ac:dyDescent="0.25">
      <c r="A342" s="38"/>
      <c r="B342" s="38"/>
      <c r="C342" s="29"/>
      <c r="D342" s="38"/>
      <c r="E342" s="38"/>
      <c r="F342" s="39"/>
      <c r="G342" s="30"/>
      <c r="H342" s="38"/>
      <c r="I342" s="38"/>
      <c r="J342" s="39"/>
      <c r="K342" s="40"/>
      <c r="L342" s="39"/>
      <c r="M342" s="39"/>
      <c r="N342" s="39"/>
      <c r="O342" s="178"/>
      <c r="P342" s="39"/>
      <c r="Q342" s="187"/>
      <c r="R342" s="39"/>
      <c r="S342" s="39"/>
      <c r="T342" s="39"/>
      <c r="U342" s="38"/>
      <c r="V342" s="29"/>
      <c r="W342" s="38"/>
      <c r="X342" s="33"/>
      <c r="Y342" s="34"/>
      <c r="Z342" s="34"/>
      <c r="AA342" s="35"/>
      <c r="AB342" s="35"/>
      <c r="AC342" s="36"/>
      <c r="AD342" s="37"/>
      <c r="AE342" s="18"/>
      <c r="AF342" s="18"/>
    </row>
    <row r="343" spans="1:32" ht="27.75" x14ac:dyDescent="0.25">
      <c r="A343" s="38"/>
      <c r="B343" s="38"/>
      <c r="C343" s="29"/>
      <c r="D343" s="38"/>
      <c r="E343" s="38"/>
      <c r="F343" s="39"/>
      <c r="G343" s="30"/>
      <c r="H343" s="38"/>
      <c r="I343" s="38"/>
      <c r="J343" s="39"/>
      <c r="K343" s="40"/>
      <c r="L343" s="39"/>
      <c r="M343" s="39"/>
      <c r="N343" s="39"/>
      <c r="O343" s="178"/>
      <c r="P343" s="39"/>
      <c r="Q343" s="187"/>
      <c r="R343" s="39"/>
      <c r="S343" s="39"/>
      <c r="T343" s="39"/>
      <c r="U343" s="38"/>
      <c r="V343" s="29"/>
      <c r="W343" s="38"/>
      <c r="X343" s="33"/>
      <c r="Y343" s="34"/>
      <c r="Z343" s="34"/>
      <c r="AA343" s="35"/>
      <c r="AB343" s="35"/>
      <c r="AC343" s="36"/>
      <c r="AD343" s="37"/>
      <c r="AE343" s="18"/>
      <c r="AF343" s="18"/>
    </row>
    <row r="344" spans="1:32" ht="27.75" x14ac:dyDescent="0.25">
      <c r="A344" s="38"/>
      <c r="B344" s="38"/>
      <c r="C344" s="29"/>
      <c r="D344" s="38"/>
      <c r="E344" s="38"/>
      <c r="F344" s="39"/>
      <c r="G344" s="30"/>
      <c r="H344" s="38"/>
      <c r="I344" s="38"/>
      <c r="J344" s="39"/>
      <c r="K344" s="40"/>
      <c r="L344" s="39"/>
      <c r="M344" s="39"/>
      <c r="N344" s="39"/>
      <c r="O344" s="178"/>
      <c r="P344" s="39"/>
      <c r="Q344" s="187"/>
      <c r="R344" s="39"/>
      <c r="S344" s="39"/>
      <c r="T344" s="39"/>
      <c r="U344" s="38"/>
      <c r="V344" s="29"/>
      <c r="W344" s="38"/>
      <c r="X344" s="33"/>
      <c r="Y344" s="34"/>
      <c r="Z344" s="34"/>
      <c r="AA344" s="35"/>
      <c r="AB344" s="35"/>
      <c r="AC344" s="36"/>
      <c r="AD344" s="37"/>
      <c r="AE344" s="18"/>
      <c r="AF344" s="18"/>
    </row>
    <row r="345" spans="1:32" ht="27.75" x14ac:dyDescent="0.25">
      <c r="A345" s="38"/>
      <c r="B345" s="38"/>
      <c r="C345" s="29"/>
      <c r="D345" s="38"/>
      <c r="E345" s="38"/>
      <c r="F345" s="39"/>
      <c r="G345" s="30"/>
      <c r="H345" s="38"/>
      <c r="I345" s="38"/>
      <c r="J345" s="39"/>
      <c r="K345" s="40"/>
      <c r="L345" s="39"/>
      <c r="M345" s="39"/>
      <c r="N345" s="39"/>
      <c r="O345" s="178"/>
      <c r="P345" s="39"/>
      <c r="Q345" s="187"/>
      <c r="R345" s="39"/>
      <c r="S345" s="39"/>
      <c r="T345" s="39"/>
      <c r="U345" s="38"/>
      <c r="V345" s="29"/>
      <c r="W345" s="38"/>
      <c r="X345" s="33"/>
      <c r="Y345" s="34"/>
      <c r="Z345" s="34"/>
      <c r="AA345" s="35"/>
      <c r="AB345" s="35"/>
      <c r="AC345" s="36"/>
      <c r="AD345" s="37"/>
      <c r="AE345" s="18"/>
      <c r="AF345" s="18"/>
    </row>
    <row r="346" spans="1:32" ht="27.75" x14ac:dyDescent="0.25">
      <c r="A346" s="38"/>
      <c r="B346" s="38"/>
      <c r="C346" s="29"/>
      <c r="D346" s="38"/>
      <c r="E346" s="38"/>
      <c r="F346" s="39"/>
      <c r="G346" s="30"/>
      <c r="H346" s="38"/>
      <c r="I346" s="38"/>
      <c r="J346" s="39"/>
      <c r="K346" s="40"/>
      <c r="L346" s="39"/>
      <c r="M346" s="39"/>
      <c r="N346" s="39"/>
      <c r="O346" s="178"/>
      <c r="P346" s="39"/>
      <c r="Q346" s="187"/>
      <c r="R346" s="39"/>
      <c r="S346" s="39"/>
      <c r="T346" s="39"/>
      <c r="U346" s="38"/>
      <c r="V346" s="29"/>
      <c r="W346" s="38"/>
      <c r="X346" s="33"/>
      <c r="Y346" s="34"/>
      <c r="Z346" s="34"/>
      <c r="AA346" s="35"/>
      <c r="AB346" s="35"/>
      <c r="AC346" s="36"/>
      <c r="AD346" s="37"/>
      <c r="AE346" s="18"/>
      <c r="AF346" s="18"/>
    </row>
    <row r="347" spans="1:32" ht="27.75" x14ac:dyDescent="0.25">
      <c r="A347" s="38"/>
      <c r="B347" s="38"/>
      <c r="C347" s="29"/>
      <c r="D347" s="38"/>
      <c r="E347" s="38"/>
      <c r="F347" s="39"/>
      <c r="G347" s="30"/>
      <c r="H347" s="38"/>
      <c r="I347" s="38"/>
      <c r="J347" s="39"/>
      <c r="K347" s="40"/>
      <c r="L347" s="39"/>
      <c r="M347" s="39"/>
      <c r="N347" s="39"/>
      <c r="O347" s="178"/>
      <c r="P347" s="39"/>
      <c r="Q347" s="187"/>
      <c r="R347" s="39"/>
      <c r="S347" s="39"/>
      <c r="T347" s="39"/>
      <c r="U347" s="38"/>
      <c r="V347" s="29"/>
      <c r="W347" s="38"/>
      <c r="X347" s="33"/>
      <c r="Y347" s="34"/>
      <c r="Z347" s="34"/>
      <c r="AA347" s="35"/>
      <c r="AB347" s="35"/>
      <c r="AC347" s="36"/>
      <c r="AD347" s="37"/>
      <c r="AE347" s="18"/>
      <c r="AF347" s="18"/>
    </row>
    <row r="348" spans="1:32" ht="27.75" x14ac:dyDescent="0.25">
      <c r="A348" s="38"/>
      <c r="B348" s="38"/>
      <c r="C348" s="29"/>
      <c r="D348" s="38"/>
      <c r="E348" s="38"/>
      <c r="F348" s="39"/>
      <c r="G348" s="30"/>
      <c r="H348" s="38"/>
      <c r="I348" s="38"/>
      <c r="J348" s="39"/>
      <c r="K348" s="40"/>
      <c r="L348" s="39"/>
      <c r="M348" s="39"/>
      <c r="N348" s="39"/>
      <c r="O348" s="178"/>
      <c r="P348" s="39"/>
      <c r="Q348" s="187"/>
      <c r="R348" s="39"/>
      <c r="S348" s="39"/>
      <c r="T348" s="39"/>
      <c r="U348" s="38"/>
      <c r="V348" s="29"/>
      <c r="W348" s="38"/>
      <c r="X348" s="33"/>
      <c r="Y348" s="34"/>
      <c r="Z348" s="34"/>
      <c r="AA348" s="35"/>
      <c r="AB348" s="35"/>
      <c r="AC348" s="36"/>
      <c r="AD348" s="37"/>
      <c r="AE348" s="18"/>
      <c r="AF348" s="18"/>
    </row>
    <row r="349" spans="1:32" ht="27.75" x14ac:dyDescent="0.25">
      <c r="A349" s="38"/>
      <c r="B349" s="38"/>
      <c r="C349" s="29"/>
      <c r="D349" s="38"/>
      <c r="E349" s="38"/>
      <c r="F349" s="39"/>
      <c r="G349" s="30"/>
      <c r="H349" s="38"/>
      <c r="I349" s="38"/>
      <c r="J349" s="39"/>
      <c r="K349" s="40"/>
      <c r="L349" s="39"/>
      <c r="M349" s="39"/>
      <c r="N349" s="39"/>
      <c r="O349" s="178"/>
      <c r="P349" s="39"/>
      <c r="Q349" s="187"/>
      <c r="R349" s="39"/>
      <c r="S349" s="39"/>
      <c r="T349" s="39"/>
      <c r="U349" s="38"/>
      <c r="V349" s="29"/>
      <c r="W349" s="38"/>
      <c r="X349" s="33"/>
      <c r="Y349" s="34"/>
      <c r="Z349" s="34"/>
      <c r="AA349" s="35"/>
      <c r="AB349" s="35"/>
      <c r="AC349" s="36"/>
      <c r="AD349" s="37"/>
      <c r="AE349" s="18"/>
      <c r="AF349" s="18"/>
    </row>
    <row r="350" spans="1:32" ht="27.75" x14ac:dyDescent="0.25">
      <c r="A350" s="38"/>
      <c r="B350" s="38"/>
      <c r="C350" s="29"/>
      <c r="D350" s="38"/>
      <c r="E350" s="38"/>
      <c r="F350" s="39"/>
      <c r="G350" s="30"/>
      <c r="H350" s="38"/>
      <c r="I350" s="38"/>
      <c r="J350" s="39"/>
      <c r="K350" s="40"/>
      <c r="L350" s="39"/>
      <c r="M350" s="39"/>
      <c r="N350" s="39"/>
      <c r="O350" s="178"/>
      <c r="P350" s="39"/>
      <c r="Q350" s="187"/>
      <c r="R350" s="39"/>
      <c r="S350" s="39"/>
      <c r="T350" s="39"/>
      <c r="U350" s="38"/>
      <c r="V350" s="29"/>
      <c r="W350" s="38"/>
      <c r="X350" s="33"/>
      <c r="Y350" s="34"/>
      <c r="Z350" s="34"/>
      <c r="AA350" s="35"/>
      <c r="AB350" s="35"/>
      <c r="AC350" s="36"/>
      <c r="AD350" s="37"/>
      <c r="AE350" s="18"/>
      <c r="AF350" s="18"/>
    </row>
    <row r="351" spans="1:32" ht="27.75" x14ac:dyDescent="0.25">
      <c r="A351" s="38"/>
      <c r="B351" s="38"/>
      <c r="C351" s="29"/>
      <c r="D351" s="38"/>
      <c r="E351" s="38"/>
      <c r="F351" s="39"/>
      <c r="G351" s="30"/>
      <c r="H351" s="38"/>
      <c r="I351" s="38"/>
      <c r="J351" s="39"/>
      <c r="K351" s="40"/>
      <c r="L351" s="39"/>
      <c r="M351" s="39"/>
      <c r="N351" s="39"/>
      <c r="O351" s="178"/>
      <c r="P351" s="39"/>
      <c r="Q351" s="187"/>
      <c r="R351" s="39"/>
      <c r="S351" s="39"/>
      <c r="T351" s="39"/>
      <c r="U351" s="38"/>
      <c r="V351" s="29"/>
      <c r="W351" s="38"/>
      <c r="X351" s="33"/>
      <c r="Y351" s="34"/>
      <c r="Z351" s="34"/>
      <c r="AA351" s="35"/>
      <c r="AB351" s="35"/>
      <c r="AC351" s="36"/>
      <c r="AD351" s="37"/>
      <c r="AE351" s="18"/>
      <c r="AF351" s="18"/>
    </row>
    <row r="352" spans="1:32" ht="27.75" x14ac:dyDescent="0.25">
      <c r="A352" s="38"/>
      <c r="B352" s="38"/>
      <c r="C352" s="29"/>
      <c r="D352" s="38"/>
      <c r="E352" s="38"/>
      <c r="F352" s="39"/>
      <c r="G352" s="30"/>
      <c r="H352" s="38"/>
      <c r="I352" s="38"/>
      <c r="J352" s="39"/>
      <c r="K352" s="40"/>
      <c r="L352" s="39"/>
      <c r="M352" s="39"/>
      <c r="N352" s="39"/>
      <c r="O352" s="178"/>
      <c r="P352" s="39"/>
      <c r="Q352" s="187"/>
      <c r="R352" s="39"/>
      <c r="S352" s="39"/>
      <c r="T352" s="39"/>
      <c r="U352" s="38"/>
      <c r="V352" s="29"/>
      <c r="W352" s="38"/>
      <c r="X352" s="33"/>
      <c r="Y352" s="34"/>
      <c r="Z352" s="34"/>
      <c r="AA352" s="35"/>
      <c r="AB352" s="35"/>
      <c r="AC352" s="36"/>
      <c r="AD352" s="37"/>
      <c r="AE352" s="18"/>
      <c r="AF352" s="18"/>
    </row>
    <row r="353" spans="1:32" ht="27.75" x14ac:dyDescent="0.25">
      <c r="A353" s="38"/>
      <c r="B353" s="38"/>
      <c r="C353" s="29"/>
      <c r="D353" s="38"/>
      <c r="E353" s="38"/>
      <c r="F353" s="39"/>
      <c r="G353" s="30"/>
      <c r="H353" s="38"/>
      <c r="I353" s="38"/>
      <c r="J353" s="39"/>
      <c r="K353" s="40"/>
      <c r="L353" s="39"/>
      <c r="M353" s="39"/>
      <c r="N353" s="39"/>
      <c r="O353" s="178"/>
      <c r="P353" s="39"/>
      <c r="Q353" s="187"/>
      <c r="R353" s="39"/>
      <c r="S353" s="39"/>
      <c r="T353" s="39"/>
      <c r="U353" s="38"/>
      <c r="V353" s="29"/>
      <c r="W353" s="38"/>
      <c r="X353" s="33"/>
      <c r="Y353" s="34"/>
      <c r="Z353" s="34"/>
      <c r="AA353" s="35"/>
      <c r="AB353" s="35"/>
      <c r="AC353" s="36"/>
      <c r="AD353" s="37"/>
      <c r="AE353" s="18"/>
      <c r="AF353" s="18"/>
    </row>
    <row r="354" spans="1:32" ht="27.75" x14ac:dyDescent="0.25">
      <c r="A354" s="38"/>
      <c r="B354" s="38"/>
      <c r="C354" s="29"/>
      <c r="D354" s="38"/>
      <c r="E354" s="38"/>
      <c r="F354" s="39"/>
      <c r="G354" s="30"/>
      <c r="H354" s="38"/>
      <c r="I354" s="38"/>
      <c r="J354" s="39"/>
      <c r="K354" s="40"/>
      <c r="L354" s="39"/>
      <c r="M354" s="39"/>
      <c r="N354" s="39"/>
      <c r="O354" s="178"/>
      <c r="P354" s="39"/>
      <c r="Q354" s="187"/>
      <c r="R354" s="39"/>
      <c r="S354" s="39"/>
      <c r="T354" s="39"/>
      <c r="U354" s="38"/>
      <c r="V354" s="29"/>
      <c r="W354" s="38"/>
      <c r="X354" s="33"/>
      <c r="Y354" s="34"/>
      <c r="Z354" s="34"/>
      <c r="AA354" s="35"/>
      <c r="AB354" s="35"/>
      <c r="AC354" s="36"/>
      <c r="AD354" s="37"/>
      <c r="AE354" s="18"/>
      <c r="AF354" s="18"/>
    </row>
    <row r="355" spans="1:32" ht="27.75" x14ac:dyDescent="0.25">
      <c r="A355" s="38"/>
      <c r="B355" s="38"/>
      <c r="C355" s="29"/>
      <c r="D355" s="38"/>
      <c r="E355" s="38"/>
      <c r="F355" s="39"/>
      <c r="G355" s="30"/>
      <c r="H355" s="38"/>
      <c r="I355" s="38"/>
      <c r="J355" s="39"/>
      <c r="K355" s="40"/>
      <c r="L355" s="39"/>
      <c r="M355" s="39"/>
      <c r="N355" s="39"/>
      <c r="O355" s="178"/>
      <c r="P355" s="39"/>
      <c r="Q355" s="187"/>
      <c r="R355" s="39"/>
      <c r="S355" s="39"/>
      <c r="T355" s="39"/>
      <c r="U355" s="38"/>
      <c r="V355" s="29"/>
      <c r="W355" s="38"/>
      <c r="X355" s="33"/>
      <c r="Y355" s="34"/>
      <c r="Z355" s="34"/>
      <c r="AA355" s="35"/>
      <c r="AB355" s="35"/>
      <c r="AC355" s="36"/>
      <c r="AD355" s="37"/>
      <c r="AE355" s="18"/>
      <c r="AF355" s="18"/>
    </row>
    <row r="356" spans="1:32" ht="27.75" x14ac:dyDescent="0.25">
      <c r="A356" s="38"/>
      <c r="B356" s="38"/>
      <c r="C356" s="29"/>
      <c r="D356" s="38"/>
      <c r="E356" s="38"/>
      <c r="F356" s="39"/>
      <c r="G356" s="30"/>
      <c r="H356" s="38"/>
      <c r="I356" s="38"/>
      <c r="J356" s="39"/>
      <c r="K356" s="40"/>
      <c r="L356" s="39"/>
      <c r="M356" s="39"/>
      <c r="N356" s="39"/>
      <c r="O356" s="178"/>
      <c r="P356" s="39"/>
      <c r="Q356" s="187"/>
      <c r="R356" s="39"/>
      <c r="S356" s="39"/>
      <c r="T356" s="39"/>
      <c r="U356" s="38"/>
      <c r="V356" s="29"/>
      <c r="W356" s="38"/>
      <c r="X356" s="33"/>
      <c r="Y356" s="34"/>
      <c r="Z356" s="34"/>
      <c r="AA356" s="35"/>
      <c r="AB356" s="35"/>
      <c r="AC356" s="36"/>
      <c r="AD356" s="37"/>
      <c r="AE356" s="18"/>
      <c r="AF356" s="18"/>
    </row>
    <row r="357" spans="1:32" ht="27.75" x14ac:dyDescent="0.25">
      <c r="A357" s="38"/>
      <c r="B357" s="38"/>
      <c r="C357" s="29"/>
      <c r="D357" s="38"/>
      <c r="E357" s="38"/>
      <c r="F357" s="39"/>
      <c r="G357" s="30"/>
      <c r="H357" s="38"/>
      <c r="I357" s="38"/>
      <c r="J357" s="39"/>
      <c r="K357" s="40"/>
      <c r="L357" s="39"/>
      <c r="M357" s="39"/>
      <c r="N357" s="39"/>
      <c r="O357" s="178"/>
      <c r="P357" s="39"/>
      <c r="Q357" s="187"/>
      <c r="R357" s="39"/>
      <c r="S357" s="39"/>
      <c r="T357" s="39"/>
      <c r="U357" s="38"/>
      <c r="V357" s="29"/>
      <c r="W357" s="38"/>
      <c r="X357" s="33"/>
      <c r="Y357" s="34"/>
      <c r="Z357" s="34"/>
      <c r="AA357" s="35"/>
      <c r="AB357" s="35"/>
      <c r="AC357" s="36"/>
      <c r="AD357" s="37"/>
      <c r="AE357" s="18"/>
      <c r="AF357" s="18"/>
    </row>
    <row r="358" spans="1:32" ht="27.75" x14ac:dyDescent="0.25">
      <c r="A358" s="38"/>
      <c r="B358" s="38"/>
      <c r="C358" s="29"/>
      <c r="D358" s="38"/>
      <c r="E358" s="38"/>
      <c r="F358" s="39"/>
      <c r="G358" s="30"/>
      <c r="H358" s="38"/>
      <c r="I358" s="38"/>
      <c r="J358" s="39"/>
      <c r="K358" s="40"/>
      <c r="L358" s="39"/>
      <c r="M358" s="39"/>
      <c r="N358" s="39"/>
      <c r="O358" s="178"/>
      <c r="P358" s="39"/>
      <c r="Q358" s="187"/>
      <c r="R358" s="39"/>
      <c r="S358" s="39"/>
      <c r="T358" s="39"/>
      <c r="U358" s="38"/>
      <c r="V358" s="29"/>
      <c r="W358" s="38"/>
      <c r="X358" s="33"/>
      <c r="Y358" s="34"/>
      <c r="Z358" s="34"/>
      <c r="AA358" s="35"/>
      <c r="AB358" s="35"/>
      <c r="AC358" s="36"/>
      <c r="AD358" s="37"/>
      <c r="AE358" s="18"/>
      <c r="AF358" s="18"/>
    </row>
    <row r="359" spans="1:32" ht="27.75" x14ac:dyDescent="0.25">
      <c r="A359" s="38"/>
      <c r="B359" s="38"/>
      <c r="C359" s="29"/>
      <c r="D359" s="38"/>
      <c r="E359" s="38"/>
      <c r="F359" s="39"/>
      <c r="G359" s="30"/>
      <c r="H359" s="38"/>
      <c r="I359" s="38"/>
      <c r="J359" s="39"/>
      <c r="K359" s="40"/>
      <c r="L359" s="39"/>
      <c r="M359" s="39"/>
      <c r="N359" s="39"/>
      <c r="O359" s="178"/>
      <c r="P359" s="39"/>
      <c r="Q359" s="187"/>
      <c r="R359" s="39"/>
      <c r="S359" s="39"/>
      <c r="T359" s="39"/>
      <c r="U359" s="38"/>
      <c r="V359" s="29"/>
      <c r="W359" s="38"/>
      <c r="X359" s="33"/>
      <c r="Y359" s="34"/>
      <c r="Z359" s="34"/>
      <c r="AA359" s="35"/>
      <c r="AB359" s="35"/>
      <c r="AC359" s="36"/>
      <c r="AD359" s="37"/>
      <c r="AE359" s="18"/>
      <c r="AF359" s="18"/>
    </row>
    <row r="360" spans="1:32" ht="27.75" x14ac:dyDescent="0.25">
      <c r="A360" s="38"/>
      <c r="B360" s="38"/>
      <c r="C360" s="29"/>
      <c r="D360" s="38"/>
      <c r="E360" s="38"/>
      <c r="F360" s="39"/>
      <c r="G360" s="30"/>
      <c r="H360" s="38"/>
      <c r="I360" s="38"/>
      <c r="J360" s="39"/>
      <c r="K360" s="40"/>
      <c r="L360" s="39"/>
      <c r="M360" s="39"/>
      <c r="N360" s="39"/>
      <c r="O360" s="178"/>
      <c r="P360" s="39"/>
      <c r="Q360" s="187"/>
      <c r="R360" s="39"/>
      <c r="S360" s="39"/>
      <c r="T360" s="39"/>
      <c r="U360" s="38"/>
      <c r="V360" s="29"/>
      <c r="W360" s="38"/>
      <c r="X360" s="33"/>
      <c r="Y360" s="34"/>
      <c r="Z360" s="34"/>
      <c r="AA360" s="35"/>
      <c r="AB360" s="35"/>
      <c r="AC360" s="36"/>
      <c r="AD360" s="37"/>
      <c r="AE360" s="18"/>
      <c r="AF360" s="18"/>
    </row>
    <row r="361" spans="1:32" ht="27.75" x14ac:dyDescent="0.25">
      <c r="A361" s="38"/>
      <c r="B361" s="38"/>
      <c r="C361" s="29"/>
      <c r="D361" s="38"/>
      <c r="E361" s="38"/>
      <c r="F361" s="39"/>
      <c r="G361" s="30"/>
      <c r="H361" s="38"/>
      <c r="I361" s="38"/>
      <c r="J361" s="39"/>
      <c r="K361" s="40"/>
      <c r="L361" s="39"/>
      <c r="M361" s="39"/>
      <c r="N361" s="39"/>
      <c r="O361" s="178"/>
      <c r="P361" s="39"/>
      <c r="Q361" s="187"/>
      <c r="R361" s="39"/>
      <c r="S361" s="39"/>
      <c r="T361" s="39"/>
      <c r="U361" s="38"/>
      <c r="V361" s="29"/>
      <c r="W361" s="38"/>
      <c r="X361" s="33"/>
      <c r="Y361" s="34"/>
      <c r="Z361" s="34"/>
      <c r="AA361" s="35"/>
      <c r="AB361" s="35"/>
      <c r="AC361" s="36"/>
      <c r="AD361" s="37"/>
      <c r="AE361" s="18"/>
      <c r="AF361" s="18"/>
    </row>
    <row r="362" spans="1:32" ht="27.75" x14ac:dyDescent="0.25">
      <c r="A362" s="38"/>
      <c r="B362" s="38"/>
      <c r="C362" s="29"/>
      <c r="D362" s="38"/>
      <c r="E362" s="38"/>
      <c r="F362" s="39"/>
      <c r="G362" s="30"/>
      <c r="H362" s="38"/>
      <c r="I362" s="38"/>
      <c r="J362" s="39"/>
      <c r="K362" s="40"/>
      <c r="L362" s="39"/>
      <c r="M362" s="39"/>
      <c r="N362" s="39"/>
      <c r="O362" s="178"/>
      <c r="P362" s="39"/>
      <c r="Q362" s="187"/>
      <c r="R362" s="39"/>
      <c r="S362" s="39"/>
      <c r="T362" s="39"/>
      <c r="U362" s="38"/>
      <c r="V362" s="29"/>
      <c r="W362" s="38"/>
      <c r="X362" s="33"/>
      <c r="Y362" s="34"/>
      <c r="Z362" s="34"/>
      <c r="AA362" s="35"/>
      <c r="AB362" s="35"/>
      <c r="AC362" s="36"/>
      <c r="AD362" s="37"/>
      <c r="AE362" s="18"/>
      <c r="AF362" s="18"/>
    </row>
    <row r="363" spans="1:32" ht="27.75" x14ac:dyDescent="0.25">
      <c r="A363" s="38"/>
      <c r="B363" s="38"/>
      <c r="C363" s="29"/>
      <c r="D363" s="38"/>
      <c r="E363" s="38"/>
      <c r="F363" s="39"/>
      <c r="G363" s="30"/>
      <c r="H363" s="38"/>
      <c r="I363" s="38"/>
      <c r="J363" s="39"/>
      <c r="K363" s="40"/>
      <c r="L363" s="39"/>
      <c r="M363" s="39"/>
      <c r="N363" s="39"/>
      <c r="O363" s="178"/>
      <c r="P363" s="39"/>
      <c r="Q363" s="187"/>
      <c r="R363" s="39"/>
      <c r="S363" s="39"/>
      <c r="T363" s="39"/>
      <c r="U363" s="38"/>
      <c r="V363" s="29"/>
      <c r="W363" s="38"/>
      <c r="X363" s="33"/>
      <c r="Y363" s="34"/>
      <c r="Z363" s="34"/>
      <c r="AA363" s="35"/>
      <c r="AB363" s="35"/>
      <c r="AC363" s="36"/>
      <c r="AD363" s="37"/>
      <c r="AE363" s="18"/>
      <c r="AF363" s="18"/>
    </row>
    <row r="364" spans="1:32" ht="27.75" x14ac:dyDescent="0.25">
      <c r="A364" s="38"/>
      <c r="B364" s="38"/>
      <c r="C364" s="29"/>
      <c r="D364" s="38"/>
      <c r="E364" s="38"/>
      <c r="F364" s="39"/>
      <c r="G364" s="30"/>
      <c r="H364" s="38"/>
      <c r="I364" s="38"/>
      <c r="J364" s="39"/>
      <c r="K364" s="40"/>
      <c r="L364" s="39"/>
      <c r="M364" s="39"/>
      <c r="N364" s="39"/>
      <c r="O364" s="178"/>
      <c r="P364" s="39"/>
      <c r="Q364" s="187"/>
      <c r="R364" s="39"/>
      <c r="S364" s="39"/>
      <c r="T364" s="39"/>
      <c r="U364" s="38"/>
      <c r="V364" s="29"/>
      <c r="W364" s="38"/>
      <c r="X364" s="33"/>
      <c r="Y364" s="34"/>
      <c r="Z364" s="34"/>
      <c r="AA364" s="35"/>
      <c r="AB364" s="35"/>
      <c r="AC364" s="36"/>
      <c r="AD364" s="37"/>
      <c r="AE364" s="18"/>
      <c r="AF364" s="18"/>
    </row>
    <row r="365" spans="1:32" ht="27.75" x14ac:dyDescent="0.25">
      <c r="A365" s="38"/>
      <c r="B365" s="38"/>
      <c r="C365" s="29"/>
      <c r="D365" s="38"/>
      <c r="E365" s="38"/>
      <c r="F365" s="39"/>
      <c r="G365" s="30"/>
      <c r="H365" s="38"/>
      <c r="I365" s="38"/>
      <c r="J365" s="39"/>
      <c r="K365" s="40"/>
      <c r="L365" s="39"/>
      <c r="M365" s="39"/>
      <c r="N365" s="39"/>
      <c r="O365" s="178"/>
      <c r="P365" s="39"/>
      <c r="Q365" s="187"/>
      <c r="R365" s="39"/>
      <c r="S365" s="39"/>
      <c r="T365" s="39"/>
      <c r="U365" s="38"/>
      <c r="V365" s="29"/>
      <c r="W365" s="38"/>
      <c r="X365" s="33"/>
      <c r="Y365" s="34"/>
      <c r="Z365" s="34"/>
      <c r="AA365" s="35"/>
      <c r="AB365" s="35"/>
      <c r="AC365" s="36"/>
      <c r="AD365" s="37"/>
      <c r="AE365" s="18"/>
      <c r="AF365" s="18"/>
    </row>
    <row r="366" spans="1:32" ht="27.75" x14ac:dyDescent="0.25">
      <c r="A366" s="38"/>
      <c r="B366" s="38"/>
      <c r="C366" s="29"/>
      <c r="D366" s="38"/>
      <c r="E366" s="38"/>
      <c r="F366" s="39"/>
      <c r="G366" s="30"/>
      <c r="H366" s="38"/>
      <c r="I366" s="38"/>
      <c r="J366" s="39"/>
      <c r="K366" s="40"/>
      <c r="L366" s="39"/>
      <c r="M366" s="39"/>
      <c r="N366" s="39"/>
      <c r="O366" s="178"/>
      <c r="P366" s="39"/>
      <c r="Q366" s="187"/>
      <c r="R366" s="39"/>
      <c r="S366" s="39"/>
      <c r="T366" s="39"/>
      <c r="U366" s="38"/>
      <c r="V366" s="29"/>
      <c r="W366" s="38"/>
      <c r="X366" s="33"/>
      <c r="Y366" s="34"/>
      <c r="Z366" s="34"/>
      <c r="AA366" s="35"/>
      <c r="AB366" s="35"/>
      <c r="AC366" s="36"/>
      <c r="AD366" s="37"/>
      <c r="AE366" s="18"/>
      <c r="AF366" s="18"/>
    </row>
    <row r="367" spans="1:32" ht="27.75" x14ac:dyDescent="0.25">
      <c r="A367" s="38"/>
      <c r="B367" s="38"/>
      <c r="C367" s="29"/>
      <c r="D367" s="38"/>
      <c r="E367" s="38"/>
      <c r="F367" s="39"/>
      <c r="G367" s="30"/>
      <c r="H367" s="38"/>
      <c r="I367" s="38"/>
      <c r="J367" s="39"/>
      <c r="K367" s="40"/>
      <c r="L367" s="39"/>
      <c r="M367" s="39"/>
      <c r="N367" s="39"/>
      <c r="O367" s="178"/>
      <c r="P367" s="39"/>
      <c r="Q367" s="187"/>
      <c r="R367" s="39"/>
      <c r="S367" s="39"/>
      <c r="T367" s="39"/>
      <c r="U367" s="38"/>
      <c r="V367" s="29"/>
      <c r="W367" s="38"/>
      <c r="X367" s="33"/>
      <c r="Y367" s="34"/>
      <c r="Z367" s="34"/>
      <c r="AA367" s="35"/>
      <c r="AB367" s="35"/>
      <c r="AC367" s="36"/>
      <c r="AD367" s="37"/>
      <c r="AE367" s="18"/>
      <c r="AF367" s="18"/>
    </row>
    <row r="368" spans="1:32" ht="27.75" x14ac:dyDescent="0.25">
      <c r="A368" s="38"/>
      <c r="B368" s="38"/>
      <c r="C368" s="29"/>
      <c r="D368" s="38"/>
      <c r="E368" s="38"/>
      <c r="F368" s="39"/>
      <c r="G368" s="30"/>
      <c r="H368" s="38"/>
      <c r="I368" s="38"/>
      <c r="J368" s="39"/>
      <c r="K368" s="40"/>
      <c r="L368" s="39"/>
      <c r="M368" s="39"/>
      <c r="N368" s="39"/>
      <c r="O368" s="178"/>
      <c r="P368" s="39"/>
      <c r="Q368" s="187"/>
      <c r="R368" s="39"/>
      <c r="S368" s="39"/>
      <c r="T368" s="39"/>
      <c r="U368" s="38"/>
      <c r="V368" s="29"/>
      <c r="W368" s="38"/>
      <c r="X368" s="33"/>
      <c r="Y368" s="34"/>
      <c r="Z368" s="34"/>
      <c r="AA368" s="35"/>
      <c r="AB368" s="35"/>
      <c r="AC368" s="36"/>
      <c r="AD368" s="37"/>
      <c r="AE368" s="18"/>
      <c r="AF368" s="18"/>
    </row>
    <row r="369" spans="1:32" ht="27.75" x14ac:dyDescent="0.25">
      <c r="A369" s="38"/>
      <c r="B369" s="38"/>
      <c r="C369" s="29"/>
      <c r="D369" s="38"/>
      <c r="E369" s="38"/>
      <c r="F369" s="39"/>
      <c r="G369" s="30"/>
      <c r="H369" s="38"/>
      <c r="I369" s="38"/>
      <c r="J369" s="39"/>
      <c r="K369" s="40"/>
      <c r="L369" s="39"/>
      <c r="M369" s="39"/>
      <c r="N369" s="39"/>
      <c r="O369" s="178"/>
      <c r="P369" s="39"/>
      <c r="Q369" s="187"/>
      <c r="R369" s="39"/>
      <c r="S369" s="39"/>
      <c r="T369" s="39"/>
      <c r="U369" s="38"/>
      <c r="V369" s="29"/>
      <c r="W369" s="38"/>
      <c r="X369" s="33"/>
      <c r="Y369" s="34"/>
      <c r="Z369" s="34"/>
      <c r="AA369" s="35"/>
      <c r="AB369" s="35"/>
      <c r="AC369" s="36"/>
      <c r="AD369" s="37"/>
      <c r="AE369" s="18"/>
      <c r="AF369" s="18"/>
    </row>
    <row r="370" spans="1:32" ht="27.75" x14ac:dyDescent="0.25">
      <c r="A370" s="38"/>
      <c r="B370" s="38"/>
      <c r="C370" s="29"/>
      <c r="D370" s="38"/>
      <c r="E370" s="38"/>
      <c r="F370" s="39"/>
      <c r="G370" s="30"/>
      <c r="H370" s="38"/>
      <c r="I370" s="38"/>
      <c r="J370" s="39"/>
      <c r="K370" s="40"/>
      <c r="L370" s="39"/>
      <c r="M370" s="39"/>
      <c r="N370" s="39"/>
      <c r="O370" s="178"/>
      <c r="P370" s="39"/>
      <c r="Q370" s="187"/>
      <c r="R370" s="39"/>
      <c r="S370" s="39"/>
      <c r="T370" s="39"/>
      <c r="U370" s="38"/>
      <c r="V370" s="29"/>
      <c r="W370" s="38"/>
      <c r="X370" s="33"/>
      <c r="Y370" s="34"/>
      <c r="Z370" s="34"/>
      <c r="AA370" s="35"/>
      <c r="AB370" s="35"/>
      <c r="AC370" s="36"/>
      <c r="AD370" s="37"/>
      <c r="AE370" s="18"/>
      <c r="AF370" s="18"/>
    </row>
    <row r="371" spans="1:32" ht="27.75" x14ac:dyDescent="0.25">
      <c r="A371" s="38"/>
      <c r="B371" s="38"/>
      <c r="C371" s="29"/>
      <c r="D371" s="38"/>
      <c r="E371" s="38"/>
      <c r="F371" s="39"/>
      <c r="G371" s="30"/>
      <c r="H371" s="38"/>
      <c r="I371" s="38"/>
      <c r="J371" s="39"/>
      <c r="K371" s="40"/>
      <c r="L371" s="39"/>
      <c r="M371" s="39"/>
      <c r="N371" s="39"/>
      <c r="O371" s="178"/>
      <c r="P371" s="39"/>
      <c r="Q371" s="187"/>
      <c r="R371" s="39"/>
      <c r="S371" s="39"/>
      <c r="T371" s="39"/>
      <c r="U371" s="38"/>
      <c r="V371" s="29"/>
      <c r="W371" s="38"/>
      <c r="X371" s="33"/>
      <c r="Y371" s="34"/>
      <c r="Z371" s="34"/>
      <c r="AA371" s="35"/>
      <c r="AB371" s="35"/>
      <c r="AC371" s="36"/>
      <c r="AD371" s="37"/>
      <c r="AE371" s="18"/>
      <c r="AF371" s="18"/>
    </row>
    <row r="372" spans="1:32" ht="27.75" x14ac:dyDescent="0.25">
      <c r="A372" s="38"/>
      <c r="B372" s="38"/>
      <c r="C372" s="29"/>
      <c r="D372" s="38"/>
      <c r="E372" s="38"/>
      <c r="F372" s="39"/>
      <c r="G372" s="30"/>
      <c r="H372" s="38"/>
      <c r="I372" s="38"/>
      <c r="J372" s="39"/>
      <c r="K372" s="40"/>
      <c r="L372" s="39"/>
      <c r="M372" s="39"/>
      <c r="N372" s="39"/>
      <c r="O372" s="178"/>
      <c r="P372" s="39"/>
      <c r="Q372" s="187"/>
      <c r="R372" s="39"/>
      <c r="S372" s="39"/>
      <c r="T372" s="39"/>
      <c r="U372" s="38"/>
      <c r="V372" s="29"/>
      <c r="W372" s="38"/>
      <c r="X372" s="33"/>
      <c r="Y372" s="34"/>
      <c r="Z372" s="34"/>
      <c r="AA372" s="35"/>
      <c r="AB372" s="35"/>
      <c r="AC372" s="36"/>
      <c r="AD372" s="37"/>
      <c r="AE372" s="18"/>
      <c r="AF372" s="18"/>
    </row>
    <row r="373" spans="1:32" ht="27.75" x14ac:dyDescent="0.25">
      <c r="A373" s="38"/>
      <c r="B373" s="38"/>
      <c r="C373" s="29"/>
      <c r="D373" s="38"/>
      <c r="E373" s="38"/>
      <c r="F373" s="39"/>
      <c r="G373" s="30"/>
      <c r="H373" s="38"/>
      <c r="I373" s="38"/>
      <c r="J373" s="39"/>
      <c r="K373" s="40"/>
      <c r="L373" s="39"/>
      <c r="M373" s="39"/>
      <c r="N373" s="39"/>
      <c r="O373" s="178"/>
      <c r="P373" s="39"/>
      <c r="Q373" s="187"/>
      <c r="R373" s="39"/>
      <c r="S373" s="39"/>
      <c r="T373" s="39"/>
      <c r="U373" s="38"/>
      <c r="V373" s="29"/>
      <c r="W373" s="38"/>
      <c r="X373" s="33"/>
      <c r="Y373" s="34"/>
      <c r="Z373" s="34"/>
      <c r="AA373" s="35"/>
      <c r="AB373" s="35"/>
      <c r="AC373" s="36"/>
      <c r="AD373" s="37"/>
      <c r="AE373" s="18"/>
      <c r="AF373" s="18"/>
    </row>
    <row r="374" spans="1:32" ht="27.75" x14ac:dyDescent="0.25">
      <c r="A374" s="38"/>
      <c r="B374" s="38"/>
      <c r="C374" s="29"/>
      <c r="D374" s="38"/>
      <c r="E374" s="38"/>
      <c r="F374" s="39"/>
      <c r="G374" s="30"/>
      <c r="H374" s="38"/>
      <c r="I374" s="38"/>
      <c r="J374" s="39"/>
      <c r="K374" s="40"/>
      <c r="L374" s="39"/>
      <c r="M374" s="39"/>
      <c r="N374" s="39"/>
      <c r="O374" s="178"/>
      <c r="P374" s="39"/>
      <c r="Q374" s="187"/>
      <c r="R374" s="39"/>
      <c r="S374" s="39"/>
      <c r="T374" s="39"/>
      <c r="U374" s="38"/>
      <c r="V374" s="29"/>
      <c r="W374" s="38"/>
      <c r="X374" s="33"/>
      <c r="Y374" s="34"/>
      <c r="Z374" s="34"/>
      <c r="AA374" s="35"/>
      <c r="AB374" s="35"/>
      <c r="AC374" s="36"/>
      <c r="AD374" s="37"/>
      <c r="AE374" s="18"/>
      <c r="AF374" s="18"/>
    </row>
    <row r="375" spans="1:32" ht="27.75" x14ac:dyDescent="0.25">
      <c r="A375" s="38"/>
      <c r="B375" s="38"/>
      <c r="C375" s="29"/>
      <c r="D375" s="38"/>
      <c r="E375" s="38"/>
      <c r="F375" s="39"/>
      <c r="G375" s="30"/>
      <c r="H375" s="38"/>
      <c r="I375" s="38"/>
      <c r="J375" s="39"/>
      <c r="K375" s="40"/>
      <c r="L375" s="39"/>
      <c r="M375" s="39"/>
      <c r="N375" s="39"/>
      <c r="O375" s="178"/>
      <c r="P375" s="39"/>
      <c r="Q375" s="187"/>
      <c r="R375" s="39"/>
      <c r="S375" s="39"/>
      <c r="T375" s="39"/>
      <c r="U375" s="38"/>
      <c r="V375" s="29"/>
      <c r="W375" s="38"/>
      <c r="X375" s="33"/>
      <c r="Y375" s="34"/>
      <c r="Z375" s="34"/>
      <c r="AA375" s="35"/>
      <c r="AB375" s="35"/>
      <c r="AC375" s="36"/>
      <c r="AD375" s="37"/>
      <c r="AE375" s="18"/>
      <c r="AF375" s="18"/>
    </row>
    <row r="376" spans="1:32" ht="27.75" x14ac:dyDescent="0.25">
      <c r="A376" s="38"/>
      <c r="B376" s="38"/>
      <c r="C376" s="29"/>
      <c r="D376" s="38"/>
      <c r="E376" s="38"/>
      <c r="F376" s="39"/>
      <c r="G376" s="30"/>
      <c r="H376" s="38"/>
      <c r="I376" s="38"/>
      <c r="J376" s="39"/>
      <c r="K376" s="40"/>
      <c r="L376" s="39"/>
      <c r="M376" s="39"/>
      <c r="N376" s="39"/>
      <c r="O376" s="178"/>
      <c r="P376" s="39"/>
      <c r="Q376" s="187"/>
      <c r="R376" s="39"/>
      <c r="S376" s="39"/>
      <c r="T376" s="39"/>
      <c r="U376" s="38"/>
      <c r="V376" s="29"/>
      <c r="W376" s="38"/>
      <c r="X376" s="33"/>
      <c r="Y376" s="34"/>
      <c r="Z376" s="34"/>
      <c r="AA376" s="35"/>
      <c r="AB376" s="35"/>
      <c r="AC376" s="36"/>
      <c r="AD376" s="37"/>
      <c r="AE376" s="18"/>
      <c r="AF376" s="18"/>
    </row>
    <row r="377" spans="1:32" ht="27.75" x14ac:dyDescent="0.25">
      <c r="A377" s="38"/>
      <c r="B377" s="38"/>
      <c r="C377" s="29"/>
      <c r="D377" s="38"/>
      <c r="E377" s="38"/>
      <c r="F377" s="39"/>
      <c r="G377" s="30"/>
      <c r="H377" s="38"/>
      <c r="I377" s="38"/>
      <c r="J377" s="39"/>
      <c r="K377" s="40"/>
      <c r="L377" s="39"/>
      <c r="M377" s="39"/>
      <c r="N377" s="39"/>
      <c r="O377" s="178"/>
      <c r="P377" s="39"/>
      <c r="Q377" s="187"/>
      <c r="R377" s="39"/>
      <c r="S377" s="39"/>
      <c r="T377" s="39"/>
      <c r="U377" s="38"/>
      <c r="V377" s="29"/>
      <c r="W377" s="38"/>
      <c r="X377" s="33"/>
      <c r="Y377" s="34"/>
      <c r="Z377" s="34"/>
      <c r="AA377" s="35"/>
      <c r="AB377" s="35"/>
      <c r="AC377" s="36"/>
      <c r="AD377" s="37"/>
      <c r="AE377" s="18"/>
      <c r="AF377" s="18"/>
    </row>
    <row r="378" spans="1:32" ht="27.75" x14ac:dyDescent="0.25">
      <c r="A378" s="38"/>
      <c r="B378" s="38"/>
      <c r="C378" s="29"/>
      <c r="D378" s="38"/>
      <c r="E378" s="38"/>
      <c r="F378" s="39"/>
      <c r="G378" s="30"/>
      <c r="H378" s="38"/>
      <c r="I378" s="38"/>
      <c r="J378" s="39"/>
      <c r="K378" s="40"/>
      <c r="L378" s="39"/>
      <c r="M378" s="39"/>
      <c r="N378" s="39"/>
      <c r="O378" s="178"/>
      <c r="P378" s="39"/>
      <c r="Q378" s="187"/>
      <c r="R378" s="39"/>
      <c r="S378" s="39"/>
      <c r="T378" s="39"/>
      <c r="U378" s="38"/>
      <c r="V378" s="29"/>
      <c r="W378" s="38"/>
      <c r="X378" s="33"/>
      <c r="Y378" s="34"/>
      <c r="Z378" s="34"/>
      <c r="AA378" s="35"/>
      <c r="AB378" s="35"/>
      <c r="AC378" s="36"/>
      <c r="AD378" s="37"/>
      <c r="AE378" s="18"/>
      <c r="AF378" s="18"/>
    </row>
    <row r="379" spans="1:32" ht="27.75" x14ac:dyDescent="0.25">
      <c r="A379" s="38"/>
      <c r="B379" s="38"/>
      <c r="C379" s="29"/>
      <c r="D379" s="38"/>
      <c r="E379" s="38"/>
      <c r="F379" s="39"/>
      <c r="G379" s="30"/>
      <c r="H379" s="38"/>
      <c r="I379" s="38"/>
      <c r="J379" s="39"/>
      <c r="K379" s="40"/>
      <c r="L379" s="39"/>
      <c r="M379" s="39"/>
      <c r="N379" s="39"/>
      <c r="O379" s="178"/>
      <c r="P379" s="39"/>
      <c r="Q379" s="187"/>
      <c r="R379" s="39"/>
      <c r="S379" s="39"/>
      <c r="T379" s="39"/>
      <c r="U379" s="38"/>
      <c r="V379" s="29"/>
      <c r="W379" s="38"/>
      <c r="X379" s="33"/>
      <c r="Y379" s="34"/>
      <c r="Z379" s="34"/>
      <c r="AA379" s="35"/>
      <c r="AB379" s="35"/>
      <c r="AC379" s="36"/>
      <c r="AD379" s="37"/>
      <c r="AE379" s="18"/>
      <c r="AF379" s="18"/>
    </row>
    <row r="380" spans="1:32" ht="27.75" x14ac:dyDescent="0.25">
      <c r="A380" s="38"/>
      <c r="B380" s="38"/>
      <c r="C380" s="29"/>
      <c r="D380" s="38"/>
      <c r="E380" s="38"/>
      <c r="F380" s="39"/>
      <c r="G380" s="30"/>
      <c r="H380" s="38"/>
      <c r="I380" s="38"/>
      <c r="J380" s="39"/>
      <c r="K380" s="40"/>
      <c r="L380" s="39"/>
      <c r="M380" s="39"/>
      <c r="N380" s="39"/>
      <c r="O380" s="178"/>
      <c r="P380" s="39"/>
      <c r="Q380" s="187"/>
      <c r="R380" s="39"/>
      <c r="S380" s="39"/>
      <c r="T380" s="39"/>
      <c r="U380" s="38"/>
      <c r="V380" s="29"/>
      <c r="W380" s="38"/>
      <c r="X380" s="33"/>
      <c r="Y380" s="34"/>
      <c r="Z380" s="34"/>
      <c r="AA380" s="35"/>
      <c r="AB380" s="35"/>
      <c r="AC380" s="36"/>
      <c r="AD380" s="37"/>
      <c r="AE380" s="18"/>
      <c r="AF380" s="18"/>
    </row>
    <row r="381" spans="1:32" ht="27.75" x14ac:dyDescent="0.25">
      <c r="A381" s="38"/>
      <c r="B381" s="38"/>
      <c r="C381" s="29"/>
      <c r="D381" s="38"/>
      <c r="E381" s="38"/>
      <c r="F381" s="39"/>
      <c r="G381" s="30"/>
      <c r="H381" s="38"/>
      <c r="I381" s="38"/>
      <c r="J381" s="39"/>
      <c r="K381" s="40"/>
      <c r="L381" s="39"/>
      <c r="M381" s="39"/>
      <c r="N381" s="39"/>
      <c r="O381" s="178"/>
      <c r="P381" s="39"/>
      <c r="Q381" s="187"/>
      <c r="R381" s="39"/>
      <c r="S381" s="39"/>
      <c r="T381" s="39"/>
      <c r="U381" s="38"/>
      <c r="V381" s="29"/>
      <c r="W381" s="38"/>
      <c r="X381" s="33"/>
      <c r="Y381" s="34"/>
      <c r="Z381" s="34"/>
      <c r="AA381" s="35"/>
      <c r="AB381" s="35"/>
      <c r="AC381" s="36"/>
      <c r="AD381" s="37"/>
      <c r="AE381" s="18"/>
      <c r="AF381" s="18"/>
    </row>
    <row r="382" spans="1:32" ht="27.75" x14ac:dyDescent="0.25">
      <c r="A382" s="38"/>
      <c r="B382" s="38"/>
      <c r="C382" s="29"/>
      <c r="D382" s="38"/>
      <c r="E382" s="38"/>
      <c r="F382" s="39"/>
      <c r="G382" s="30"/>
      <c r="H382" s="38"/>
      <c r="I382" s="38"/>
      <c r="J382" s="39"/>
      <c r="K382" s="40"/>
      <c r="L382" s="39"/>
      <c r="M382" s="39"/>
      <c r="N382" s="39"/>
      <c r="O382" s="178"/>
      <c r="P382" s="39"/>
      <c r="Q382" s="187"/>
      <c r="R382" s="39"/>
      <c r="S382" s="39"/>
      <c r="T382" s="39"/>
      <c r="U382" s="38"/>
      <c r="V382" s="29"/>
      <c r="W382" s="38"/>
      <c r="X382" s="33"/>
      <c r="Y382" s="34"/>
      <c r="Z382" s="34"/>
      <c r="AA382" s="35"/>
      <c r="AB382" s="35"/>
      <c r="AC382" s="36"/>
      <c r="AD382" s="37"/>
      <c r="AE382" s="18"/>
      <c r="AF382" s="18"/>
    </row>
    <row r="383" spans="1:32" ht="27.75" x14ac:dyDescent="0.25">
      <c r="A383" s="38"/>
      <c r="B383" s="38"/>
      <c r="C383" s="29"/>
      <c r="D383" s="38"/>
      <c r="E383" s="38"/>
      <c r="F383" s="39"/>
      <c r="G383" s="30"/>
      <c r="H383" s="38"/>
      <c r="I383" s="38"/>
      <c r="J383" s="39"/>
      <c r="K383" s="40"/>
      <c r="L383" s="39"/>
      <c r="M383" s="39"/>
      <c r="N383" s="39"/>
      <c r="O383" s="178"/>
      <c r="P383" s="39"/>
      <c r="Q383" s="187"/>
      <c r="R383" s="39"/>
      <c r="S383" s="39"/>
      <c r="T383" s="39"/>
      <c r="U383" s="38"/>
      <c r="V383" s="29"/>
      <c r="W383" s="38"/>
      <c r="X383" s="33"/>
      <c r="Y383" s="34"/>
      <c r="Z383" s="34"/>
      <c r="AA383" s="35"/>
      <c r="AB383" s="35"/>
      <c r="AC383" s="36"/>
      <c r="AD383" s="37"/>
      <c r="AE383" s="18"/>
      <c r="AF383" s="18"/>
    </row>
    <row r="384" spans="1:32" ht="27.75" x14ac:dyDescent="0.25">
      <c r="A384" s="38"/>
      <c r="B384" s="38"/>
      <c r="C384" s="29"/>
      <c r="D384" s="38"/>
      <c r="E384" s="38"/>
      <c r="F384" s="39"/>
      <c r="G384" s="30"/>
      <c r="H384" s="38"/>
      <c r="I384" s="38"/>
      <c r="J384" s="39"/>
      <c r="K384" s="40"/>
      <c r="L384" s="39"/>
      <c r="M384" s="39"/>
      <c r="N384" s="39"/>
      <c r="O384" s="178"/>
      <c r="P384" s="39"/>
      <c r="Q384" s="187"/>
      <c r="R384" s="39"/>
      <c r="S384" s="39"/>
      <c r="T384" s="39"/>
      <c r="U384" s="38"/>
      <c r="V384" s="29"/>
      <c r="W384" s="38"/>
      <c r="X384" s="33"/>
      <c r="Y384" s="34"/>
      <c r="Z384" s="34"/>
      <c r="AA384" s="35"/>
      <c r="AB384" s="35"/>
      <c r="AC384" s="36"/>
      <c r="AD384" s="37"/>
      <c r="AE384" s="18"/>
      <c r="AF384" s="18"/>
    </row>
    <row r="385" spans="1:32" ht="27.75" x14ac:dyDescent="0.25">
      <c r="A385" s="38"/>
      <c r="B385" s="38"/>
      <c r="C385" s="29"/>
      <c r="D385" s="38"/>
      <c r="E385" s="38"/>
      <c r="F385" s="39"/>
      <c r="G385" s="30"/>
      <c r="H385" s="38"/>
      <c r="I385" s="38"/>
      <c r="J385" s="39"/>
      <c r="K385" s="40"/>
      <c r="L385" s="39"/>
      <c r="M385" s="39"/>
      <c r="N385" s="39"/>
      <c r="O385" s="178"/>
      <c r="P385" s="39"/>
      <c r="Q385" s="187"/>
      <c r="R385" s="39"/>
      <c r="S385" s="39"/>
      <c r="T385" s="39"/>
      <c r="U385" s="38"/>
      <c r="V385" s="29"/>
      <c r="W385" s="38"/>
      <c r="X385" s="33"/>
      <c r="Y385" s="34"/>
      <c r="Z385" s="34"/>
      <c r="AA385" s="35"/>
      <c r="AB385" s="35"/>
      <c r="AC385" s="36"/>
      <c r="AD385" s="37"/>
      <c r="AE385" s="18"/>
      <c r="AF385" s="18"/>
    </row>
    <row r="386" spans="1:32" ht="27.75" x14ac:dyDescent="0.25">
      <c r="A386" s="38"/>
      <c r="B386" s="38"/>
      <c r="C386" s="29"/>
      <c r="D386" s="38"/>
      <c r="E386" s="38"/>
      <c r="F386" s="39"/>
      <c r="G386" s="30"/>
      <c r="H386" s="38"/>
      <c r="I386" s="38"/>
      <c r="J386" s="39"/>
      <c r="K386" s="40"/>
      <c r="L386" s="39"/>
      <c r="M386" s="39"/>
      <c r="N386" s="39"/>
      <c r="O386" s="178"/>
      <c r="P386" s="39"/>
      <c r="Q386" s="187"/>
      <c r="R386" s="39"/>
      <c r="S386" s="39"/>
      <c r="T386" s="39"/>
      <c r="U386" s="38"/>
      <c r="V386" s="29"/>
      <c r="W386" s="38"/>
      <c r="X386" s="33"/>
      <c r="Y386" s="34"/>
      <c r="Z386" s="34"/>
      <c r="AA386" s="35"/>
      <c r="AB386" s="35"/>
      <c r="AC386" s="36"/>
      <c r="AD386" s="37"/>
      <c r="AE386" s="18"/>
      <c r="AF386" s="18"/>
    </row>
    <row r="387" spans="1:32" ht="27.75" x14ac:dyDescent="0.25">
      <c r="A387" s="38"/>
      <c r="B387" s="38"/>
      <c r="C387" s="29"/>
      <c r="D387" s="38"/>
      <c r="E387" s="38"/>
      <c r="F387" s="39"/>
      <c r="G387" s="30"/>
      <c r="H387" s="38"/>
      <c r="I387" s="38"/>
      <c r="J387" s="39"/>
      <c r="K387" s="40"/>
      <c r="L387" s="39"/>
      <c r="M387" s="39"/>
      <c r="N387" s="39"/>
      <c r="O387" s="178"/>
      <c r="P387" s="39"/>
      <c r="Q387" s="187"/>
      <c r="R387" s="39"/>
      <c r="S387" s="39"/>
      <c r="T387" s="39"/>
      <c r="U387" s="38"/>
      <c r="V387" s="29"/>
      <c r="W387" s="38"/>
      <c r="X387" s="33"/>
      <c r="Y387" s="34"/>
      <c r="Z387" s="34"/>
      <c r="AA387" s="35"/>
      <c r="AB387" s="35"/>
      <c r="AC387" s="36"/>
      <c r="AD387" s="37"/>
      <c r="AE387" s="18"/>
      <c r="AF387" s="18"/>
    </row>
    <row r="388" spans="1:32" ht="27.75" x14ac:dyDescent="0.25">
      <c r="A388" s="38"/>
      <c r="B388" s="38"/>
      <c r="C388" s="29"/>
      <c r="D388" s="38"/>
      <c r="E388" s="38"/>
      <c r="F388" s="39"/>
      <c r="G388" s="30"/>
      <c r="H388" s="38"/>
      <c r="I388" s="38"/>
      <c r="J388" s="39"/>
      <c r="K388" s="40"/>
      <c r="L388" s="39"/>
      <c r="M388" s="39"/>
      <c r="N388" s="39"/>
      <c r="O388" s="178"/>
      <c r="P388" s="39"/>
      <c r="Q388" s="187"/>
      <c r="R388" s="39"/>
      <c r="S388" s="39"/>
      <c r="T388" s="39"/>
      <c r="U388" s="38"/>
      <c r="V388" s="29"/>
      <c r="W388" s="38"/>
      <c r="X388" s="33"/>
      <c r="Y388" s="34"/>
      <c r="Z388" s="34"/>
      <c r="AA388" s="35"/>
      <c r="AB388" s="35"/>
      <c r="AC388" s="36"/>
      <c r="AD388" s="37"/>
      <c r="AE388" s="18"/>
      <c r="AF388" s="18"/>
    </row>
    <row r="389" spans="1:32" ht="27.75" x14ac:dyDescent="0.25">
      <c r="A389" s="38"/>
      <c r="B389" s="38"/>
      <c r="C389" s="29"/>
      <c r="D389" s="38"/>
      <c r="E389" s="38"/>
      <c r="F389" s="39"/>
      <c r="G389" s="30"/>
      <c r="H389" s="38"/>
      <c r="I389" s="38"/>
      <c r="J389" s="39"/>
      <c r="K389" s="40"/>
      <c r="L389" s="39"/>
      <c r="M389" s="39"/>
      <c r="N389" s="39"/>
      <c r="O389" s="178"/>
      <c r="P389" s="39"/>
      <c r="Q389" s="187"/>
      <c r="R389" s="39"/>
      <c r="S389" s="39"/>
      <c r="T389" s="39"/>
      <c r="U389" s="38"/>
      <c r="V389" s="29"/>
      <c r="W389" s="38"/>
      <c r="X389" s="33"/>
      <c r="Y389" s="34"/>
      <c r="Z389" s="34"/>
      <c r="AA389" s="35"/>
      <c r="AB389" s="35"/>
      <c r="AC389" s="36"/>
      <c r="AD389" s="37"/>
      <c r="AE389" s="18"/>
      <c r="AF389" s="18"/>
    </row>
    <row r="390" spans="1:32" ht="27.75" x14ac:dyDescent="0.25">
      <c r="A390" s="38"/>
      <c r="B390" s="38"/>
      <c r="C390" s="29"/>
      <c r="D390" s="38"/>
      <c r="E390" s="38"/>
      <c r="F390" s="39"/>
      <c r="G390" s="30"/>
      <c r="H390" s="38"/>
      <c r="I390" s="38"/>
      <c r="J390" s="39"/>
      <c r="K390" s="40"/>
      <c r="L390" s="39"/>
      <c r="M390" s="39"/>
      <c r="N390" s="39"/>
      <c r="O390" s="178"/>
      <c r="P390" s="39"/>
      <c r="Q390" s="187"/>
      <c r="R390" s="39"/>
      <c r="S390" s="39"/>
      <c r="T390" s="39"/>
      <c r="U390" s="38"/>
      <c r="V390" s="29"/>
      <c r="W390" s="38"/>
      <c r="X390" s="33"/>
      <c r="Y390" s="34"/>
      <c r="Z390" s="34"/>
      <c r="AA390" s="35"/>
      <c r="AB390" s="35"/>
      <c r="AC390" s="36"/>
      <c r="AD390" s="37"/>
      <c r="AE390" s="18"/>
      <c r="AF390" s="18"/>
    </row>
    <row r="391" spans="1:32" ht="27.75" x14ac:dyDescent="0.25">
      <c r="A391" s="38"/>
      <c r="B391" s="38"/>
      <c r="C391" s="29"/>
      <c r="D391" s="38"/>
      <c r="E391" s="38"/>
      <c r="F391" s="39"/>
      <c r="G391" s="30"/>
      <c r="H391" s="38"/>
      <c r="I391" s="38"/>
      <c r="J391" s="39"/>
      <c r="K391" s="40"/>
      <c r="L391" s="39"/>
      <c r="M391" s="39"/>
      <c r="N391" s="39"/>
      <c r="O391" s="178"/>
      <c r="P391" s="39"/>
      <c r="Q391" s="187"/>
      <c r="R391" s="39"/>
      <c r="S391" s="39"/>
      <c r="T391" s="39"/>
      <c r="U391" s="38"/>
      <c r="V391" s="29"/>
      <c r="W391" s="38"/>
      <c r="X391" s="33"/>
      <c r="Y391" s="34"/>
      <c r="Z391" s="34"/>
      <c r="AA391" s="35"/>
      <c r="AB391" s="35"/>
      <c r="AC391" s="36"/>
      <c r="AD391" s="37"/>
      <c r="AE391" s="18"/>
      <c r="AF391" s="18"/>
    </row>
    <row r="392" spans="1:32" ht="27.75" x14ac:dyDescent="0.25">
      <c r="A392" s="38"/>
      <c r="B392" s="38"/>
      <c r="C392" s="29"/>
      <c r="D392" s="38"/>
      <c r="E392" s="38"/>
      <c r="F392" s="39"/>
      <c r="G392" s="30"/>
      <c r="H392" s="38"/>
      <c r="I392" s="38"/>
      <c r="J392" s="39"/>
      <c r="K392" s="40"/>
      <c r="L392" s="39"/>
      <c r="M392" s="39"/>
      <c r="N392" s="39"/>
      <c r="O392" s="178"/>
      <c r="P392" s="39"/>
      <c r="Q392" s="187"/>
      <c r="R392" s="39"/>
      <c r="S392" s="39"/>
      <c r="T392" s="39"/>
      <c r="U392" s="38"/>
      <c r="V392" s="29"/>
      <c r="W392" s="38"/>
      <c r="X392" s="33"/>
      <c r="Y392" s="34"/>
      <c r="Z392" s="34"/>
      <c r="AA392" s="35"/>
      <c r="AB392" s="35"/>
      <c r="AC392" s="36"/>
      <c r="AD392" s="37"/>
      <c r="AE392" s="18"/>
      <c r="AF392" s="18"/>
    </row>
    <row r="393" spans="1:32" ht="27.75" x14ac:dyDescent="0.25">
      <c r="A393" s="38"/>
      <c r="B393" s="38"/>
      <c r="C393" s="29"/>
      <c r="D393" s="38"/>
      <c r="E393" s="38"/>
      <c r="F393" s="39"/>
      <c r="G393" s="30"/>
      <c r="H393" s="38"/>
      <c r="I393" s="38"/>
      <c r="J393" s="39"/>
      <c r="K393" s="40"/>
      <c r="L393" s="39"/>
      <c r="M393" s="39"/>
      <c r="N393" s="39"/>
      <c r="O393" s="178"/>
      <c r="P393" s="39"/>
      <c r="Q393" s="187"/>
      <c r="R393" s="39"/>
      <c r="S393" s="39"/>
      <c r="T393" s="39"/>
      <c r="U393" s="38"/>
      <c r="V393" s="29"/>
      <c r="W393" s="38"/>
      <c r="X393" s="33"/>
      <c r="Y393" s="34"/>
      <c r="Z393" s="34"/>
      <c r="AA393" s="35"/>
      <c r="AB393" s="35"/>
      <c r="AC393" s="36"/>
      <c r="AD393" s="37"/>
      <c r="AE393" s="18"/>
      <c r="AF393" s="18"/>
    </row>
    <row r="394" spans="1:32" ht="27.75" x14ac:dyDescent="0.25">
      <c r="A394" s="38"/>
      <c r="B394" s="38"/>
      <c r="C394" s="29"/>
      <c r="D394" s="38"/>
      <c r="E394" s="38"/>
      <c r="F394" s="39"/>
      <c r="G394" s="30"/>
      <c r="H394" s="38"/>
      <c r="I394" s="38"/>
      <c r="J394" s="39"/>
      <c r="K394" s="40"/>
      <c r="L394" s="39"/>
      <c r="M394" s="39"/>
      <c r="N394" s="39"/>
      <c r="O394" s="178"/>
      <c r="P394" s="39"/>
      <c r="Q394" s="187"/>
      <c r="R394" s="39"/>
      <c r="S394" s="39"/>
      <c r="T394" s="39"/>
      <c r="U394" s="38"/>
      <c r="V394" s="29"/>
      <c r="W394" s="38"/>
      <c r="X394" s="33"/>
      <c r="Y394" s="34"/>
      <c r="Z394" s="34"/>
      <c r="AA394" s="35"/>
      <c r="AB394" s="35"/>
      <c r="AC394" s="36"/>
      <c r="AD394" s="37"/>
      <c r="AE394" s="18"/>
      <c r="AF394" s="18"/>
    </row>
    <row r="395" spans="1:32" ht="27.75" x14ac:dyDescent="0.25">
      <c r="A395" s="38"/>
      <c r="B395" s="38"/>
      <c r="C395" s="29"/>
      <c r="D395" s="38"/>
      <c r="E395" s="38"/>
      <c r="F395" s="39"/>
      <c r="G395" s="30"/>
      <c r="H395" s="38"/>
      <c r="I395" s="38"/>
      <c r="J395" s="39"/>
      <c r="K395" s="40"/>
      <c r="L395" s="39"/>
      <c r="M395" s="39"/>
      <c r="N395" s="39"/>
      <c r="O395" s="178"/>
      <c r="P395" s="39"/>
      <c r="Q395" s="187"/>
      <c r="R395" s="39"/>
      <c r="S395" s="39"/>
      <c r="T395" s="39"/>
      <c r="U395" s="38"/>
      <c r="V395" s="29"/>
      <c r="W395" s="38"/>
      <c r="X395" s="33"/>
      <c r="Y395" s="34"/>
      <c r="Z395" s="34"/>
      <c r="AA395" s="35"/>
      <c r="AB395" s="35"/>
      <c r="AC395" s="36"/>
      <c r="AD395" s="37"/>
      <c r="AE395" s="18"/>
      <c r="AF395" s="18"/>
    </row>
    <row r="396" spans="1:32" ht="27.75" x14ac:dyDescent="0.25">
      <c r="A396" s="38"/>
      <c r="B396" s="38"/>
      <c r="C396" s="29"/>
      <c r="D396" s="38"/>
      <c r="E396" s="38"/>
      <c r="F396" s="39"/>
      <c r="G396" s="30"/>
      <c r="H396" s="38"/>
      <c r="I396" s="38"/>
      <c r="J396" s="39"/>
      <c r="K396" s="40"/>
      <c r="L396" s="39"/>
      <c r="M396" s="39"/>
      <c r="N396" s="39"/>
      <c r="O396" s="178"/>
      <c r="P396" s="39"/>
      <c r="Q396" s="187"/>
      <c r="R396" s="39"/>
      <c r="S396" s="39"/>
      <c r="T396" s="39"/>
      <c r="U396" s="38"/>
      <c r="V396" s="29"/>
      <c r="W396" s="38"/>
      <c r="X396" s="33"/>
      <c r="Y396" s="34"/>
      <c r="Z396" s="34"/>
      <c r="AA396" s="35"/>
      <c r="AB396" s="35"/>
      <c r="AC396" s="36"/>
      <c r="AD396" s="37"/>
      <c r="AE396" s="18"/>
      <c r="AF396" s="18"/>
    </row>
    <row r="397" spans="1:32" ht="27.75" x14ac:dyDescent="0.25">
      <c r="A397" s="38"/>
      <c r="B397" s="38"/>
      <c r="C397" s="29"/>
      <c r="D397" s="38"/>
      <c r="E397" s="38"/>
      <c r="F397" s="39"/>
      <c r="G397" s="30"/>
      <c r="H397" s="38"/>
      <c r="I397" s="38"/>
      <c r="J397" s="39"/>
      <c r="K397" s="40"/>
      <c r="L397" s="39"/>
      <c r="M397" s="39"/>
      <c r="N397" s="39"/>
      <c r="O397" s="178"/>
      <c r="P397" s="39"/>
      <c r="Q397" s="187"/>
      <c r="R397" s="39"/>
      <c r="S397" s="39"/>
      <c r="T397" s="39"/>
      <c r="U397" s="38"/>
      <c r="V397" s="29"/>
      <c r="W397" s="38"/>
      <c r="X397" s="33"/>
      <c r="Y397" s="34"/>
      <c r="Z397" s="34"/>
      <c r="AA397" s="35"/>
      <c r="AB397" s="35"/>
      <c r="AC397" s="36"/>
      <c r="AD397" s="37"/>
      <c r="AE397" s="18"/>
      <c r="AF397" s="18"/>
    </row>
    <row r="398" spans="1:32" ht="27.75" x14ac:dyDescent="0.25">
      <c r="A398" s="38"/>
      <c r="B398" s="38"/>
      <c r="C398" s="29"/>
      <c r="D398" s="38"/>
      <c r="E398" s="38"/>
      <c r="F398" s="39"/>
      <c r="G398" s="30"/>
      <c r="H398" s="38"/>
      <c r="I398" s="38"/>
      <c r="J398" s="39"/>
      <c r="K398" s="40"/>
      <c r="L398" s="39"/>
      <c r="M398" s="39"/>
      <c r="N398" s="39"/>
      <c r="O398" s="178"/>
      <c r="P398" s="39"/>
      <c r="Q398" s="187"/>
      <c r="R398" s="39"/>
      <c r="S398" s="39"/>
      <c r="T398" s="39"/>
      <c r="U398" s="38"/>
      <c r="V398" s="29"/>
      <c r="W398" s="38"/>
      <c r="X398" s="33"/>
      <c r="Y398" s="34"/>
      <c r="Z398" s="34"/>
      <c r="AA398" s="35"/>
      <c r="AB398" s="35"/>
      <c r="AC398" s="36"/>
      <c r="AD398" s="37"/>
      <c r="AE398" s="18"/>
      <c r="AF398" s="18"/>
    </row>
    <row r="399" spans="1:32" ht="27.75" x14ac:dyDescent="0.25">
      <c r="A399" s="38"/>
      <c r="B399" s="38"/>
      <c r="C399" s="29"/>
      <c r="D399" s="38"/>
      <c r="E399" s="38"/>
      <c r="F399" s="39"/>
      <c r="G399" s="30"/>
      <c r="H399" s="38"/>
      <c r="I399" s="38"/>
      <c r="J399" s="39"/>
      <c r="K399" s="40"/>
      <c r="L399" s="39"/>
      <c r="M399" s="39"/>
      <c r="N399" s="39"/>
      <c r="O399" s="178"/>
      <c r="P399" s="39"/>
      <c r="Q399" s="187"/>
      <c r="R399" s="39"/>
      <c r="S399" s="39"/>
      <c r="T399" s="39"/>
      <c r="U399" s="38"/>
      <c r="V399" s="29"/>
      <c r="W399" s="38"/>
      <c r="X399" s="33"/>
      <c r="Y399" s="34"/>
      <c r="Z399" s="34"/>
      <c r="AA399" s="35"/>
      <c r="AB399" s="35"/>
      <c r="AC399" s="36"/>
      <c r="AD399" s="37"/>
      <c r="AE399" s="18"/>
      <c r="AF399" s="18"/>
    </row>
    <row r="400" spans="1:32" ht="27.75" x14ac:dyDescent="0.25">
      <c r="A400" s="38"/>
      <c r="B400" s="38"/>
      <c r="C400" s="29"/>
      <c r="D400" s="38"/>
      <c r="E400" s="38"/>
      <c r="F400" s="39"/>
      <c r="G400" s="30"/>
      <c r="H400" s="38"/>
      <c r="I400" s="38"/>
      <c r="J400" s="39"/>
      <c r="K400" s="40"/>
      <c r="L400" s="39"/>
      <c r="M400" s="39"/>
      <c r="N400" s="39"/>
      <c r="O400" s="178"/>
      <c r="P400" s="39"/>
      <c r="Q400" s="187"/>
      <c r="R400" s="39"/>
      <c r="S400" s="39"/>
      <c r="T400" s="39"/>
      <c r="U400" s="38"/>
      <c r="V400" s="29"/>
      <c r="W400" s="38"/>
      <c r="X400" s="33"/>
      <c r="Y400" s="34"/>
      <c r="Z400" s="34"/>
      <c r="AA400" s="35"/>
      <c r="AB400" s="35"/>
      <c r="AC400" s="36"/>
      <c r="AD400" s="37"/>
      <c r="AE400" s="18"/>
      <c r="AF400" s="18"/>
    </row>
    <row r="401" spans="1:32" ht="27.75" x14ac:dyDescent="0.25">
      <c r="A401" s="38"/>
      <c r="B401" s="38"/>
      <c r="C401" s="29"/>
      <c r="D401" s="38"/>
      <c r="E401" s="38"/>
      <c r="F401" s="39"/>
      <c r="G401" s="30"/>
      <c r="H401" s="38"/>
      <c r="I401" s="38"/>
      <c r="J401" s="39"/>
      <c r="K401" s="40"/>
      <c r="L401" s="39"/>
      <c r="M401" s="39"/>
      <c r="N401" s="39"/>
      <c r="O401" s="178"/>
      <c r="P401" s="39"/>
      <c r="Q401" s="187"/>
      <c r="R401" s="39"/>
      <c r="S401" s="39"/>
      <c r="T401" s="39"/>
      <c r="U401" s="38"/>
      <c r="V401" s="29"/>
      <c r="W401" s="38"/>
      <c r="X401" s="33"/>
      <c r="Y401" s="34"/>
      <c r="Z401" s="34"/>
      <c r="AA401" s="35"/>
      <c r="AB401" s="35"/>
      <c r="AC401" s="36"/>
      <c r="AD401" s="37"/>
      <c r="AE401" s="18"/>
      <c r="AF401" s="18"/>
    </row>
    <row r="402" spans="1:32" ht="27.75" x14ac:dyDescent="0.25">
      <c r="A402" s="38"/>
      <c r="B402" s="38"/>
      <c r="C402" s="29"/>
      <c r="D402" s="38"/>
      <c r="E402" s="38"/>
      <c r="F402" s="39"/>
      <c r="G402" s="30"/>
      <c r="H402" s="38"/>
      <c r="I402" s="38"/>
      <c r="J402" s="39"/>
      <c r="K402" s="40"/>
      <c r="L402" s="39"/>
      <c r="M402" s="39"/>
      <c r="N402" s="39"/>
      <c r="O402" s="178"/>
      <c r="P402" s="39"/>
      <c r="Q402" s="187"/>
      <c r="R402" s="39"/>
      <c r="S402" s="39"/>
      <c r="T402" s="39"/>
      <c r="U402" s="38"/>
      <c r="V402" s="29"/>
      <c r="W402" s="38"/>
      <c r="X402" s="33"/>
      <c r="Y402" s="34"/>
      <c r="Z402" s="34"/>
      <c r="AA402" s="35"/>
      <c r="AB402" s="35"/>
      <c r="AC402" s="36"/>
      <c r="AD402" s="37"/>
      <c r="AE402" s="18"/>
      <c r="AF402" s="18"/>
    </row>
    <row r="403" spans="1:32" ht="27.75" x14ac:dyDescent="0.25">
      <c r="A403" s="38"/>
      <c r="B403" s="38"/>
      <c r="C403" s="29"/>
      <c r="D403" s="38"/>
      <c r="E403" s="38"/>
      <c r="F403" s="39"/>
      <c r="G403" s="30"/>
      <c r="H403" s="38"/>
      <c r="I403" s="38"/>
      <c r="J403" s="39"/>
      <c r="K403" s="40"/>
      <c r="L403" s="39"/>
      <c r="M403" s="39"/>
      <c r="N403" s="39"/>
      <c r="O403" s="178"/>
      <c r="P403" s="39"/>
      <c r="Q403" s="187"/>
      <c r="R403" s="39"/>
      <c r="S403" s="39"/>
      <c r="T403" s="39"/>
      <c r="U403" s="38"/>
      <c r="V403" s="29"/>
      <c r="W403" s="38"/>
      <c r="X403" s="33"/>
      <c r="Y403" s="34"/>
      <c r="Z403" s="34"/>
      <c r="AA403" s="35"/>
      <c r="AB403" s="35"/>
      <c r="AC403" s="36"/>
      <c r="AD403" s="37"/>
      <c r="AE403" s="18"/>
      <c r="AF403" s="18"/>
    </row>
    <row r="404" spans="1:32" ht="27.75" x14ac:dyDescent="0.25">
      <c r="A404" s="38"/>
      <c r="B404" s="38"/>
      <c r="C404" s="29"/>
      <c r="D404" s="38"/>
      <c r="E404" s="38"/>
      <c r="F404" s="39"/>
      <c r="G404" s="30"/>
      <c r="H404" s="38"/>
      <c r="I404" s="38"/>
      <c r="J404" s="39"/>
      <c r="K404" s="40"/>
      <c r="L404" s="39"/>
      <c r="M404" s="39"/>
      <c r="N404" s="39"/>
      <c r="O404" s="178"/>
      <c r="P404" s="39"/>
      <c r="Q404" s="187"/>
      <c r="R404" s="39"/>
      <c r="S404" s="39"/>
      <c r="T404" s="39"/>
      <c r="U404" s="38"/>
      <c r="V404" s="29"/>
      <c r="W404" s="38"/>
      <c r="X404" s="33"/>
      <c r="Y404" s="34"/>
      <c r="Z404" s="34"/>
      <c r="AA404" s="35"/>
      <c r="AB404" s="35"/>
      <c r="AC404" s="36"/>
      <c r="AD404" s="37"/>
      <c r="AE404" s="18"/>
      <c r="AF404" s="18"/>
    </row>
    <row r="405" spans="1:32" ht="27.75" x14ac:dyDescent="0.25">
      <c r="A405" s="38"/>
      <c r="B405" s="38"/>
      <c r="C405" s="29"/>
      <c r="D405" s="38"/>
      <c r="E405" s="38"/>
      <c r="F405" s="39"/>
      <c r="G405" s="30"/>
      <c r="H405" s="38"/>
      <c r="I405" s="38"/>
      <c r="J405" s="39"/>
      <c r="K405" s="40"/>
      <c r="L405" s="39"/>
      <c r="M405" s="39"/>
      <c r="N405" s="39"/>
      <c r="O405" s="178"/>
      <c r="P405" s="39"/>
      <c r="Q405" s="187"/>
      <c r="R405" s="39"/>
      <c r="S405" s="39"/>
      <c r="T405" s="39"/>
      <c r="U405" s="38"/>
      <c r="V405" s="29"/>
      <c r="W405" s="38"/>
      <c r="X405" s="33"/>
      <c r="Y405" s="34"/>
      <c r="Z405" s="34"/>
      <c r="AA405" s="35"/>
      <c r="AB405" s="35"/>
      <c r="AC405" s="36"/>
      <c r="AD405" s="37"/>
      <c r="AE405" s="18"/>
      <c r="AF405" s="18"/>
    </row>
    <row r="406" spans="1:32" ht="27.75" x14ac:dyDescent="0.25">
      <c r="A406" s="38"/>
      <c r="B406" s="38"/>
      <c r="C406" s="29"/>
      <c r="D406" s="38"/>
      <c r="E406" s="38"/>
      <c r="F406" s="39"/>
      <c r="G406" s="30"/>
      <c r="H406" s="38"/>
      <c r="I406" s="38"/>
      <c r="J406" s="39"/>
      <c r="K406" s="40"/>
      <c r="L406" s="39"/>
      <c r="M406" s="39"/>
      <c r="N406" s="39"/>
      <c r="O406" s="178"/>
      <c r="P406" s="39"/>
      <c r="Q406" s="187"/>
      <c r="R406" s="39"/>
      <c r="S406" s="39"/>
      <c r="T406" s="39"/>
      <c r="U406" s="38"/>
      <c r="V406" s="29"/>
      <c r="W406" s="38"/>
      <c r="X406" s="33"/>
      <c r="Y406" s="34"/>
      <c r="Z406" s="34"/>
      <c r="AA406" s="35"/>
      <c r="AB406" s="35"/>
      <c r="AC406" s="36"/>
      <c r="AD406" s="37"/>
      <c r="AE406" s="18"/>
      <c r="AF406" s="18"/>
    </row>
    <row r="407" spans="1:32" ht="27.75" x14ac:dyDescent="0.25">
      <c r="A407" s="38"/>
      <c r="B407" s="38"/>
      <c r="C407" s="29"/>
      <c r="D407" s="38"/>
      <c r="E407" s="38"/>
      <c r="F407" s="39"/>
      <c r="G407" s="30"/>
      <c r="H407" s="38"/>
      <c r="I407" s="38"/>
      <c r="J407" s="39"/>
      <c r="K407" s="40"/>
      <c r="L407" s="39"/>
      <c r="M407" s="39"/>
      <c r="N407" s="39"/>
      <c r="O407" s="178"/>
      <c r="P407" s="39"/>
      <c r="Q407" s="187"/>
      <c r="R407" s="39"/>
      <c r="S407" s="39"/>
      <c r="T407" s="39"/>
      <c r="U407" s="38"/>
      <c r="V407" s="29"/>
      <c r="W407" s="38"/>
      <c r="X407" s="33"/>
      <c r="Y407" s="34"/>
      <c r="Z407" s="34"/>
      <c r="AA407" s="35"/>
      <c r="AB407" s="35"/>
      <c r="AC407" s="36"/>
      <c r="AD407" s="37"/>
      <c r="AE407" s="18"/>
      <c r="AF407" s="18"/>
    </row>
    <row r="408" spans="1:32" ht="27.75" x14ac:dyDescent="0.25">
      <c r="A408" s="38"/>
      <c r="B408" s="38"/>
      <c r="C408" s="29"/>
      <c r="D408" s="38"/>
      <c r="E408" s="38"/>
      <c r="F408" s="39"/>
      <c r="G408" s="30"/>
      <c r="H408" s="38"/>
      <c r="I408" s="38"/>
      <c r="J408" s="39"/>
      <c r="K408" s="40"/>
      <c r="L408" s="39"/>
      <c r="M408" s="39"/>
      <c r="N408" s="39"/>
      <c r="O408" s="178"/>
      <c r="P408" s="39"/>
      <c r="Q408" s="187"/>
      <c r="R408" s="39"/>
      <c r="S408" s="39"/>
      <c r="T408" s="39"/>
      <c r="U408" s="38"/>
      <c r="V408" s="29"/>
      <c r="W408" s="38"/>
      <c r="X408" s="33"/>
      <c r="Y408" s="34"/>
      <c r="Z408" s="34"/>
      <c r="AA408" s="35"/>
      <c r="AB408" s="35"/>
      <c r="AC408" s="36"/>
      <c r="AD408" s="37"/>
      <c r="AE408" s="18"/>
      <c r="AF408" s="18"/>
    </row>
    <row r="409" spans="1:32" ht="27.75" x14ac:dyDescent="0.25">
      <c r="A409" s="38"/>
      <c r="B409" s="38"/>
      <c r="C409" s="29"/>
      <c r="D409" s="38"/>
      <c r="E409" s="38"/>
      <c r="F409" s="39"/>
      <c r="G409" s="30"/>
      <c r="H409" s="38"/>
      <c r="I409" s="38"/>
      <c r="J409" s="39"/>
      <c r="K409" s="40"/>
      <c r="L409" s="39"/>
      <c r="M409" s="39"/>
      <c r="N409" s="39"/>
      <c r="O409" s="178"/>
      <c r="P409" s="39"/>
      <c r="Q409" s="187"/>
      <c r="R409" s="39"/>
      <c r="S409" s="39"/>
      <c r="T409" s="39"/>
      <c r="U409" s="38"/>
      <c r="V409" s="29"/>
      <c r="W409" s="38"/>
      <c r="X409" s="33"/>
      <c r="Y409" s="34"/>
      <c r="Z409" s="34"/>
      <c r="AA409" s="35"/>
      <c r="AB409" s="35"/>
      <c r="AC409" s="36"/>
      <c r="AD409" s="37"/>
      <c r="AE409" s="18"/>
      <c r="AF409" s="18"/>
    </row>
    <row r="410" spans="1:32" ht="27.75" x14ac:dyDescent="0.25">
      <c r="A410" s="38"/>
      <c r="B410" s="38"/>
      <c r="C410" s="29"/>
      <c r="D410" s="38"/>
      <c r="E410" s="38"/>
      <c r="F410" s="39"/>
      <c r="G410" s="30"/>
      <c r="H410" s="38"/>
      <c r="I410" s="38"/>
      <c r="J410" s="39"/>
      <c r="K410" s="40"/>
      <c r="L410" s="39"/>
      <c r="M410" s="39"/>
      <c r="N410" s="39"/>
      <c r="O410" s="178"/>
      <c r="P410" s="39"/>
      <c r="Q410" s="187"/>
      <c r="R410" s="39"/>
      <c r="S410" s="39"/>
      <c r="T410" s="39"/>
      <c r="U410" s="38"/>
      <c r="V410" s="29"/>
      <c r="W410" s="38"/>
      <c r="X410" s="33"/>
      <c r="Y410" s="34"/>
      <c r="Z410" s="34"/>
      <c r="AA410" s="35"/>
      <c r="AB410" s="35"/>
      <c r="AC410" s="36"/>
      <c r="AD410" s="37"/>
      <c r="AE410" s="18"/>
      <c r="AF410" s="18"/>
    </row>
    <row r="411" spans="1:32" ht="27.75" x14ac:dyDescent="0.25">
      <c r="A411" s="38"/>
      <c r="B411" s="38"/>
      <c r="C411" s="29"/>
      <c r="D411" s="38"/>
      <c r="E411" s="38"/>
      <c r="F411" s="39"/>
      <c r="G411" s="30"/>
      <c r="H411" s="38"/>
      <c r="I411" s="38"/>
      <c r="J411" s="39"/>
      <c r="K411" s="40"/>
      <c r="L411" s="39"/>
      <c r="M411" s="39"/>
      <c r="N411" s="39"/>
      <c r="O411" s="178"/>
      <c r="P411" s="39"/>
      <c r="Q411" s="187"/>
      <c r="R411" s="39"/>
      <c r="S411" s="39"/>
      <c r="T411" s="39"/>
      <c r="U411" s="38"/>
      <c r="V411" s="29"/>
      <c r="W411" s="38"/>
      <c r="X411" s="33"/>
      <c r="Y411" s="34"/>
      <c r="Z411" s="34"/>
      <c r="AA411" s="35"/>
      <c r="AB411" s="35"/>
      <c r="AC411" s="36"/>
      <c r="AD411" s="37"/>
      <c r="AE411" s="18"/>
      <c r="AF411" s="18"/>
    </row>
    <row r="412" spans="1:32" ht="27.75" x14ac:dyDescent="0.25">
      <c r="A412" s="38"/>
      <c r="B412" s="38"/>
      <c r="C412" s="29"/>
      <c r="D412" s="38"/>
      <c r="E412" s="38"/>
      <c r="F412" s="39"/>
      <c r="G412" s="30"/>
      <c r="H412" s="38"/>
      <c r="I412" s="38"/>
      <c r="J412" s="39"/>
      <c r="K412" s="40"/>
      <c r="L412" s="39"/>
      <c r="M412" s="39"/>
      <c r="N412" s="39"/>
      <c r="O412" s="178"/>
      <c r="P412" s="39"/>
      <c r="Q412" s="187"/>
      <c r="R412" s="39"/>
      <c r="S412" s="39"/>
      <c r="T412" s="39"/>
      <c r="U412" s="38"/>
      <c r="V412" s="29"/>
      <c r="W412" s="38"/>
      <c r="X412" s="33"/>
      <c r="Y412" s="34"/>
      <c r="Z412" s="34"/>
      <c r="AA412" s="35"/>
      <c r="AB412" s="35"/>
      <c r="AC412" s="36"/>
      <c r="AD412" s="37"/>
      <c r="AE412" s="18"/>
      <c r="AF412" s="18"/>
    </row>
    <row r="413" spans="1:32" ht="27.75" x14ac:dyDescent="0.25">
      <c r="A413" s="38"/>
      <c r="B413" s="38"/>
      <c r="C413" s="29"/>
      <c r="D413" s="38"/>
      <c r="E413" s="38"/>
      <c r="F413" s="39"/>
      <c r="G413" s="30"/>
      <c r="H413" s="38"/>
      <c r="I413" s="38"/>
      <c r="J413" s="39"/>
      <c r="K413" s="40"/>
      <c r="L413" s="39"/>
      <c r="M413" s="39"/>
      <c r="N413" s="39"/>
      <c r="O413" s="178"/>
      <c r="P413" s="39"/>
      <c r="Q413" s="187"/>
      <c r="R413" s="39"/>
      <c r="S413" s="39"/>
      <c r="T413" s="39"/>
      <c r="U413" s="38"/>
      <c r="V413" s="29"/>
      <c r="W413" s="38"/>
      <c r="X413" s="33"/>
      <c r="Y413" s="34"/>
      <c r="Z413" s="34"/>
      <c r="AA413" s="35"/>
      <c r="AB413" s="35"/>
      <c r="AC413" s="36"/>
      <c r="AD413" s="37"/>
      <c r="AE413" s="18"/>
      <c r="AF413" s="18"/>
    </row>
    <row r="414" spans="1:32" ht="27.75" x14ac:dyDescent="0.25">
      <c r="A414" s="38"/>
      <c r="B414" s="38"/>
      <c r="C414" s="29"/>
      <c r="D414" s="38"/>
      <c r="E414" s="38"/>
      <c r="F414" s="39"/>
      <c r="G414" s="30"/>
      <c r="H414" s="38"/>
      <c r="I414" s="38"/>
      <c r="J414" s="39"/>
      <c r="K414" s="40"/>
      <c r="L414" s="39"/>
      <c r="M414" s="39"/>
      <c r="N414" s="39"/>
      <c r="O414" s="178"/>
      <c r="P414" s="39"/>
      <c r="Q414" s="187"/>
      <c r="R414" s="39"/>
      <c r="S414" s="39"/>
      <c r="T414" s="39"/>
      <c r="U414" s="38"/>
      <c r="V414" s="29"/>
      <c r="W414" s="38"/>
      <c r="X414" s="33"/>
      <c r="Y414" s="34"/>
      <c r="Z414" s="34"/>
      <c r="AA414" s="35"/>
      <c r="AB414" s="35"/>
      <c r="AC414" s="36"/>
      <c r="AD414" s="37"/>
      <c r="AE414" s="18"/>
      <c r="AF414" s="18"/>
    </row>
    <row r="415" spans="1:32" ht="27.75" x14ac:dyDescent="0.25">
      <c r="A415" s="38"/>
      <c r="B415" s="38"/>
      <c r="C415" s="29"/>
      <c r="D415" s="38"/>
      <c r="E415" s="38"/>
      <c r="F415" s="39"/>
      <c r="G415" s="30"/>
      <c r="H415" s="38"/>
      <c r="I415" s="38"/>
      <c r="J415" s="39"/>
      <c r="K415" s="40"/>
      <c r="L415" s="39"/>
      <c r="M415" s="39"/>
      <c r="N415" s="39"/>
      <c r="O415" s="178"/>
      <c r="P415" s="39"/>
      <c r="Q415" s="187"/>
      <c r="R415" s="39"/>
      <c r="S415" s="39"/>
      <c r="T415" s="39"/>
      <c r="U415" s="38"/>
      <c r="V415" s="29"/>
      <c r="W415" s="38"/>
      <c r="X415" s="33"/>
      <c r="Y415" s="34"/>
      <c r="Z415" s="34"/>
      <c r="AA415" s="35"/>
      <c r="AB415" s="35"/>
      <c r="AC415" s="36"/>
      <c r="AD415" s="37"/>
      <c r="AE415" s="18"/>
      <c r="AF415" s="18"/>
    </row>
    <row r="416" spans="1:32" ht="27.75" x14ac:dyDescent="0.25">
      <c r="A416" s="38"/>
      <c r="B416" s="38"/>
      <c r="C416" s="29"/>
      <c r="D416" s="38"/>
      <c r="E416" s="38"/>
      <c r="F416" s="39"/>
      <c r="G416" s="30"/>
      <c r="H416" s="38"/>
      <c r="I416" s="38"/>
      <c r="J416" s="39"/>
      <c r="K416" s="40"/>
      <c r="L416" s="39"/>
      <c r="M416" s="39"/>
      <c r="N416" s="39"/>
      <c r="O416" s="178"/>
      <c r="P416" s="39"/>
      <c r="Q416" s="187"/>
      <c r="R416" s="39"/>
      <c r="S416" s="39"/>
      <c r="T416" s="39"/>
      <c r="U416" s="38"/>
      <c r="V416" s="29"/>
      <c r="W416" s="38"/>
      <c r="X416" s="33"/>
      <c r="Y416" s="34"/>
      <c r="Z416" s="34"/>
      <c r="AA416" s="35"/>
      <c r="AB416" s="35"/>
      <c r="AC416" s="36"/>
      <c r="AD416" s="37"/>
      <c r="AE416" s="18"/>
      <c r="AF416" s="18"/>
    </row>
    <row r="417" spans="1:32" ht="27.75" x14ac:dyDescent="0.25">
      <c r="A417" s="38"/>
      <c r="B417" s="38"/>
      <c r="C417" s="29"/>
      <c r="D417" s="38"/>
      <c r="E417" s="38"/>
      <c r="F417" s="39"/>
      <c r="G417" s="30"/>
      <c r="H417" s="38"/>
      <c r="I417" s="38"/>
      <c r="J417" s="39"/>
      <c r="K417" s="40"/>
      <c r="L417" s="39"/>
      <c r="M417" s="39"/>
      <c r="N417" s="39"/>
      <c r="O417" s="178"/>
      <c r="P417" s="39"/>
      <c r="Q417" s="187"/>
      <c r="R417" s="39"/>
      <c r="S417" s="39"/>
      <c r="T417" s="39"/>
      <c r="U417" s="38"/>
      <c r="V417" s="29"/>
      <c r="W417" s="38"/>
      <c r="X417" s="33"/>
      <c r="Y417" s="34"/>
      <c r="Z417" s="34"/>
      <c r="AA417" s="35"/>
      <c r="AB417" s="35"/>
      <c r="AC417" s="36"/>
      <c r="AD417" s="37"/>
      <c r="AE417" s="18"/>
      <c r="AF417" s="18"/>
    </row>
    <row r="418" spans="1:32" ht="27.75" x14ac:dyDescent="0.25">
      <c r="A418" s="38"/>
      <c r="B418" s="38"/>
      <c r="C418" s="29"/>
      <c r="D418" s="38"/>
      <c r="E418" s="38"/>
      <c r="F418" s="39"/>
      <c r="G418" s="30"/>
      <c r="H418" s="38"/>
      <c r="I418" s="38"/>
      <c r="J418" s="39"/>
      <c r="K418" s="40"/>
      <c r="L418" s="39"/>
      <c r="M418" s="39"/>
      <c r="N418" s="39"/>
      <c r="O418" s="178"/>
      <c r="P418" s="39"/>
      <c r="Q418" s="187"/>
      <c r="R418" s="39"/>
      <c r="S418" s="39"/>
      <c r="T418" s="39"/>
      <c r="U418" s="38"/>
      <c r="V418" s="29"/>
      <c r="W418" s="38"/>
      <c r="X418" s="33"/>
      <c r="Y418" s="34"/>
      <c r="Z418" s="34"/>
      <c r="AA418" s="35"/>
      <c r="AB418" s="35"/>
      <c r="AC418" s="36"/>
      <c r="AD418" s="37"/>
      <c r="AE418" s="18"/>
      <c r="AF418" s="18"/>
    </row>
    <row r="419" spans="1:32" ht="27.75" x14ac:dyDescent="0.25">
      <c r="A419" s="38"/>
      <c r="B419" s="38"/>
      <c r="C419" s="29"/>
      <c r="D419" s="38"/>
      <c r="E419" s="38"/>
      <c r="F419" s="39"/>
      <c r="G419" s="30"/>
      <c r="H419" s="38"/>
      <c r="I419" s="38"/>
      <c r="J419" s="39"/>
      <c r="K419" s="40"/>
      <c r="L419" s="39"/>
      <c r="M419" s="39"/>
      <c r="N419" s="39"/>
      <c r="O419" s="178"/>
      <c r="P419" s="39"/>
      <c r="Q419" s="187"/>
      <c r="R419" s="39"/>
      <c r="S419" s="39"/>
      <c r="T419" s="39"/>
      <c r="U419" s="38"/>
      <c r="V419" s="29"/>
      <c r="W419" s="38"/>
      <c r="X419" s="33"/>
      <c r="Y419" s="34"/>
      <c r="Z419" s="34"/>
      <c r="AA419" s="35"/>
      <c r="AB419" s="35"/>
      <c r="AC419" s="36"/>
      <c r="AD419" s="37"/>
      <c r="AE419" s="18"/>
      <c r="AF419" s="18"/>
    </row>
    <row r="420" spans="1:32" ht="27.75" x14ac:dyDescent="0.25">
      <c r="A420" s="38"/>
      <c r="B420" s="38"/>
      <c r="C420" s="29"/>
      <c r="D420" s="38"/>
      <c r="E420" s="38"/>
      <c r="F420" s="39"/>
      <c r="G420" s="30"/>
      <c r="H420" s="38"/>
      <c r="I420" s="38"/>
      <c r="J420" s="39"/>
      <c r="K420" s="40"/>
      <c r="L420" s="39"/>
      <c r="M420" s="39"/>
      <c r="N420" s="39"/>
      <c r="O420" s="178"/>
      <c r="P420" s="39"/>
      <c r="Q420" s="187"/>
      <c r="R420" s="39"/>
      <c r="S420" s="39"/>
      <c r="T420" s="39"/>
      <c r="U420" s="38"/>
      <c r="V420" s="29"/>
      <c r="W420" s="38"/>
      <c r="X420" s="33"/>
      <c r="Y420" s="34"/>
      <c r="Z420" s="34"/>
      <c r="AA420" s="35"/>
      <c r="AB420" s="35"/>
      <c r="AC420" s="36"/>
      <c r="AD420" s="37"/>
      <c r="AE420" s="18"/>
      <c r="AF420" s="18"/>
    </row>
    <row r="421" spans="1:32" ht="27.75" x14ac:dyDescent="0.25">
      <c r="A421" s="38"/>
      <c r="B421" s="38"/>
      <c r="C421" s="29"/>
      <c r="D421" s="38"/>
      <c r="E421" s="38"/>
      <c r="F421" s="39"/>
      <c r="G421" s="30"/>
      <c r="H421" s="38"/>
      <c r="I421" s="38"/>
      <c r="J421" s="39"/>
      <c r="K421" s="40"/>
      <c r="L421" s="39"/>
      <c r="M421" s="39"/>
      <c r="N421" s="39"/>
      <c r="O421" s="178"/>
      <c r="P421" s="39"/>
      <c r="Q421" s="187"/>
      <c r="R421" s="39"/>
      <c r="S421" s="39"/>
      <c r="T421" s="39"/>
      <c r="U421" s="38"/>
      <c r="V421" s="29"/>
      <c r="W421" s="38"/>
      <c r="X421" s="33"/>
      <c r="Y421" s="34"/>
      <c r="Z421" s="34"/>
      <c r="AA421" s="35"/>
      <c r="AB421" s="35"/>
      <c r="AC421" s="36"/>
      <c r="AD421" s="37"/>
      <c r="AE421" s="18"/>
      <c r="AF421" s="18"/>
    </row>
    <row r="422" spans="1:32" ht="27.75" x14ac:dyDescent="0.25">
      <c r="A422" s="38"/>
      <c r="B422" s="38"/>
      <c r="C422" s="29"/>
      <c r="D422" s="38"/>
      <c r="E422" s="38"/>
      <c r="F422" s="39"/>
      <c r="G422" s="30"/>
      <c r="H422" s="38"/>
      <c r="I422" s="38"/>
      <c r="J422" s="39"/>
      <c r="K422" s="40"/>
      <c r="L422" s="39"/>
      <c r="M422" s="39"/>
      <c r="N422" s="39"/>
      <c r="O422" s="178"/>
      <c r="P422" s="39"/>
      <c r="Q422" s="187"/>
      <c r="R422" s="39"/>
      <c r="S422" s="39"/>
      <c r="T422" s="39"/>
      <c r="U422" s="38"/>
      <c r="V422" s="29"/>
      <c r="W422" s="38"/>
      <c r="X422" s="33"/>
      <c r="Y422" s="34"/>
      <c r="Z422" s="34"/>
      <c r="AA422" s="35"/>
      <c r="AB422" s="35"/>
      <c r="AC422" s="36"/>
      <c r="AD422" s="37"/>
      <c r="AE422" s="18"/>
      <c r="AF422" s="18"/>
    </row>
    <row r="423" spans="1:32" ht="27.75" x14ac:dyDescent="0.25">
      <c r="A423" s="38"/>
      <c r="B423" s="38"/>
      <c r="C423" s="29"/>
      <c r="D423" s="38"/>
      <c r="E423" s="38"/>
      <c r="F423" s="39"/>
      <c r="G423" s="30"/>
      <c r="H423" s="38"/>
      <c r="I423" s="38"/>
      <c r="J423" s="39"/>
      <c r="K423" s="40"/>
      <c r="L423" s="39"/>
      <c r="M423" s="39"/>
      <c r="N423" s="39"/>
      <c r="O423" s="178"/>
      <c r="P423" s="39"/>
      <c r="Q423" s="187"/>
      <c r="R423" s="39"/>
      <c r="S423" s="39"/>
      <c r="T423" s="39"/>
      <c r="U423" s="38"/>
      <c r="V423" s="29"/>
      <c r="W423" s="38"/>
      <c r="X423" s="33"/>
      <c r="Y423" s="34"/>
      <c r="Z423" s="34"/>
      <c r="AA423" s="35"/>
      <c r="AB423" s="35"/>
      <c r="AC423" s="36"/>
      <c r="AD423" s="37"/>
      <c r="AE423" s="18"/>
      <c r="AF423" s="18"/>
    </row>
    <row r="424" spans="1:32" ht="27.75" x14ac:dyDescent="0.25">
      <c r="A424" s="38"/>
      <c r="B424" s="38"/>
      <c r="C424" s="29"/>
      <c r="D424" s="38"/>
      <c r="E424" s="38"/>
      <c r="F424" s="39"/>
      <c r="G424" s="30"/>
      <c r="H424" s="38"/>
      <c r="I424" s="38"/>
      <c r="J424" s="39"/>
      <c r="K424" s="40"/>
      <c r="L424" s="39"/>
      <c r="M424" s="39"/>
      <c r="N424" s="39"/>
      <c r="O424" s="178"/>
      <c r="P424" s="39"/>
      <c r="Q424" s="187"/>
      <c r="R424" s="39"/>
      <c r="S424" s="39"/>
      <c r="T424" s="39"/>
      <c r="U424" s="38"/>
      <c r="V424" s="29"/>
      <c r="W424" s="38"/>
      <c r="X424" s="33"/>
      <c r="Y424" s="34"/>
      <c r="Z424" s="34"/>
      <c r="AA424" s="35"/>
      <c r="AB424" s="35"/>
      <c r="AC424" s="36"/>
      <c r="AD424" s="37"/>
      <c r="AE424" s="18"/>
      <c r="AF424" s="18"/>
    </row>
    <row r="425" spans="1:32" ht="27.75" x14ac:dyDescent="0.25">
      <c r="A425" s="38"/>
      <c r="B425" s="38"/>
      <c r="C425" s="29"/>
      <c r="D425" s="38"/>
      <c r="E425" s="38"/>
      <c r="F425" s="39"/>
      <c r="G425" s="30"/>
      <c r="H425" s="38"/>
      <c r="I425" s="38"/>
      <c r="J425" s="39"/>
      <c r="K425" s="40"/>
      <c r="L425" s="39"/>
      <c r="M425" s="39"/>
      <c r="N425" s="39"/>
      <c r="O425" s="178"/>
      <c r="P425" s="39"/>
      <c r="Q425" s="187"/>
      <c r="R425" s="39"/>
      <c r="S425" s="39"/>
      <c r="T425" s="39"/>
      <c r="U425" s="38"/>
      <c r="V425" s="29"/>
      <c r="W425" s="38"/>
      <c r="X425" s="33"/>
      <c r="Y425" s="34"/>
      <c r="Z425" s="34"/>
      <c r="AA425" s="35"/>
      <c r="AB425" s="35"/>
      <c r="AC425" s="36"/>
      <c r="AD425" s="37"/>
      <c r="AE425" s="18"/>
      <c r="AF425" s="18"/>
    </row>
    <row r="426" spans="1:32" ht="27.75" x14ac:dyDescent="0.25">
      <c r="A426" s="38"/>
      <c r="B426" s="38"/>
      <c r="C426" s="29"/>
      <c r="D426" s="38"/>
      <c r="E426" s="38"/>
      <c r="F426" s="39"/>
      <c r="G426" s="30"/>
      <c r="H426" s="38"/>
      <c r="I426" s="38"/>
      <c r="J426" s="39"/>
      <c r="K426" s="40"/>
      <c r="L426" s="39"/>
      <c r="M426" s="39"/>
      <c r="N426" s="39"/>
      <c r="O426" s="178"/>
      <c r="P426" s="39"/>
      <c r="Q426" s="187"/>
      <c r="R426" s="39"/>
      <c r="S426" s="39"/>
      <c r="T426" s="39"/>
      <c r="U426" s="38"/>
      <c r="V426" s="29"/>
      <c r="W426" s="38"/>
      <c r="X426" s="33"/>
      <c r="Y426" s="34"/>
      <c r="Z426" s="34"/>
      <c r="AA426" s="35"/>
      <c r="AB426" s="35"/>
      <c r="AC426" s="36"/>
      <c r="AD426" s="37"/>
      <c r="AE426" s="18"/>
      <c r="AF426" s="18"/>
    </row>
    <row r="427" spans="1:32" ht="27.75" x14ac:dyDescent="0.25">
      <c r="A427" s="38"/>
      <c r="B427" s="38"/>
      <c r="C427" s="29"/>
      <c r="D427" s="38"/>
      <c r="E427" s="38"/>
      <c r="F427" s="39"/>
      <c r="G427" s="30"/>
      <c r="H427" s="38"/>
      <c r="I427" s="38"/>
      <c r="J427" s="39"/>
      <c r="K427" s="40"/>
      <c r="L427" s="39"/>
      <c r="M427" s="39"/>
      <c r="N427" s="39"/>
      <c r="O427" s="178"/>
      <c r="P427" s="39"/>
      <c r="Q427" s="187"/>
      <c r="R427" s="39"/>
      <c r="S427" s="39"/>
      <c r="T427" s="39"/>
      <c r="U427" s="38"/>
      <c r="V427" s="29"/>
      <c r="W427" s="38"/>
      <c r="X427" s="33"/>
      <c r="Y427" s="34"/>
      <c r="Z427" s="34"/>
      <c r="AA427" s="35"/>
      <c r="AB427" s="35"/>
      <c r="AC427" s="36"/>
      <c r="AD427" s="37"/>
      <c r="AE427" s="18"/>
      <c r="AF427" s="18"/>
    </row>
    <row r="428" spans="1:32" ht="27.75" x14ac:dyDescent="0.25">
      <c r="A428" s="38"/>
      <c r="B428" s="38"/>
      <c r="C428" s="29"/>
      <c r="D428" s="38"/>
      <c r="E428" s="38"/>
      <c r="F428" s="39"/>
      <c r="G428" s="30"/>
      <c r="H428" s="38"/>
      <c r="I428" s="38"/>
      <c r="J428" s="39"/>
      <c r="K428" s="40"/>
      <c r="L428" s="39"/>
      <c r="M428" s="39"/>
      <c r="N428" s="39"/>
      <c r="O428" s="178"/>
      <c r="P428" s="39"/>
      <c r="Q428" s="187"/>
      <c r="R428" s="39"/>
      <c r="S428" s="39"/>
      <c r="T428" s="39"/>
      <c r="U428" s="38"/>
      <c r="V428" s="29"/>
      <c r="W428" s="38"/>
      <c r="X428" s="33"/>
      <c r="Y428" s="34"/>
      <c r="Z428" s="34"/>
      <c r="AA428" s="35"/>
      <c r="AB428" s="35"/>
      <c r="AC428" s="36"/>
      <c r="AD428" s="37"/>
      <c r="AE428" s="18"/>
      <c r="AF428" s="18"/>
    </row>
    <row r="429" spans="1:32" ht="27.75" x14ac:dyDescent="0.25">
      <c r="A429" s="38"/>
      <c r="B429" s="38"/>
      <c r="C429" s="29"/>
      <c r="D429" s="38"/>
      <c r="E429" s="38"/>
      <c r="F429" s="39"/>
      <c r="G429" s="30"/>
      <c r="H429" s="38"/>
      <c r="I429" s="38"/>
      <c r="J429" s="39"/>
      <c r="K429" s="40"/>
      <c r="L429" s="39"/>
      <c r="M429" s="39"/>
      <c r="N429" s="39"/>
      <c r="O429" s="178"/>
      <c r="P429" s="39"/>
      <c r="Q429" s="187"/>
      <c r="R429" s="39"/>
      <c r="S429" s="39"/>
      <c r="T429" s="39"/>
      <c r="U429" s="38"/>
      <c r="V429" s="29"/>
      <c r="W429" s="38"/>
      <c r="X429" s="33"/>
      <c r="Y429" s="34"/>
      <c r="Z429" s="34"/>
      <c r="AA429" s="35"/>
      <c r="AB429" s="35"/>
      <c r="AC429" s="36"/>
      <c r="AD429" s="37"/>
      <c r="AE429" s="18"/>
      <c r="AF429" s="18"/>
    </row>
    <row r="430" spans="1:32" ht="27.75" x14ac:dyDescent="0.25">
      <c r="A430" s="38"/>
      <c r="B430" s="38"/>
      <c r="C430" s="29"/>
      <c r="D430" s="38"/>
      <c r="E430" s="38"/>
      <c r="F430" s="39"/>
      <c r="G430" s="30"/>
      <c r="H430" s="38"/>
      <c r="I430" s="38"/>
      <c r="J430" s="39"/>
      <c r="K430" s="40"/>
      <c r="L430" s="39"/>
      <c r="M430" s="39"/>
      <c r="N430" s="39"/>
      <c r="O430" s="178"/>
      <c r="P430" s="39"/>
      <c r="Q430" s="187"/>
      <c r="R430" s="39"/>
      <c r="S430" s="39"/>
      <c r="T430" s="39"/>
      <c r="U430" s="38"/>
      <c r="V430" s="29"/>
      <c r="W430" s="38"/>
      <c r="X430" s="33"/>
      <c r="Y430" s="34"/>
      <c r="Z430" s="34"/>
      <c r="AA430" s="35"/>
      <c r="AB430" s="35"/>
      <c r="AC430" s="36"/>
      <c r="AD430" s="37"/>
      <c r="AE430" s="18"/>
      <c r="AF430" s="18"/>
    </row>
    <row r="431" spans="1:32" ht="27.75" x14ac:dyDescent="0.25">
      <c r="A431" s="38"/>
      <c r="B431" s="38"/>
      <c r="C431" s="29"/>
      <c r="D431" s="38"/>
      <c r="E431" s="38"/>
      <c r="F431" s="39"/>
      <c r="G431" s="30"/>
      <c r="H431" s="38"/>
      <c r="I431" s="38"/>
      <c r="J431" s="39"/>
      <c r="K431" s="40"/>
      <c r="L431" s="39"/>
      <c r="M431" s="39"/>
      <c r="N431" s="39"/>
      <c r="O431" s="178"/>
      <c r="P431" s="39"/>
      <c r="Q431" s="187"/>
      <c r="R431" s="39"/>
      <c r="S431" s="39"/>
      <c r="T431" s="39"/>
      <c r="U431" s="38"/>
      <c r="V431" s="29"/>
      <c r="W431" s="38"/>
      <c r="X431" s="33"/>
      <c r="Y431" s="34"/>
      <c r="Z431" s="34"/>
      <c r="AA431" s="35"/>
      <c r="AB431" s="35"/>
      <c r="AC431" s="36"/>
      <c r="AD431" s="37"/>
      <c r="AE431" s="18"/>
      <c r="AF431" s="18"/>
    </row>
    <row r="432" spans="1:32" ht="27.75" x14ac:dyDescent="0.25">
      <c r="A432" s="38"/>
      <c r="B432" s="38"/>
      <c r="C432" s="29"/>
      <c r="D432" s="38"/>
      <c r="E432" s="38"/>
      <c r="F432" s="39"/>
      <c r="G432" s="30"/>
      <c r="H432" s="38"/>
      <c r="I432" s="38"/>
      <c r="J432" s="39"/>
      <c r="K432" s="40"/>
      <c r="L432" s="39"/>
      <c r="M432" s="39"/>
      <c r="N432" s="39"/>
      <c r="O432" s="178"/>
      <c r="P432" s="39"/>
      <c r="Q432" s="187"/>
      <c r="R432" s="39"/>
      <c r="S432" s="39"/>
      <c r="T432" s="39"/>
      <c r="U432" s="38"/>
      <c r="V432" s="29"/>
      <c r="W432" s="38"/>
      <c r="X432" s="33"/>
      <c r="Y432" s="34"/>
      <c r="Z432" s="34"/>
      <c r="AA432" s="35"/>
      <c r="AB432" s="35"/>
      <c r="AC432" s="36"/>
      <c r="AD432" s="37"/>
      <c r="AE432" s="18"/>
      <c r="AF432" s="18"/>
    </row>
    <row r="433" spans="1:32" ht="27.75" x14ac:dyDescent="0.25">
      <c r="A433" s="38"/>
      <c r="B433" s="38"/>
      <c r="C433" s="29"/>
      <c r="D433" s="38"/>
      <c r="E433" s="38"/>
      <c r="F433" s="39"/>
      <c r="G433" s="30"/>
      <c r="H433" s="38"/>
      <c r="I433" s="38"/>
      <c r="J433" s="39"/>
      <c r="K433" s="40"/>
      <c r="L433" s="39"/>
      <c r="M433" s="39"/>
      <c r="N433" s="39"/>
      <c r="O433" s="178"/>
      <c r="P433" s="39"/>
      <c r="Q433" s="187"/>
      <c r="R433" s="39"/>
      <c r="S433" s="39"/>
      <c r="T433" s="39"/>
      <c r="U433" s="38"/>
      <c r="V433" s="29"/>
      <c r="W433" s="38"/>
      <c r="X433" s="33"/>
      <c r="Y433" s="34"/>
      <c r="Z433" s="34"/>
      <c r="AA433" s="35"/>
      <c r="AB433" s="35"/>
      <c r="AC433" s="36"/>
      <c r="AD433" s="37"/>
      <c r="AE433" s="18"/>
      <c r="AF433" s="18"/>
    </row>
    <row r="434" spans="1:32" ht="27.75" x14ac:dyDescent="0.25">
      <c r="A434" s="38"/>
      <c r="B434" s="38"/>
      <c r="C434" s="29"/>
      <c r="D434" s="38"/>
      <c r="E434" s="38"/>
      <c r="F434" s="39"/>
      <c r="G434" s="30"/>
      <c r="H434" s="38"/>
      <c r="I434" s="38"/>
      <c r="J434" s="39"/>
      <c r="K434" s="40"/>
      <c r="L434" s="39"/>
      <c r="M434" s="39"/>
      <c r="N434" s="39"/>
      <c r="O434" s="178"/>
      <c r="P434" s="39"/>
      <c r="Q434" s="187"/>
      <c r="R434" s="39"/>
      <c r="S434" s="39"/>
      <c r="T434" s="39"/>
      <c r="U434" s="38"/>
      <c r="V434" s="29"/>
      <c r="W434" s="38"/>
      <c r="X434" s="33"/>
      <c r="Y434" s="34"/>
      <c r="Z434" s="34"/>
      <c r="AA434" s="35"/>
      <c r="AB434" s="35"/>
      <c r="AC434" s="36"/>
      <c r="AD434" s="37"/>
      <c r="AE434" s="18"/>
      <c r="AF434" s="18"/>
    </row>
    <row r="435" spans="1:32" ht="27.75" x14ac:dyDescent="0.25">
      <c r="A435" s="38"/>
      <c r="B435" s="38"/>
      <c r="C435" s="29"/>
      <c r="D435" s="38"/>
      <c r="E435" s="38"/>
      <c r="F435" s="39"/>
      <c r="G435" s="30"/>
      <c r="H435" s="38"/>
      <c r="I435" s="38"/>
      <c r="J435" s="39"/>
      <c r="K435" s="40"/>
      <c r="L435" s="39"/>
      <c r="M435" s="39"/>
      <c r="N435" s="39"/>
      <c r="O435" s="178"/>
      <c r="P435" s="39"/>
      <c r="Q435" s="187"/>
      <c r="R435" s="39"/>
      <c r="S435" s="39"/>
      <c r="T435" s="39"/>
      <c r="U435" s="38"/>
      <c r="V435" s="29"/>
      <c r="W435" s="38"/>
      <c r="X435" s="33"/>
      <c r="Y435" s="34"/>
      <c r="Z435" s="34"/>
      <c r="AA435" s="35"/>
      <c r="AB435" s="35"/>
      <c r="AC435" s="36"/>
      <c r="AD435" s="37"/>
      <c r="AE435" s="18"/>
      <c r="AF435" s="18"/>
    </row>
    <row r="436" spans="1:32" ht="27.75" x14ac:dyDescent="0.25">
      <c r="A436" s="38"/>
      <c r="B436" s="38"/>
      <c r="C436" s="29"/>
      <c r="D436" s="38"/>
      <c r="E436" s="38"/>
      <c r="F436" s="39"/>
      <c r="G436" s="30"/>
      <c r="H436" s="38"/>
      <c r="I436" s="38"/>
      <c r="J436" s="39"/>
      <c r="K436" s="40"/>
      <c r="L436" s="39"/>
      <c r="M436" s="39"/>
      <c r="N436" s="39"/>
      <c r="O436" s="178"/>
      <c r="P436" s="39"/>
      <c r="Q436" s="187"/>
      <c r="R436" s="39"/>
      <c r="S436" s="39"/>
      <c r="T436" s="39"/>
      <c r="U436" s="38"/>
      <c r="V436" s="29"/>
      <c r="W436" s="38"/>
      <c r="X436" s="33"/>
      <c r="Y436" s="34"/>
      <c r="Z436" s="34"/>
      <c r="AA436" s="35"/>
      <c r="AB436" s="35"/>
      <c r="AC436" s="36"/>
      <c r="AD436" s="37"/>
      <c r="AE436" s="18"/>
      <c r="AF436" s="18"/>
    </row>
    <row r="437" spans="1:32" ht="27.75" x14ac:dyDescent="0.25">
      <c r="A437" s="38"/>
      <c r="B437" s="38"/>
      <c r="C437" s="29"/>
      <c r="D437" s="38"/>
      <c r="E437" s="38"/>
      <c r="F437" s="39"/>
      <c r="G437" s="30"/>
      <c r="H437" s="38"/>
      <c r="I437" s="38"/>
      <c r="J437" s="39"/>
      <c r="K437" s="40"/>
      <c r="L437" s="39"/>
      <c r="M437" s="39"/>
      <c r="N437" s="39"/>
      <c r="O437" s="178"/>
      <c r="P437" s="39"/>
      <c r="Q437" s="187"/>
      <c r="R437" s="39"/>
      <c r="S437" s="39"/>
      <c r="T437" s="39"/>
      <c r="U437" s="38"/>
      <c r="V437" s="29"/>
      <c r="W437" s="38"/>
      <c r="X437" s="33"/>
      <c r="Y437" s="34"/>
      <c r="Z437" s="34"/>
      <c r="AA437" s="35"/>
      <c r="AB437" s="35"/>
      <c r="AC437" s="36"/>
      <c r="AD437" s="37"/>
      <c r="AE437" s="18"/>
      <c r="AF437" s="18"/>
    </row>
    <row r="438" spans="1:32" ht="27.75" x14ac:dyDescent="0.25">
      <c r="A438" s="38"/>
      <c r="B438" s="38"/>
      <c r="C438" s="29"/>
      <c r="D438" s="38"/>
      <c r="E438" s="38"/>
      <c r="F438" s="39"/>
      <c r="G438" s="30"/>
      <c r="H438" s="38"/>
      <c r="I438" s="38"/>
      <c r="J438" s="39"/>
      <c r="K438" s="40"/>
      <c r="L438" s="39"/>
      <c r="M438" s="39"/>
      <c r="N438" s="39"/>
      <c r="O438" s="178"/>
      <c r="P438" s="39"/>
      <c r="Q438" s="187"/>
      <c r="R438" s="39"/>
      <c r="S438" s="39"/>
      <c r="T438" s="39"/>
      <c r="U438" s="38"/>
      <c r="V438" s="29"/>
      <c r="W438" s="38"/>
      <c r="X438" s="33"/>
      <c r="Y438" s="34"/>
      <c r="Z438" s="34"/>
      <c r="AA438" s="35"/>
      <c r="AB438" s="35"/>
      <c r="AC438" s="36"/>
      <c r="AD438" s="37"/>
      <c r="AE438" s="18"/>
      <c r="AF438" s="18"/>
    </row>
    <row r="439" spans="1:32" ht="27.75" x14ac:dyDescent="0.25">
      <c r="A439" s="38"/>
      <c r="B439" s="38"/>
      <c r="C439" s="29"/>
      <c r="D439" s="38"/>
      <c r="E439" s="38"/>
      <c r="F439" s="39"/>
      <c r="G439" s="30"/>
      <c r="H439" s="38"/>
      <c r="I439" s="38"/>
      <c r="J439" s="39"/>
      <c r="K439" s="40"/>
      <c r="L439" s="39"/>
      <c r="M439" s="39"/>
      <c r="N439" s="39"/>
      <c r="O439" s="178"/>
      <c r="P439" s="39"/>
      <c r="Q439" s="187"/>
      <c r="R439" s="39"/>
      <c r="S439" s="39"/>
      <c r="T439" s="39"/>
      <c r="U439" s="38"/>
      <c r="V439" s="29"/>
      <c r="W439" s="38"/>
      <c r="X439" s="33"/>
      <c r="Y439" s="34"/>
      <c r="Z439" s="34"/>
      <c r="AA439" s="35"/>
      <c r="AB439" s="35"/>
      <c r="AC439" s="36"/>
      <c r="AD439" s="37"/>
      <c r="AE439" s="18"/>
      <c r="AF439" s="18"/>
    </row>
    <row r="440" spans="1:32" ht="27.75" x14ac:dyDescent="0.25">
      <c r="A440" s="38"/>
      <c r="B440" s="38"/>
      <c r="C440" s="29"/>
      <c r="D440" s="38"/>
      <c r="E440" s="38"/>
      <c r="F440" s="39"/>
      <c r="G440" s="30"/>
      <c r="H440" s="38"/>
      <c r="I440" s="38"/>
      <c r="J440" s="39"/>
      <c r="K440" s="40"/>
      <c r="L440" s="39"/>
      <c r="M440" s="39"/>
      <c r="N440" s="39"/>
      <c r="O440" s="178"/>
      <c r="P440" s="39"/>
      <c r="Q440" s="187"/>
      <c r="R440" s="39"/>
      <c r="S440" s="39"/>
      <c r="T440" s="39"/>
      <c r="U440" s="38"/>
      <c r="V440" s="29"/>
      <c r="W440" s="38"/>
      <c r="X440" s="33"/>
      <c r="Y440" s="34"/>
      <c r="Z440" s="34"/>
      <c r="AA440" s="35"/>
      <c r="AB440" s="35"/>
      <c r="AC440" s="36"/>
      <c r="AD440" s="37"/>
      <c r="AE440" s="18"/>
      <c r="AF440" s="18"/>
    </row>
    <row r="441" spans="1:32" ht="27.75" x14ac:dyDescent="0.25">
      <c r="A441" s="38"/>
      <c r="B441" s="38"/>
      <c r="C441" s="29"/>
      <c r="D441" s="38"/>
      <c r="E441" s="38"/>
      <c r="F441" s="39"/>
      <c r="G441" s="30"/>
      <c r="H441" s="38"/>
      <c r="I441" s="38"/>
      <c r="J441" s="39"/>
      <c r="K441" s="40"/>
      <c r="L441" s="39"/>
      <c r="M441" s="39"/>
      <c r="N441" s="39"/>
      <c r="O441" s="178"/>
      <c r="P441" s="39"/>
      <c r="Q441" s="187"/>
      <c r="R441" s="39"/>
      <c r="S441" s="39"/>
      <c r="T441" s="39"/>
      <c r="U441" s="38"/>
      <c r="V441" s="29"/>
      <c r="W441" s="38"/>
      <c r="X441" s="33"/>
      <c r="Y441" s="34"/>
      <c r="Z441" s="34"/>
      <c r="AA441" s="35"/>
      <c r="AB441" s="35"/>
      <c r="AC441" s="36"/>
      <c r="AD441" s="37"/>
      <c r="AE441" s="18"/>
      <c r="AF441" s="18"/>
    </row>
    <row r="442" spans="1:32" ht="27.75" x14ac:dyDescent="0.25">
      <c r="A442" s="38"/>
      <c r="B442" s="38"/>
      <c r="C442" s="29"/>
      <c r="D442" s="38"/>
      <c r="E442" s="38"/>
      <c r="F442" s="39"/>
      <c r="G442" s="30"/>
      <c r="H442" s="38"/>
      <c r="I442" s="38"/>
      <c r="J442" s="39"/>
      <c r="K442" s="40"/>
      <c r="L442" s="39"/>
      <c r="M442" s="39"/>
      <c r="N442" s="39"/>
      <c r="O442" s="178"/>
      <c r="P442" s="39"/>
      <c r="Q442" s="187"/>
      <c r="R442" s="39"/>
      <c r="S442" s="39"/>
      <c r="T442" s="39"/>
      <c r="U442" s="38"/>
      <c r="V442" s="29"/>
      <c r="W442" s="38"/>
      <c r="X442" s="33"/>
      <c r="Y442" s="34"/>
      <c r="Z442" s="34"/>
      <c r="AA442" s="35"/>
      <c r="AB442" s="35"/>
      <c r="AC442" s="36"/>
      <c r="AD442" s="37"/>
      <c r="AE442" s="18"/>
      <c r="AF442" s="18"/>
    </row>
    <row r="443" spans="1:32" ht="27.75" x14ac:dyDescent="0.25">
      <c r="A443" s="38"/>
      <c r="B443" s="38"/>
      <c r="C443" s="29"/>
      <c r="D443" s="38"/>
      <c r="E443" s="38"/>
      <c r="F443" s="39"/>
      <c r="G443" s="30"/>
      <c r="H443" s="38"/>
      <c r="I443" s="38"/>
      <c r="J443" s="39"/>
      <c r="K443" s="40"/>
      <c r="L443" s="39"/>
      <c r="M443" s="39"/>
      <c r="N443" s="39"/>
      <c r="O443" s="178"/>
      <c r="P443" s="39"/>
      <c r="Q443" s="187"/>
      <c r="R443" s="39"/>
      <c r="S443" s="39"/>
      <c r="T443" s="39"/>
      <c r="U443" s="38"/>
      <c r="V443" s="29"/>
      <c r="W443" s="38"/>
      <c r="X443" s="33"/>
      <c r="Y443" s="34"/>
      <c r="Z443" s="34"/>
      <c r="AA443" s="35"/>
      <c r="AB443" s="35"/>
      <c r="AC443" s="36"/>
      <c r="AD443" s="37"/>
      <c r="AE443" s="18"/>
      <c r="AF443" s="18"/>
    </row>
    <row r="444" spans="1:32" ht="27.75" x14ac:dyDescent="0.25">
      <c r="A444" s="38"/>
      <c r="B444" s="38"/>
      <c r="C444" s="29"/>
      <c r="D444" s="38"/>
      <c r="E444" s="38"/>
      <c r="F444" s="39"/>
      <c r="G444" s="30"/>
      <c r="H444" s="38"/>
      <c r="I444" s="38"/>
      <c r="J444" s="39"/>
      <c r="K444" s="40"/>
      <c r="L444" s="39"/>
      <c r="M444" s="39"/>
      <c r="N444" s="39"/>
      <c r="O444" s="178"/>
      <c r="P444" s="39"/>
      <c r="Q444" s="187"/>
      <c r="R444" s="39"/>
      <c r="S444" s="39"/>
      <c r="T444" s="39"/>
      <c r="U444" s="38"/>
      <c r="V444" s="29"/>
      <c r="W444" s="38"/>
      <c r="X444" s="33"/>
      <c r="Y444" s="34"/>
      <c r="Z444" s="34"/>
      <c r="AA444" s="35"/>
      <c r="AB444" s="35"/>
      <c r="AC444" s="36"/>
      <c r="AD444" s="37"/>
      <c r="AE444" s="18"/>
      <c r="AF444" s="18"/>
    </row>
    <row r="445" spans="1:32" ht="27.75" x14ac:dyDescent="0.25">
      <c r="A445" s="38"/>
      <c r="B445" s="38"/>
      <c r="C445" s="29"/>
      <c r="D445" s="38"/>
      <c r="E445" s="38"/>
      <c r="F445" s="39"/>
      <c r="G445" s="30"/>
      <c r="H445" s="38"/>
      <c r="I445" s="38"/>
      <c r="J445" s="39"/>
      <c r="K445" s="40"/>
      <c r="L445" s="39"/>
      <c r="M445" s="39"/>
      <c r="N445" s="39"/>
      <c r="O445" s="178"/>
      <c r="P445" s="39"/>
      <c r="Q445" s="187"/>
      <c r="R445" s="39"/>
      <c r="S445" s="39"/>
      <c r="T445" s="39"/>
      <c r="U445" s="38"/>
      <c r="V445" s="29"/>
      <c r="W445" s="38"/>
      <c r="X445" s="33"/>
      <c r="Y445" s="34"/>
      <c r="Z445" s="34"/>
      <c r="AA445" s="35"/>
      <c r="AB445" s="35"/>
      <c r="AC445" s="36"/>
      <c r="AD445" s="37"/>
      <c r="AE445" s="18"/>
      <c r="AF445" s="18"/>
    </row>
    <row r="446" spans="1:32" ht="27.75" x14ac:dyDescent="0.25">
      <c r="A446" s="38"/>
      <c r="B446" s="38"/>
      <c r="C446" s="29"/>
      <c r="D446" s="38"/>
      <c r="E446" s="38"/>
      <c r="F446" s="39"/>
      <c r="G446" s="30"/>
      <c r="H446" s="38"/>
      <c r="I446" s="38"/>
      <c r="J446" s="39"/>
      <c r="K446" s="40"/>
      <c r="L446" s="39"/>
      <c r="M446" s="39"/>
      <c r="N446" s="39"/>
      <c r="O446" s="178"/>
      <c r="P446" s="39"/>
      <c r="Q446" s="187"/>
      <c r="R446" s="39"/>
      <c r="S446" s="39"/>
      <c r="T446" s="39"/>
      <c r="U446" s="38"/>
      <c r="V446" s="29"/>
      <c r="W446" s="38"/>
      <c r="X446" s="33"/>
      <c r="Y446" s="34"/>
      <c r="Z446" s="34"/>
      <c r="AA446" s="35"/>
      <c r="AB446" s="35"/>
      <c r="AC446" s="36"/>
      <c r="AD446" s="37"/>
      <c r="AE446" s="18"/>
      <c r="AF446" s="18"/>
    </row>
    <row r="447" spans="1:32" ht="27.75" x14ac:dyDescent="0.25">
      <c r="A447" s="38"/>
      <c r="B447" s="38"/>
      <c r="C447" s="29"/>
      <c r="D447" s="38"/>
      <c r="E447" s="38"/>
      <c r="F447" s="39"/>
      <c r="G447" s="30"/>
      <c r="H447" s="38"/>
      <c r="I447" s="38"/>
      <c r="J447" s="39"/>
      <c r="K447" s="40"/>
      <c r="L447" s="39"/>
      <c r="M447" s="39"/>
      <c r="N447" s="39"/>
      <c r="O447" s="178"/>
      <c r="P447" s="39"/>
      <c r="Q447" s="187"/>
      <c r="R447" s="39"/>
      <c r="S447" s="39"/>
      <c r="T447" s="39"/>
      <c r="U447" s="38"/>
      <c r="V447" s="29"/>
      <c r="W447" s="38"/>
      <c r="X447" s="33"/>
      <c r="Y447" s="34"/>
      <c r="Z447" s="34"/>
      <c r="AA447" s="35"/>
      <c r="AB447" s="35"/>
      <c r="AC447" s="36"/>
      <c r="AD447" s="37"/>
      <c r="AE447" s="18"/>
      <c r="AF447" s="18"/>
    </row>
    <row r="448" spans="1:32" ht="27.75" x14ac:dyDescent="0.25">
      <c r="A448" s="38"/>
      <c r="B448" s="38"/>
      <c r="C448" s="29"/>
      <c r="D448" s="38"/>
      <c r="E448" s="38"/>
      <c r="F448" s="39"/>
      <c r="G448" s="30"/>
      <c r="H448" s="38"/>
      <c r="I448" s="38"/>
      <c r="J448" s="39"/>
      <c r="K448" s="40"/>
      <c r="L448" s="39"/>
      <c r="M448" s="39"/>
      <c r="N448" s="39"/>
      <c r="O448" s="178"/>
      <c r="P448" s="39"/>
      <c r="Q448" s="187"/>
      <c r="R448" s="39"/>
      <c r="S448" s="39"/>
      <c r="T448" s="39"/>
      <c r="U448" s="38"/>
      <c r="V448" s="29"/>
      <c r="W448" s="38"/>
      <c r="X448" s="33"/>
      <c r="Y448" s="34"/>
      <c r="Z448" s="34"/>
      <c r="AA448" s="35"/>
      <c r="AB448" s="35"/>
      <c r="AC448" s="36"/>
      <c r="AD448" s="37"/>
      <c r="AE448" s="18"/>
      <c r="AF448" s="18"/>
    </row>
    <row r="449" spans="1:32" ht="27.75" x14ac:dyDescent="0.25">
      <c r="A449" s="38"/>
      <c r="B449" s="38"/>
      <c r="C449" s="29"/>
      <c r="D449" s="38"/>
      <c r="E449" s="38"/>
      <c r="F449" s="39"/>
      <c r="G449" s="30"/>
      <c r="H449" s="38"/>
      <c r="I449" s="38"/>
      <c r="J449" s="39"/>
      <c r="K449" s="40"/>
      <c r="L449" s="39"/>
      <c r="M449" s="39"/>
      <c r="N449" s="39"/>
      <c r="O449" s="178"/>
      <c r="P449" s="39"/>
      <c r="Q449" s="187"/>
      <c r="R449" s="39"/>
      <c r="S449" s="39"/>
      <c r="T449" s="39"/>
      <c r="U449" s="38"/>
      <c r="V449" s="29"/>
      <c r="W449" s="38"/>
      <c r="X449" s="33"/>
      <c r="Y449" s="34"/>
      <c r="Z449" s="34"/>
      <c r="AA449" s="35"/>
      <c r="AB449" s="35"/>
      <c r="AC449" s="36"/>
      <c r="AD449" s="37"/>
      <c r="AE449" s="18"/>
      <c r="AF449" s="18"/>
    </row>
    <row r="450" spans="1:32" ht="27.75" x14ac:dyDescent="0.25">
      <c r="A450" s="38"/>
      <c r="B450" s="38"/>
      <c r="C450" s="29"/>
      <c r="D450" s="38"/>
      <c r="E450" s="38"/>
      <c r="F450" s="39"/>
      <c r="G450" s="30"/>
      <c r="H450" s="38"/>
      <c r="I450" s="38"/>
      <c r="J450" s="39"/>
      <c r="K450" s="40"/>
      <c r="L450" s="39"/>
      <c r="M450" s="39"/>
      <c r="N450" s="39"/>
      <c r="O450" s="178"/>
      <c r="P450" s="39"/>
      <c r="Q450" s="187"/>
      <c r="R450" s="39"/>
      <c r="S450" s="39"/>
      <c r="T450" s="39"/>
      <c r="U450" s="38"/>
      <c r="V450" s="29"/>
      <c r="W450" s="38"/>
      <c r="X450" s="33"/>
      <c r="Y450" s="34"/>
      <c r="Z450" s="34"/>
      <c r="AA450" s="35"/>
      <c r="AB450" s="35"/>
      <c r="AC450" s="36"/>
      <c r="AD450" s="37"/>
      <c r="AE450" s="18"/>
      <c r="AF450" s="18"/>
    </row>
    <row r="451" spans="1:32" ht="27.75" x14ac:dyDescent="0.25">
      <c r="A451" s="38"/>
      <c r="B451" s="38"/>
      <c r="C451" s="29"/>
      <c r="D451" s="38"/>
      <c r="E451" s="38"/>
      <c r="F451" s="39"/>
      <c r="G451" s="30"/>
      <c r="H451" s="38"/>
      <c r="I451" s="38"/>
      <c r="J451" s="39"/>
      <c r="K451" s="40"/>
      <c r="L451" s="39"/>
      <c r="M451" s="39"/>
      <c r="N451" s="39"/>
      <c r="O451" s="178"/>
      <c r="P451" s="39"/>
      <c r="Q451" s="187"/>
      <c r="R451" s="39"/>
      <c r="S451" s="39"/>
      <c r="T451" s="39"/>
      <c r="U451" s="38"/>
      <c r="V451" s="29"/>
      <c r="W451" s="38"/>
      <c r="X451" s="33"/>
      <c r="Y451" s="34"/>
      <c r="Z451" s="34"/>
      <c r="AA451" s="35"/>
      <c r="AB451" s="35"/>
      <c r="AC451" s="36"/>
      <c r="AD451" s="37"/>
      <c r="AE451" s="18"/>
      <c r="AF451" s="18"/>
    </row>
    <row r="452" spans="1:32" ht="27.75" x14ac:dyDescent="0.25">
      <c r="A452" s="38"/>
      <c r="B452" s="38"/>
      <c r="C452" s="29"/>
      <c r="D452" s="38"/>
      <c r="E452" s="38"/>
      <c r="F452" s="39"/>
      <c r="G452" s="30"/>
      <c r="H452" s="38"/>
      <c r="I452" s="38"/>
      <c r="J452" s="39"/>
      <c r="K452" s="40"/>
      <c r="L452" s="39"/>
      <c r="M452" s="39"/>
      <c r="N452" s="39"/>
      <c r="O452" s="178"/>
      <c r="P452" s="39"/>
      <c r="Q452" s="187"/>
      <c r="R452" s="39"/>
      <c r="S452" s="39"/>
      <c r="T452" s="39"/>
      <c r="U452" s="38"/>
      <c r="V452" s="29"/>
      <c r="W452" s="38"/>
      <c r="X452" s="33"/>
      <c r="Y452" s="34"/>
      <c r="Z452" s="34"/>
      <c r="AA452" s="35"/>
      <c r="AB452" s="35"/>
      <c r="AC452" s="36"/>
      <c r="AD452" s="37"/>
      <c r="AE452" s="18"/>
      <c r="AF452" s="18"/>
    </row>
    <row r="453" spans="1:32" ht="27.75" x14ac:dyDescent="0.25">
      <c r="A453" s="38"/>
      <c r="B453" s="38"/>
      <c r="C453" s="29"/>
      <c r="D453" s="38"/>
      <c r="E453" s="38"/>
      <c r="F453" s="39"/>
      <c r="G453" s="30"/>
      <c r="H453" s="38"/>
      <c r="I453" s="38"/>
      <c r="J453" s="39"/>
      <c r="K453" s="40"/>
      <c r="L453" s="39"/>
      <c r="M453" s="39"/>
      <c r="N453" s="39"/>
      <c r="O453" s="178"/>
      <c r="P453" s="39"/>
      <c r="Q453" s="187"/>
      <c r="R453" s="39"/>
      <c r="S453" s="39"/>
      <c r="T453" s="39"/>
      <c r="U453" s="38"/>
      <c r="V453" s="29"/>
      <c r="W453" s="38"/>
      <c r="X453" s="33"/>
      <c r="Y453" s="34"/>
      <c r="Z453" s="34"/>
      <c r="AA453" s="35"/>
      <c r="AB453" s="35"/>
      <c r="AC453" s="36"/>
      <c r="AD453" s="37"/>
      <c r="AE453" s="18"/>
      <c r="AF453" s="18"/>
    </row>
    <row r="454" spans="1:32" ht="27.75" x14ac:dyDescent="0.25">
      <c r="A454" s="38"/>
      <c r="B454" s="38"/>
      <c r="C454" s="29"/>
      <c r="D454" s="38"/>
      <c r="E454" s="38"/>
      <c r="F454" s="39"/>
      <c r="G454" s="30"/>
      <c r="H454" s="38"/>
      <c r="I454" s="38"/>
      <c r="J454" s="39"/>
      <c r="K454" s="40"/>
      <c r="L454" s="39"/>
      <c r="M454" s="39"/>
      <c r="N454" s="39"/>
      <c r="O454" s="178"/>
      <c r="P454" s="39"/>
      <c r="Q454" s="187"/>
      <c r="R454" s="39"/>
      <c r="S454" s="39"/>
      <c r="T454" s="39"/>
      <c r="U454" s="38"/>
      <c r="V454" s="29"/>
      <c r="W454" s="38"/>
      <c r="X454" s="33"/>
      <c r="Y454" s="34"/>
      <c r="Z454" s="34"/>
      <c r="AA454" s="35"/>
      <c r="AB454" s="35"/>
      <c r="AC454" s="36"/>
      <c r="AD454" s="37"/>
      <c r="AE454" s="18"/>
      <c r="AF454" s="18"/>
    </row>
    <row r="455" spans="1:32" ht="27.75" x14ac:dyDescent="0.25">
      <c r="A455" s="38"/>
      <c r="B455" s="38"/>
      <c r="C455" s="29"/>
      <c r="D455" s="38"/>
      <c r="E455" s="38"/>
      <c r="F455" s="39"/>
      <c r="G455" s="30"/>
      <c r="H455" s="38"/>
      <c r="I455" s="38"/>
      <c r="J455" s="39"/>
      <c r="K455" s="40"/>
      <c r="L455" s="39"/>
      <c r="M455" s="39"/>
      <c r="N455" s="39"/>
      <c r="O455" s="178"/>
      <c r="P455" s="39"/>
      <c r="Q455" s="187"/>
      <c r="R455" s="39"/>
      <c r="S455" s="39"/>
      <c r="T455" s="39"/>
      <c r="U455" s="38"/>
      <c r="V455" s="29"/>
      <c r="W455" s="38"/>
      <c r="X455" s="33"/>
      <c r="Y455" s="34"/>
      <c r="Z455" s="34"/>
      <c r="AA455" s="35"/>
      <c r="AB455" s="35"/>
      <c r="AC455" s="36"/>
      <c r="AD455" s="37"/>
      <c r="AE455" s="18"/>
      <c r="AF455" s="18"/>
    </row>
    <row r="456" spans="1:32" ht="27.75" x14ac:dyDescent="0.25">
      <c r="A456" s="38"/>
      <c r="B456" s="38"/>
      <c r="C456" s="29"/>
      <c r="D456" s="38"/>
      <c r="E456" s="38"/>
      <c r="F456" s="39"/>
      <c r="G456" s="30"/>
      <c r="H456" s="38"/>
      <c r="I456" s="38"/>
      <c r="J456" s="39"/>
      <c r="K456" s="40"/>
      <c r="L456" s="39"/>
      <c r="M456" s="39"/>
      <c r="N456" s="39"/>
      <c r="O456" s="178"/>
      <c r="P456" s="39"/>
      <c r="Q456" s="187"/>
      <c r="R456" s="39"/>
      <c r="S456" s="39"/>
      <c r="T456" s="39"/>
      <c r="U456" s="38"/>
      <c r="V456" s="29"/>
      <c r="W456" s="38"/>
      <c r="X456" s="33"/>
      <c r="Y456" s="34"/>
      <c r="Z456" s="34"/>
      <c r="AA456" s="35"/>
      <c r="AB456" s="35"/>
      <c r="AC456" s="36"/>
      <c r="AD456" s="37"/>
      <c r="AE456" s="18"/>
      <c r="AF456" s="18"/>
    </row>
    <row r="457" spans="1:32" ht="27.75" x14ac:dyDescent="0.25">
      <c r="A457" s="38"/>
      <c r="B457" s="38"/>
      <c r="C457" s="29"/>
      <c r="D457" s="38"/>
      <c r="E457" s="38"/>
      <c r="F457" s="39"/>
      <c r="G457" s="30"/>
      <c r="H457" s="38"/>
      <c r="I457" s="38"/>
      <c r="J457" s="39"/>
      <c r="K457" s="40"/>
      <c r="L457" s="39"/>
      <c r="M457" s="39"/>
      <c r="N457" s="39"/>
      <c r="O457" s="178"/>
      <c r="P457" s="39"/>
      <c r="Q457" s="187"/>
      <c r="R457" s="39"/>
      <c r="S457" s="39"/>
      <c r="T457" s="39"/>
      <c r="U457" s="38"/>
      <c r="V457" s="29"/>
      <c r="W457" s="38"/>
      <c r="X457" s="33"/>
      <c r="Y457" s="34"/>
      <c r="Z457" s="34"/>
      <c r="AA457" s="35"/>
      <c r="AB457" s="35"/>
      <c r="AC457" s="36"/>
      <c r="AD457" s="37"/>
      <c r="AE457" s="18"/>
      <c r="AF457" s="18"/>
    </row>
    <row r="458" spans="1:32" ht="27.75" x14ac:dyDescent="0.25">
      <c r="A458" s="38"/>
      <c r="B458" s="38"/>
      <c r="C458" s="29"/>
      <c r="D458" s="38"/>
      <c r="E458" s="38"/>
      <c r="F458" s="39"/>
      <c r="G458" s="30"/>
      <c r="H458" s="38"/>
      <c r="I458" s="38"/>
      <c r="J458" s="39"/>
      <c r="K458" s="40"/>
      <c r="L458" s="39"/>
      <c r="M458" s="39"/>
      <c r="N458" s="39"/>
      <c r="O458" s="178"/>
      <c r="P458" s="39"/>
      <c r="Q458" s="187"/>
      <c r="R458" s="39"/>
      <c r="S458" s="39"/>
      <c r="T458" s="39"/>
      <c r="U458" s="38"/>
      <c r="V458" s="29"/>
      <c r="W458" s="38"/>
      <c r="X458" s="33"/>
      <c r="Y458" s="34"/>
      <c r="Z458" s="34"/>
      <c r="AA458" s="35"/>
      <c r="AB458" s="35"/>
      <c r="AC458" s="36"/>
      <c r="AD458" s="37"/>
      <c r="AE458" s="18"/>
      <c r="AF458" s="18"/>
    </row>
    <row r="459" spans="1:32" ht="27.75" x14ac:dyDescent="0.25">
      <c r="A459" s="38"/>
      <c r="B459" s="38"/>
      <c r="C459" s="29"/>
      <c r="D459" s="38"/>
      <c r="E459" s="38"/>
      <c r="F459" s="39"/>
      <c r="G459" s="30"/>
      <c r="H459" s="38"/>
      <c r="I459" s="38"/>
      <c r="J459" s="39"/>
      <c r="K459" s="40"/>
      <c r="L459" s="39"/>
      <c r="M459" s="39"/>
      <c r="N459" s="39"/>
      <c r="O459" s="178"/>
      <c r="P459" s="39"/>
      <c r="Q459" s="187"/>
      <c r="R459" s="39"/>
      <c r="S459" s="39"/>
      <c r="T459" s="39"/>
      <c r="U459" s="38"/>
      <c r="V459" s="29"/>
      <c r="W459" s="38"/>
      <c r="X459" s="33"/>
      <c r="Y459" s="34"/>
      <c r="Z459" s="34"/>
      <c r="AA459" s="35"/>
      <c r="AB459" s="35"/>
      <c r="AC459" s="36"/>
      <c r="AD459" s="37"/>
      <c r="AE459" s="18"/>
      <c r="AF459" s="18"/>
    </row>
    <row r="460" spans="1:32" ht="27.75" x14ac:dyDescent="0.25">
      <c r="A460" s="38"/>
      <c r="B460" s="38"/>
      <c r="C460" s="29"/>
      <c r="D460" s="38"/>
      <c r="E460" s="38"/>
      <c r="F460" s="39"/>
      <c r="G460" s="30"/>
      <c r="H460" s="38"/>
      <c r="I460" s="38"/>
      <c r="J460" s="39"/>
      <c r="K460" s="40"/>
      <c r="L460" s="39"/>
      <c r="M460" s="39"/>
      <c r="N460" s="39"/>
      <c r="O460" s="178"/>
      <c r="P460" s="39"/>
      <c r="Q460" s="187"/>
      <c r="R460" s="39"/>
      <c r="S460" s="39"/>
      <c r="T460" s="39"/>
      <c r="U460" s="38"/>
      <c r="V460" s="29"/>
      <c r="W460" s="38"/>
      <c r="X460" s="33"/>
      <c r="Y460" s="34"/>
      <c r="Z460" s="34"/>
      <c r="AA460" s="35"/>
      <c r="AB460" s="35"/>
      <c r="AC460" s="36"/>
      <c r="AD460" s="37"/>
      <c r="AE460" s="18"/>
      <c r="AF460" s="18"/>
    </row>
    <row r="461" spans="1:32" ht="27.75" x14ac:dyDescent="0.25">
      <c r="A461" s="38"/>
      <c r="B461" s="38"/>
      <c r="C461" s="29"/>
      <c r="D461" s="38"/>
      <c r="E461" s="38"/>
      <c r="F461" s="39"/>
      <c r="G461" s="30"/>
      <c r="H461" s="38"/>
      <c r="I461" s="38"/>
      <c r="J461" s="39"/>
      <c r="K461" s="40"/>
      <c r="L461" s="39"/>
      <c r="M461" s="39"/>
      <c r="N461" s="39"/>
      <c r="O461" s="178"/>
      <c r="P461" s="39"/>
      <c r="Q461" s="187"/>
      <c r="R461" s="39"/>
      <c r="S461" s="39"/>
      <c r="T461" s="39"/>
      <c r="U461" s="38"/>
      <c r="V461" s="29"/>
      <c r="W461" s="38"/>
      <c r="X461" s="33"/>
      <c r="Y461" s="34"/>
      <c r="Z461" s="34"/>
      <c r="AA461" s="35"/>
      <c r="AB461" s="35"/>
      <c r="AC461" s="36"/>
      <c r="AD461" s="37"/>
      <c r="AE461" s="18"/>
      <c r="AF461" s="18"/>
    </row>
    <row r="462" spans="1:32" ht="27.75" x14ac:dyDescent="0.25">
      <c r="A462" s="38"/>
      <c r="B462" s="38"/>
      <c r="C462" s="29"/>
      <c r="D462" s="38"/>
      <c r="E462" s="38"/>
      <c r="F462" s="39"/>
      <c r="G462" s="30"/>
      <c r="H462" s="38"/>
      <c r="I462" s="38"/>
      <c r="J462" s="39"/>
      <c r="K462" s="40"/>
      <c r="L462" s="39"/>
      <c r="M462" s="39"/>
      <c r="N462" s="39"/>
      <c r="O462" s="178"/>
      <c r="P462" s="39"/>
      <c r="Q462" s="187"/>
      <c r="R462" s="39"/>
      <c r="S462" s="39"/>
      <c r="T462" s="39"/>
      <c r="U462" s="38"/>
      <c r="V462" s="29"/>
      <c r="W462" s="38"/>
      <c r="X462" s="33"/>
      <c r="Y462" s="34"/>
      <c r="Z462" s="34"/>
      <c r="AA462" s="35"/>
      <c r="AB462" s="35"/>
      <c r="AC462" s="36"/>
      <c r="AD462" s="37"/>
      <c r="AE462" s="18"/>
      <c r="AF462" s="18"/>
    </row>
    <row r="463" spans="1:32" ht="27.75" x14ac:dyDescent="0.25">
      <c r="A463" s="38"/>
      <c r="B463" s="38"/>
      <c r="C463" s="29"/>
      <c r="D463" s="38"/>
      <c r="E463" s="38"/>
      <c r="F463" s="39"/>
      <c r="G463" s="30"/>
      <c r="H463" s="38"/>
      <c r="I463" s="38"/>
      <c r="J463" s="39"/>
      <c r="K463" s="40"/>
      <c r="L463" s="39"/>
      <c r="M463" s="39"/>
      <c r="N463" s="39"/>
      <c r="O463" s="178"/>
      <c r="P463" s="39"/>
      <c r="Q463" s="187"/>
      <c r="R463" s="39"/>
      <c r="S463" s="39"/>
      <c r="T463" s="39"/>
      <c r="U463" s="38"/>
      <c r="V463" s="29"/>
      <c r="W463" s="38"/>
      <c r="X463" s="33"/>
      <c r="Y463" s="34"/>
      <c r="Z463" s="34"/>
      <c r="AA463" s="35"/>
      <c r="AB463" s="35"/>
      <c r="AC463" s="36"/>
      <c r="AD463" s="37"/>
      <c r="AE463" s="18"/>
      <c r="AF463" s="18"/>
    </row>
    <row r="464" spans="1:32" ht="27.75" x14ac:dyDescent="0.25">
      <c r="A464" s="38"/>
      <c r="B464" s="38"/>
      <c r="C464" s="29"/>
      <c r="D464" s="38"/>
      <c r="E464" s="38"/>
      <c r="F464" s="39"/>
      <c r="G464" s="30"/>
      <c r="H464" s="38"/>
      <c r="I464" s="38"/>
      <c r="J464" s="39"/>
      <c r="K464" s="40"/>
      <c r="L464" s="39"/>
      <c r="M464" s="39"/>
      <c r="N464" s="39"/>
      <c r="O464" s="178"/>
      <c r="P464" s="39"/>
      <c r="Q464" s="187"/>
      <c r="R464" s="39"/>
      <c r="S464" s="39"/>
      <c r="T464" s="39"/>
      <c r="U464" s="38"/>
      <c r="V464" s="29"/>
      <c r="W464" s="38"/>
      <c r="X464" s="33"/>
      <c r="Y464" s="34"/>
      <c r="Z464" s="34"/>
      <c r="AA464" s="35"/>
      <c r="AB464" s="35"/>
      <c r="AC464" s="36"/>
      <c r="AD464" s="37"/>
      <c r="AE464" s="18"/>
      <c r="AF464" s="18"/>
    </row>
    <row r="465" spans="1:32" ht="27.75" x14ac:dyDescent="0.25">
      <c r="A465" s="38"/>
      <c r="B465" s="38"/>
      <c r="C465" s="29"/>
      <c r="D465" s="38"/>
      <c r="E465" s="38"/>
      <c r="F465" s="39"/>
      <c r="G465" s="30"/>
      <c r="H465" s="38"/>
      <c r="I465" s="38"/>
      <c r="J465" s="39"/>
      <c r="K465" s="40"/>
      <c r="L465" s="39"/>
      <c r="M465" s="39"/>
      <c r="N465" s="39"/>
      <c r="O465" s="178"/>
      <c r="P465" s="39"/>
      <c r="Q465" s="187"/>
      <c r="R465" s="39"/>
      <c r="S465" s="39"/>
      <c r="T465" s="39"/>
      <c r="U465" s="38"/>
      <c r="V465" s="29"/>
      <c r="W465" s="38"/>
      <c r="X465" s="33"/>
      <c r="Y465" s="34"/>
      <c r="Z465" s="34"/>
      <c r="AA465" s="35"/>
      <c r="AB465" s="35"/>
      <c r="AC465" s="36"/>
      <c r="AD465" s="37"/>
      <c r="AE465" s="18"/>
      <c r="AF465" s="18"/>
    </row>
    <row r="466" spans="1:32" ht="27.75" x14ac:dyDescent="0.25">
      <c r="A466" s="38"/>
      <c r="B466" s="38"/>
      <c r="C466" s="29"/>
      <c r="D466" s="38"/>
      <c r="E466" s="38"/>
      <c r="F466" s="39"/>
      <c r="G466" s="30"/>
      <c r="H466" s="38"/>
      <c r="I466" s="38"/>
      <c r="J466" s="39"/>
      <c r="K466" s="40"/>
      <c r="L466" s="39"/>
      <c r="M466" s="39"/>
      <c r="N466" s="39"/>
      <c r="O466" s="178"/>
      <c r="P466" s="39"/>
      <c r="Q466" s="187"/>
      <c r="R466" s="39"/>
      <c r="S466" s="39"/>
      <c r="T466" s="39"/>
      <c r="U466" s="38"/>
      <c r="V466" s="29"/>
      <c r="W466" s="38"/>
      <c r="X466" s="33"/>
      <c r="Y466" s="34"/>
      <c r="Z466" s="34"/>
      <c r="AA466" s="35"/>
      <c r="AB466" s="35"/>
      <c r="AC466" s="36"/>
      <c r="AD466" s="37"/>
      <c r="AE466" s="18"/>
      <c r="AF466" s="18"/>
    </row>
    <row r="467" spans="1:32" ht="27.75" x14ac:dyDescent="0.25">
      <c r="A467" s="38"/>
      <c r="B467" s="38"/>
      <c r="C467" s="29"/>
      <c r="D467" s="38"/>
      <c r="E467" s="38"/>
      <c r="F467" s="39"/>
      <c r="G467" s="30"/>
      <c r="H467" s="38"/>
      <c r="I467" s="38"/>
      <c r="J467" s="39"/>
      <c r="K467" s="40"/>
      <c r="L467" s="39"/>
      <c r="M467" s="39"/>
      <c r="N467" s="39"/>
      <c r="O467" s="178"/>
      <c r="P467" s="39"/>
      <c r="Q467" s="187"/>
      <c r="R467" s="39"/>
      <c r="S467" s="39"/>
      <c r="T467" s="39"/>
      <c r="U467" s="38"/>
      <c r="V467" s="29"/>
      <c r="W467" s="38"/>
      <c r="X467" s="33"/>
      <c r="Y467" s="34"/>
      <c r="Z467" s="34"/>
      <c r="AA467" s="35"/>
      <c r="AB467" s="35"/>
      <c r="AC467" s="36"/>
      <c r="AD467" s="37"/>
      <c r="AE467" s="18"/>
      <c r="AF467" s="18"/>
    </row>
    <row r="468" spans="1:32" ht="27.75" x14ac:dyDescent="0.25">
      <c r="A468" s="38"/>
      <c r="B468" s="38"/>
      <c r="C468" s="29"/>
      <c r="D468" s="38"/>
      <c r="E468" s="38"/>
      <c r="F468" s="39"/>
      <c r="G468" s="30"/>
      <c r="H468" s="38"/>
      <c r="I468" s="38"/>
      <c r="J468" s="39"/>
      <c r="K468" s="40"/>
      <c r="L468" s="39"/>
      <c r="M468" s="39"/>
      <c r="N468" s="39"/>
      <c r="O468" s="178"/>
      <c r="P468" s="39"/>
      <c r="Q468" s="187"/>
      <c r="R468" s="39"/>
      <c r="S468" s="39"/>
      <c r="T468" s="39"/>
      <c r="U468" s="38"/>
      <c r="V468" s="29"/>
      <c r="W468" s="38"/>
      <c r="X468" s="33"/>
      <c r="Y468" s="34"/>
      <c r="Z468" s="34"/>
      <c r="AA468" s="35"/>
      <c r="AB468" s="35"/>
      <c r="AC468" s="36"/>
      <c r="AD468" s="37"/>
      <c r="AE468" s="18"/>
      <c r="AF468" s="18"/>
    </row>
    <row r="469" spans="1:32" ht="27.75" x14ac:dyDescent="0.25">
      <c r="A469" s="38"/>
      <c r="B469" s="38"/>
      <c r="C469" s="29"/>
      <c r="D469" s="38"/>
      <c r="E469" s="38"/>
      <c r="F469" s="39"/>
      <c r="G469" s="30"/>
      <c r="H469" s="38"/>
      <c r="I469" s="38"/>
      <c r="J469" s="39"/>
      <c r="K469" s="40"/>
      <c r="L469" s="39"/>
      <c r="M469" s="39"/>
      <c r="N469" s="39"/>
      <c r="O469" s="178"/>
      <c r="P469" s="39"/>
      <c r="Q469" s="187"/>
      <c r="R469" s="39"/>
      <c r="S469" s="39"/>
      <c r="T469" s="39"/>
      <c r="U469" s="38"/>
      <c r="V469" s="29"/>
      <c r="W469" s="38"/>
      <c r="X469" s="33"/>
      <c r="Y469" s="34"/>
      <c r="Z469" s="34"/>
      <c r="AA469" s="35"/>
      <c r="AB469" s="35"/>
      <c r="AC469" s="36"/>
      <c r="AD469" s="37"/>
      <c r="AE469" s="18"/>
      <c r="AF469" s="18"/>
    </row>
    <row r="470" spans="1:32" ht="27.75" x14ac:dyDescent="0.25">
      <c r="A470" s="38"/>
      <c r="B470" s="38"/>
      <c r="C470" s="29"/>
      <c r="D470" s="38"/>
      <c r="E470" s="38"/>
      <c r="F470" s="39"/>
      <c r="G470" s="30"/>
      <c r="H470" s="38"/>
      <c r="I470" s="38"/>
      <c r="J470" s="39"/>
      <c r="K470" s="40"/>
      <c r="L470" s="39"/>
      <c r="M470" s="39"/>
      <c r="N470" s="39"/>
      <c r="O470" s="178"/>
      <c r="P470" s="39"/>
      <c r="Q470" s="187"/>
      <c r="R470" s="39"/>
      <c r="S470" s="39"/>
      <c r="T470" s="39"/>
      <c r="U470" s="38"/>
      <c r="V470" s="29"/>
      <c r="W470" s="38"/>
      <c r="X470" s="33"/>
      <c r="Y470" s="34"/>
      <c r="Z470" s="34"/>
      <c r="AA470" s="35"/>
      <c r="AB470" s="35"/>
      <c r="AC470" s="36"/>
      <c r="AD470" s="37"/>
      <c r="AE470" s="18"/>
      <c r="AF470" s="18"/>
    </row>
    <row r="471" spans="1:32" ht="27.75" x14ac:dyDescent="0.25">
      <c r="A471" s="38"/>
      <c r="B471" s="38"/>
      <c r="C471" s="29"/>
      <c r="D471" s="38"/>
      <c r="E471" s="38"/>
      <c r="F471" s="39"/>
      <c r="G471" s="30"/>
      <c r="H471" s="38"/>
      <c r="I471" s="38"/>
      <c r="J471" s="39"/>
      <c r="K471" s="40"/>
      <c r="L471" s="39"/>
      <c r="M471" s="39"/>
      <c r="N471" s="39"/>
      <c r="O471" s="178"/>
      <c r="P471" s="39"/>
      <c r="Q471" s="187"/>
      <c r="R471" s="39"/>
      <c r="S471" s="39"/>
      <c r="T471" s="39"/>
      <c r="U471" s="38"/>
      <c r="V471" s="29"/>
      <c r="W471" s="38"/>
      <c r="X471" s="33"/>
      <c r="Y471" s="34"/>
      <c r="Z471" s="34"/>
      <c r="AA471" s="35"/>
      <c r="AB471" s="35"/>
      <c r="AC471" s="36"/>
      <c r="AD471" s="37"/>
      <c r="AE471" s="18"/>
      <c r="AF471" s="18"/>
    </row>
    <row r="472" spans="1:32" ht="27.75" x14ac:dyDescent="0.25">
      <c r="A472" s="38"/>
      <c r="B472" s="38"/>
      <c r="C472" s="29"/>
      <c r="D472" s="38"/>
      <c r="E472" s="38"/>
      <c r="F472" s="39"/>
      <c r="G472" s="30"/>
      <c r="H472" s="38"/>
      <c r="I472" s="38"/>
      <c r="J472" s="39"/>
      <c r="K472" s="40"/>
      <c r="L472" s="39"/>
      <c r="M472" s="39"/>
      <c r="N472" s="39"/>
      <c r="O472" s="178"/>
      <c r="P472" s="39"/>
      <c r="Q472" s="187"/>
      <c r="R472" s="39"/>
      <c r="S472" s="39"/>
      <c r="T472" s="39"/>
      <c r="U472" s="38"/>
      <c r="V472" s="29"/>
      <c r="W472" s="38"/>
      <c r="X472" s="33"/>
      <c r="Y472" s="34"/>
      <c r="Z472" s="34"/>
      <c r="AA472" s="35"/>
      <c r="AB472" s="35"/>
      <c r="AC472" s="36"/>
      <c r="AD472" s="37"/>
      <c r="AE472" s="18"/>
      <c r="AF472" s="18"/>
    </row>
    <row r="473" spans="1:32" ht="27.75" x14ac:dyDescent="0.25">
      <c r="A473" s="38"/>
      <c r="B473" s="38"/>
      <c r="C473" s="29"/>
      <c r="D473" s="38"/>
      <c r="E473" s="38"/>
      <c r="F473" s="39"/>
      <c r="G473" s="30"/>
      <c r="H473" s="38"/>
      <c r="I473" s="38"/>
      <c r="J473" s="39"/>
      <c r="K473" s="40"/>
      <c r="L473" s="39"/>
      <c r="M473" s="39"/>
      <c r="N473" s="39"/>
      <c r="O473" s="178"/>
      <c r="P473" s="39"/>
      <c r="Q473" s="187"/>
      <c r="R473" s="39"/>
      <c r="S473" s="39"/>
      <c r="T473" s="39"/>
      <c r="U473" s="38"/>
      <c r="V473" s="29"/>
      <c r="W473" s="38"/>
      <c r="X473" s="33"/>
      <c r="Y473" s="34"/>
      <c r="Z473" s="34"/>
      <c r="AA473" s="35"/>
      <c r="AB473" s="35"/>
      <c r="AC473" s="36"/>
      <c r="AD473" s="37"/>
      <c r="AE473" s="18"/>
      <c r="AF473" s="18"/>
    </row>
    <row r="474" spans="1:32" ht="27.75" x14ac:dyDescent="0.25">
      <c r="A474" s="38"/>
      <c r="B474" s="38"/>
      <c r="C474" s="29"/>
      <c r="D474" s="38"/>
      <c r="E474" s="38"/>
      <c r="F474" s="39"/>
      <c r="G474" s="30"/>
      <c r="H474" s="38"/>
      <c r="I474" s="38"/>
      <c r="J474" s="39"/>
      <c r="K474" s="40"/>
      <c r="L474" s="39"/>
      <c r="M474" s="39"/>
      <c r="N474" s="39"/>
      <c r="O474" s="178"/>
      <c r="P474" s="39"/>
      <c r="Q474" s="187"/>
      <c r="R474" s="39"/>
      <c r="S474" s="39"/>
      <c r="T474" s="39"/>
      <c r="U474" s="38"/>
      <c r="V474" s="29"/>
      <c r="W474" s="38"/>
      <c r="X474" s="33"/>
      <c r="Y474" s="34"/>
      <c r="Z474" s="34"/>
      <c r="AA474" s="35"/>
      <c r="AB474" s="35"/>
      <c r="AC474" s="36"/>
      <c r="AD474" s="37"/>
      <c r="AE474" s="18"/>
      <c r="AF474" s="18"/>
    </row>
    <row r="475" spans="1:32" ht="27.75" x14ac:dyDescent="0.25">
      <c r="A475" s="38"/>
      <c r="B475" s="38"/>
      <c r="C475" s="29"/>
      <c r="D475" s="38"/>
      <c r="E475" s="38"/>
      <c r="F475" s="39"/>
      <c r="G475" s="30"/>
      <c r="H475" s="38"/>
      <c r="I475" s="38"/>
      <c r="J475" s="39"/>
      <c r="K475" s="40"/>
      <c r="L475" s="39"/>
      <c r="M475" s="39"/>
      <c r="N475" s="39"/>
      <c r="O475" s="178"/>
      <c r="P475" s="39"/>
      <c r="Q475" s="187"/>
      <c r="R475" s="39"/>
      <c r="S475" s="39"/>
      <c r="T475" s="39"/>
      <c r="U475" s="38"/>
      <c r="V475" s="29"/>
      <c r="W475" s="38"/>
      <c r="X475" s="33"/>
      <c r="Y475" s="34"/>
      <c r="Z475" s="34"/>
      <c r="AA475" s="35"/>
      <c r="AB475" s="35"/>
      <c r="AC475" s="36"/>
      <c r="AD475" s="37"/>
      <c r="AE475" s="18"/>
      <c r="AF475" s="18"/>
    </row>
    <row r="476" spans="1:32" ht="27.75" x14ac:dyDescent="0.25">
      <c r="A476" s="38"/>
      <c r="B476" s="38"/>
      <c r="C476" s="29"/>
      <c r="D476" s="38"/>
      <c r="E476" s="38"/>
      <c r="F476" s="39"/>
      <c r="G476" s="30"/>
      <c r="H476" s="38"/>
      <c r="I476" s="38"/>
      <c r="J476" s="39"/>
      <c r="K476" s="40"/>
      <c r="L476" s="39"/>
      <c r="M476" s="39"/>
      <c r="N476" s="39"/>
      <c r="O476" s="178"/>
      <c r="P476" s="39"/>
      <c r="Q476" s="187"/>
      <c r="R476" s="39"/>
      <c r="S476" s="39"/>
      <c r="T476" s="39"/>
      <c r="U476" s="38"/>
      <c r="V476" s="29"/>
      <c r="W476" s="38"/>
      <c r="X476" s="33"/>
      <c r="Y476" s="34"/>
      <c r="Z476" s="34"/>
      <c r="AA476" s="35"/>
      <c r="AB476" s="35"/>
      <c r="AC476" s="36"/>
      <c r="AD476" s="37"/>
      <c r="AE476" s="18"/>
      <c r="AF476" s="18"/>
    </row>
    <row r="477" spans="1:32" ht="27.75" x14ac:dyDescent="0.25">
      <c r="A477" s="38"/>
      <c r="B477" s="38"/>
      <c r="C477" s="29"/>
      <c r="D477" s="38"/>
      <c r="E477" s="38"/>
      <c r="F477" s="39"/>
      <c r="G477" s="30"/>
      <c r="H477" s="38"/>
      <c r="I477" s="38"/>
      <c r="J477" s="39"/>
      <c r="K477" s="40"/>
      <c r="L477" s="39"/>
      <c r="M477" s="39"/>
      <c r="N477" s="39"/>
      <c r="O477" s="178"/>
      <c r="P477" s="39"/>
      <c r="Q477" s="187"/>
      <c r="R477" s="39"/>
      <c r="S477" s="39"/>
      <c r="T477" s="39"/>
      <c r="U477" s="38"/>
      <c r="V477" s="29"/>
      <c r="W477" s="38"/>
      <c r="X477" s="33"/>
      <c r="Y477" s="34"/>
      <c r="Z477" s="34"/>
      <c r="AA477" s="35"/>
      <c r="AB477" s="35"/>
      <c r="AC477" s="36"/>
      <c r="AD477" s="37"/>
      <c r="AE477" s="18"/>
      <c r="AF477" s="18"/>
    </row>
    <row r="478" spans="1:32" ht="27.75" x14ac:dyDescent="0.25">
      <c r="A478" s="38"/>
      <c r="B478" s="38"/>
      <c r="C478" s="29"/>
      <c r="D478" s="38"/>
      <c r="E478" s="38"/>
      <c r="F478" s="39"/>
      <c r="G478" s="30"/>
      <c r="H478" s="38"/>
      <c r="I478" s="38"/>
      <c r="J478" s="39"/>
      <c r="K478" s="40"/>
      <c r="L478" s="39"/>
      <c r="M478" s="39"/>
      <c r="N478" s="39"/>
      <c r="O478" s="178"/>
      <c r="P478" s="39"/>
      <c r="Q478" s="187"/>
      <c r="R478" s="39"/>
      <c r="S478" s="39"/>
      <c r="T478" s="39"/>
      <c r="U478" s="38"/>
      <c r="V478" s="29"/>
      <c r="W478" s="38"/>
      <c r="X478" s="33"/>
      <c r="Y478" s="34"/>
      <c r="Z478" s="34"/>
      <c r="AA478" s="35"/>
      <c r="AB478" s="35"/>
      <c r="AC478" s="36"/>
      <c r="AD478" s="37"/>
      <c r="AE478" s="18"/>
      <c r="AF478" s="18"/>
    </row>
    <row r="479" spans="1:32" ht="27.75" x14ac:dyDescent="0.25">
      <c r="A479" s="38"/>
      <c r="B479" s="38"/>
      <c r="C479" s="29"/>
      <c r="D479" s="38"/>
      <c r="E479" s="38"/>
      <c r="F479" s="39"/>
      <c r="G479" s="30"/>
      <c r="H479" s="38"/>
      <c r="I479" s="38"/>
      <c r="J479" s="39"/>
      <c r="K479" s="40"/>
      <c r="L479" s="39"/>
      <c r="M479" s="39"/>
      <c r="N479" s="39"/>
      <c r="O479" s="178"/>
      <c r="P479" s="39"/>
      <c r="Q479" s="187"/>
      <c r="R479" s="39"/>
      <c r="S479" s="39"/>
      <c r="T479" s="39"/>
      <c r="U479" s="38"/>
      <c r="V479" s="29"/>
      <c r="W479" s="38"/>
      <c r="X479" s="33"/>
      <c r="Y479" s="34"/>
      <c r="Z479" s="34"/>
      <c r="AA479" s="35"/>
      <c r="AB479" s="35"/>
      <c r="AC479" s="36"/>
      <c r="AD479" s="37"/>
      <c r="AE479" s="18"/>
      <c r="AF479" s="18"/>
    </row>
    <row r="480" spans="1:32" ht="27.75" x14ac:dyDescent="0.25">
      <c r="A480" s="38"/>
      <c r="B480" s="38"/>
      <c r="C480" s="29"/>
      <c r="D480" s="38"/>
      <c r="E480" s="38"/>
      <c r="F480" s="39"/>
      <c r="G480" s="30"/>
      <c r="H480" s="38"/>
      <c r="I480" s="38"/>
      <c r="J480" s="39"/>
      <c r="K480" s="40"/>
      <c r="L480" s="39"/>
      <c r="M480" s="39"/>
      <c r="N480" s="39"/>
      <c r="O480" s="178"/>
      <c r="P480" s="39"/>
      <c r="Q480" s="187"/>
      <c r="R480" s="39"/>
      <c r="S480" s="39"/>
      <c r="T480" s="39"/>
      <c r="U480" s="38"/>
      <c r="V480" s="29"/>
      <c r="W480" s="38"/>
      <c r="X480" s="33"/>
      <c r="Y480" s="34"/>
      <c r="Z480" s="34"/>
      <c r="AA480" s="35"/>
      <c r="AB480" s="35"/>
      <c r="AC480" s="36"/>
      <c r="AD480" s="37"/>
      <c r="AE480" s="18"/>
      <c r="AF480" s="18"/>
    </row>
    <row r="481" spans="1:32" ht="27.75" x14ac:dyDescent="0.25">
      <c r="A481" s="38"/>
      <c r="B481" s="38"/>
      <c r="C481" s="29"/>
      <c r="D481" s="38"/>
      <c r="E481" s="38"/>
      <c r="F481" s="39"/>
      <c r="G481" s="30"/>
      <c r="H481" s="38"/>
      <c r="I481" s="38"/>
      <c r="J481" s="39"/>
      <c r="K481" s="40"/>
      <c r="L481" s="39"/>
      <c r="M481" s="39"/>
      <c r="N481" s="39"/>
      <c r="O481" s="178"/>
      <c r="P481" s="39"/>
      <c r="Q481" s="187"/>
      <c r="R481" s="39"/>
      <c r="S481" s="39"/>
      <c r="T481" s="39"/>
      <c r="U481" s="38"/>
      <c r="V481" s="29"/>
      <c r="W481" s="38"/>
      <c r="X481" s="33"/>
      <c r="Y481" s="34"/>
      <c r="Z481" s="34"/>
      <c r="AA481" s="35"/>
      <c r="AB481" s="35"/>
      <c r="AC481" s="36"/>
      <c r="AD481" s="37"/>
      <c r="AE481" s="18"/>
      <c r="AF481" s="18"/>
    </row>
    <row r="482" spans="1:32" ht="27.75" x14ac:dyDescent="0.25">
      <c r="A482" s="38"/>
      <c r="B482" s="38"/>
      <c r="C482" s="29"/>
      <c r="D482" s="38"/>
      <c r="E482" s="38"/>
      <c r="F482" s="39"/>
      <c r="G482" s="30"/>
      <c r="H482" s="38"/>
      <c r="I482" s="38"/>
      <c r="J482" s="39"/>
      <c r="K482" s="40"/>
      <c r="L482" s="39"/>
      <c r="M482" s="39"/>
      <c r="N482" s="39"/>
      <c r="O482" s="178"/>
      <c r="P482" s="39"/>
      <c r="Q482" s="187"/>
      <c r="R482" s="39"/>
      <c r="S482" s="39"/>
      <c r="T482" s="39"/>
      <c r="U482" s="38"/>
      <c r="V482" s="29"/>
      <c r="W482" s="38"/>
      <c r="X482" s="33"/>
      <c r="Y482" s="34"/>
      <c r="Z482" s="34"/>
      <c r="AA482" s="35"/>
      <c r="AB482" s="35"/>
      <c r="AC482" s="36"/>
      <c r="AD482" s="37"/>
      <c r="AE482" s="18"/>
      <c r="AF482" s="18"/>
    </row>
    <row r="483" spans="1:32" ht="27.75" x14ac:dyDescent="0.25">
      <c r="A483" s="38"/>
      <c r="B483" s="38"/>
      <c r="C483" s="29"/>
      <c r="D483" s="38"/>
      <c r="E483" s="38"/>
      <c r="F483" s="39"/>
      <c r="G483" s="30"/>
      <c r="H483" s="38"/>
      <c r="I483" s="38"/>
      <c r="J483" s="39"/>
      <c r="K483" s="40"/>
      <c r="L483" s="39"/>
      <c r="M483" s="39"/>
      <c r="N483" s="39"/>
      <c r="O483" s="178"/>
      <c r="P483" s="39"/>
      <c r="Q483" s="187"/>
      <c r="R483" s="39"/>
      <c r="S483" s="39"/>
      <c r="T483" s="39"/>
      <c r="U483" s="38"/>
      <c r="V483" s="29"/>
      <c r="W483" s="38"/>
      <c r="X483" s="33"/>
      <c r="Y483" s="34"/>
      <c r="Z483" s="34"/>
      <c r="AA483" s="35"/>
      <c r="AB483" s="35"/>
      <c r="AC483" s="36"/>
      <c r="AD483" s="37"/>
      <c r="AE483" s="18"/>
      <c r="AF483" s="18"/>
    </row>
    <row r="484" spans="1:32" ht="27.75" x14ac:dyDescent="0.25">
      <c r="A484" s="38"/>
      <c r="B484" s="38"/>
      <c r="C484" s="29"/>
      <c r="D484" s="38"/>
      <c r="E484" s="38"/>
      <c r="F484" s="39"/>
      <c r="G484" s="30"/>
      <c r="H484" s="38"/>
      <c r="I484" s="38"/>
      <c r="J484" s="39"/>
      <c r="K484" s="40"/>
      <c r="L484" s="39"/>
      <c r="M484" s="39"/>
      <c r="N484" s="39"/>
      <c r="O484" s="178"/>
      <c r="P484" s="39"/>
      <c r="Q484" s="187"/>
      <c r="R484" s="39"/>
      <c r="S484" s="39"/>
      <c r="T484" s="39"/>
      <c r="U484" s="38"/>
      <c r="V484" s="29"/>
      <c r="W484" s="38"/>
      <c r="X484" s="33"/>
      <c r="Y484" s="34"/>
      <c r="Z484" s="34"/>
      <c r="AA484" s="35"/>
      <c r="AB484" s="35"/>
      <c r="AC484" s="36"/>
      <c r="AD484" s="37"/>
      <c r="AE484" s="18"/>
      <c r="AF484" s="18"/>
    </row>
    <row r="485" spans="1:32" ht="27.75" x14ac:dyDescent="0.25">
      <c r="A485" s="38"/>
      <c r="B485" s="38"/>
      <c r="C485" s="29"/>
      <c r="D485" s="38"/>
      <c r="E485" s="38"/>
      <c r="F485" s="39"/>
      <c r="G485" s="30"/>
      <c r="H485" s="38"/>
      <c r="I485" s="38"/>
      <c r="J485" s="39"/>
      <c r="K485" s="40"/>
      <c r="L485" s="39"/>
      <c r="M485" s="39"/>
      <c r="N485" s="39"/>
      <c r="O485" s="178"/>
      <c r="P485" s="39"/>
      <c r="Q485" s="187"/>
      <c r="R485" s="39"/>
      <c r="S485" s="39"/>
      <c r="T485" s="39"/>
      <c r="U485" s="38"/>
      <c r="V485" s="29"/>
      <c r="W485" s="38"/>
      <c r="X485" s="33"/>
      <c r="Y485" s="34"/>
      <c r="Z485" s="34"/>
      <c r="AA485" s="35"/>
      <c r="AB485" s="35"/>
      <c r="AC485" s="36"/>
      <c r="AD485" s="37"/>
      <c r="AE485" s="18"/>
      <c r="AF485" s="18"/>
    </row>
    <row r="486" spans="1:32" ht="27.75" x14ac:dyDescent="0.25">
      <c r="A486" s="38"/>
      <c r="B486" s="38"/>
      <c r="C486" s="29"/>
      <c r="D486" s="38"/>
      <c r="E486" s="38"/>
      <c r="F486" s="39"/>
      <c r="G486" s="30"/>
      <c r="H486" s="38"/>
      <c r="I486" s="38"/>
      <c r="J486" s="39"/>
      <c r="K486" s="40"/>
      <c r="L486" s="39"/>
      <c r="M486" s="39"/>
      <c r="N486" s="39"/>
      <c r="O486" s="178"/>
      <c r="P486" s="39"/>
      <c r="Q486" s="187"/>
      <c r="R486" s="39"/>
      <c r="S486" s="39"/>
      <c r="T486" s="39"/>
      <c r="U486" s="38"/>
      <c r="V486" s="29"/>
      <c r="W486" s="38"/>
      <c r="X486" s="33"/>
      <c r="Y486" s="34"/>
      <c r="Z486" s="34"/>
      <c r="AA486" s="35"/>
      <c r="AB486" s="35"/>
      <c r="AC486" s="36"/>
      <c r="AD486" s="37"/>
      <c r="AE486" s="18"/>
      <c r="AF486" s="18"/>
    </row>
    <row r="487" spans="1:32" ht="27.75" x14ac:dyDescent="0.25">
      <c r="A487" s="38"/>
      <c r="B487" s="38"/>
      <c r="C487" s="29"/>
      <c r="D487" s="38"/>
      <c r="E487" s="38"/>
      <c r="F487" s="39"/>
      <c r="G487" s="30"/>
      <c r="H487" s="38"/>
      <c r="I487" s="38"/>
      <c r="J487" s="39"/>
      <c r="K487" s="40"/>
      <c r="L487" s="39"/>
      <c r="M487" s="39"/>
      <c r="N487" s="39"/>
      <c r="O487" s="178"/>
      <c r="P487" s="39"/>
      <c r="Q487" s="187"/>
      <c r="R487" s="39"/>
      <c r="S487" s="39"/>
      <c r="T487" s="39"/>
      <c r="U487" s="38"/>
      <c r="V487" s="29"/>
      <c r="W487" s="38"/>
      <c r="X487" s="33"/>
      <c r="Y487" s="34"/>
      <c r="Z487" s="34"/>
      <c r="AA487" s="35"/>
      <c r="AB487" s="35"/>
      <c r="AC487" s="36"/>
      <c r="AD487" s="37"/>
      <c r="AE487" s="18"/>
      <c r="AF487" s="18"/>
    </row>
    <row r="488" spans="1:32" ht="27.75" x14ac:dyDescent="0.25">
      <c r="A488" s="38"/>
      <c r="B488" s="38"/>
      <c r="C488" s="29"/>
      <c r="D488" s="38"/>
      <c r="E488" s="38"/>
      <c r="F488" s="39"/>
      <c r="G488" s="30"/>
      <c r="H488" s="38"/>
      <c r="I488" s="38"/>
      <c r="J488" s="39"/>
      <c r="K488" s="40"/>
      <c r="L488" s="39"/>
      <c r="M488" s="39"/>
      <c r="N488" s="39"/>
      <c r="O488" s="178"/>
      <c r="P488" s="39"/>
      <c r="Q488" s="187"/>
      <c r="R488" s="39"/>
      <c r="S488" s="39"/>
      <c r="T488" s="39"/>
      <c r="U488" s="38"/>
      <c r="V488" s="29"/>
      <c r="W488" s="38"/>
      <c r="X488" s="33"/>
      <c r="Y488" s="34"/>
      <c r="Z488" s="34"/>
      <c r="AA488" s="35"/>
      <c r="AB488" s="35"/>
      <c r="AC488" s="36"/>
      <c r="AD488" s="37"/>
      <c r="AE488" s="18"/>
      <c r="AF488" s="18"/>
    </row>
    <row r="489" spans="1:32" ht="27.75" x14ac:dyDescent="0.25">
      <c r="A489" s="38"/>
      <c r="B489" s="38"/>
      <c r="C489" s="29"/>
      <c r="D489" s="38"/>
      <c r="E489" s="38"/>
      <c r="F489" s="39"/>
      <c r="G489" s="30"/>
      <c r="H489" s="38"/>
      <c r="I489" s="38"/>
      <c r="J489" s="39"/>
      <c r="K489" s="40"/>
      <c r="L489" s="39"/>
      <c r="M489" s="39"/>
      <c r="N489" s="39"/>
      <c r="O489" s="178"/>
      <c r="P489" s="39"/>
      <c r="Q489" s="187"/>
      <c r="R489" s="39"/>
      <c r="S489" s="39"/>
      <c r="T489" s="39"/>
      <c r="U489" s="38"/>
      <c r="V489" s="29"/>
      <c r="W489" s="38"/>
      <c r="X489" s="33"/>
      <c r="Y489" s="34"/>
      <c r="Z489" s="34"/>
      <c r="AA489" s="35"/>
      <c r="AB489" s="35"/>
      <c r="AC489" s="36"/>
      <c r="AD489" s="37"/>
      <c r="AE489" s="18"/>
      <c r="AF489" s="18"/>
    </row>
    <row r="490" spans="1:32" ht="27.75" x14ac:dyDescent="0.25">
      <c r="A490" s="38"/>
      <c r="B490" s="38"/>
      <c r="C490" s="29"/>
      <c r="D490" s="38"/>
      <c r="E490" s="38"/>
      <c r="F490" s="39"/>
      <c r="G490" s="30"/>
      <c r="H490" s="38"/>
      <c r="I490" s="38"/>
      <c r="J490" s="39"/>
      <c r="K490" s="40"/>
      <c r="L490" s="39"/>
      <c r="M490" s="39"/>
      <c r="N490" s="39"/>
      <c r="O490" s="178"/>
      <c r="P490" s="39"/>
      <c r="Q490" s="187"/>
      <c r="R490" s="39"/>
      <c r="S490" s="39"/>
      <c r="T490" s="39"/>
      <c r="U490" s="38"/>
      <c r="V490" s="29"/>
      <c r="W490" s="38"/>
      <c r="X490" s="33"/>
      <c r="Y490" s="34"/>
      <c r="Z490" s="34"/>
      <c r="AA490" s="35"/>
      <c r="AB490" s="35"/>
      <c r="AC490" s="36"/>
      <c r="AD490" s="37"/>
      <c r="AE490" s="18"/>
      <c r="AF490" s="18"/>
    </row>
    <row r="491" spans="1:32" ht="27.75" x14ac:dyDescent="0.25">
      <c r="A491" s="38"/>
      <c r="B491" s="38"/>
      <c r="C491" s="29"/>
      <c r="D491" s="38"/>
      <c r="E491" s="38"/>
      <c r="F491" s="39"/>
      <c r="G491" s="30"/>
      <c r="H491" s="38"/>
      <c r="I491" s="38"/>
      <c r="J491" s="39"/>
      <c r="K491" s="40"/>
      <c r="L491" s="39"/>
      <c r="M491" s="39"/>
      <c r="N491" s="39"/>
      <c r="O491" s="178"/>
      <c r="P491" s="39"/>
      <c r="Q491" s="187"/>
      <c r="R491" s="39"/>
      <c r="S491" s="39"/>
      <c r="T491" s="39"/>
      <c r="U491" s="38"/>
      <c r="V491" s="29"/>
      <c r="W491" s="38"/>
      <c r="X491" s="33"/>
      <c r="Y491" s="34"/>
      <c r="Z491" s="34"/>
      <c r="AA491" s="35"/>
      <c r="AB491" s="35"/>
      <c r="AC491" s="36"/>
      <c r="AD491" s="37"/>
      <c r="AE491" s="18"/>
      <c r="AF491" s="18"/>
    </row>
    <row r="492" spans="1:32" ht="27.75" x14ac:dyDescent="0.25">
      <c r="A492" s="38"/>
      <c r="B492" s="38"/>
      <c r="C492" s="29"/>
      <c r="D492" s="38"/>
      <c r="E492" s="38"/>
      <c r="F492" s="39"/>
      <c r="G492" s="30"/>
      <c r="H492" s="38"/>
      <c r="I492" s="38"/>
      <c r="J492" s="39"/>
      <c r="K492" s="40"/>
      <c r="L492" s="39"/>
      <c r="M492" s="39"/>
      <c r="N492" s="39"/>
      <c r="O492" s="178"/>
      <c r="P492" s="39"/>
      <c r="Q492" s="187"/>
      <c r="R492" s="39"/>
      <c r="S492" s="39"/>
      <c r="T492" s="39"/>
      <c r="U492" s="38"/>
      <c r="V492" s="29"/>
      <c r="W492" s="38"/>
      <c r="X492" s="33"/>
      <c r="Y492" s="34"/>
      <c r="Z492" s="34"/>
      <c r="AA492" s="35"/>
      <c r="AB492" s="35"/>
      <c r="AC492" s="36"/>
      <c r="AD492" s="37"/>
      <c r="AE492" s="18"/>
      <c r="AF492" s="18"/>
    </row>
    <row r="493" spans="1:32" ht="27.75" x14ac:dyDescent="0.25">
      <c r="A493" s="38"/>
      <c r="B493" s="38"/>
      <c r="C493" s="29"/>
      <c r="D493" s="38"/>
      <c r="E493" s="38"/>
      <c r="F493" s="39"/>
      <c r="G493" s="30"/>
      <c r="H493" s="38"/>
      <c r="I493" s="38"/>
      <c r="J493" s="39"/>
      <c r="K493" s="40"/>
      <c r="L493" s="39"/>
      <c r="M493" s="39"/>
      <c r="N493" s="39"/>
      <c r="O493" s="178"/>
      <c r="P493" s="39"/>
      <c r="Q493" s="187"/>
      <c r="R493" s="39"/>
      <c r="S493" s="39"/>
      <c r="T493" s="39"/>
      <c r="U493" s="38"/>
      <c r="V493" s="29"/>
      <c r="W493" s="38"/>
      <c r="X493" s="33"/>
      <c r="Y493" s="34"/>
      <c r="Z493" s="34"/>
      <c r="AA493" s="35"/>
      <c r="AB493" s="35"/>
      <c r="AC493" s="36"/>
      <c r="AD493" s="37"/>
      <c r="AE493" s="18"/>
      <c r="AF493" s="18"/>
    </row>
    <row r="494" spans="1:32" ht="27.75" x14ac:dyDescent="0.25">
      <c r="A494" s="38"/>
      <c r="B494" s="38"/>
      <c r="C494" s="29"/>
      <c r="D494" s="38"/>
      <c r="E494" s="38"/>
      <c r="F494" s="39"/>
      <c r="G494" s="30"/>
      <c r="H494" s="38"/>
      <c r="I494" s="38"/>
      <c r="J494" s="39"/>
      <c r="K494" s="40"/>
      <c r="L494" s="39"/>
      <c r="M494" s="39"/>
      <c r="N494" s="39"/>
      <c r="O494" s="178"/>
      <c r="P494" s="39"/>
      <c r="Q494" s="187"/>
      <c r="R494" s="39"/>
      <c r="S494" s="39"/>
      <c r="T494" s="39"/>
      <c r="U494" s="38"/>
      <c r="V494" s="29"/>
      <c r="W494" s="38"/>
      <c r="X494" s="33"/>
      <c r="Y494" s="34"/>
      <c r="Z494" s="34"/>
      <c r="AA494" s="35"/>
      <c r="AB494" s="35"/>
      <c r="AC494" s="36"/>
      <c r="AD494" s="37"/>
      <c r="AE494" s="18"/>
      <c r="AF494" s="18"/>
    </row>
    <row r="495" spans="1:32" ht="27.75" x14ac:dyDescent="0.25">
      <c r="A495" s="38"/>
      <c r="B495" s="38"/>
      <c r="C495" s="29"/>
      <c r="D495" s="38"/>
      <c r="E495" s="38"/>
      <c r="F495" s="39"/>
      <c r="G495" s="30"/>
      <c r="H495" s="38"/>
      <c r="I495" s="38"/>
      <c r="J495" s="39"/>
      <c r="K495" s="40"/>
      <c r="L495" s="39"/>
      <c r="M495" s="39"/>
      <c r="N495" s="39"/>
      <c r="O495" s="178"/>
      <c r="P495" s="39"/>
      <c r="Q495" s="187"/>
      <c r="R495" s="39"/>
      <c r="S495" s="39"/>
      <c r="T495" s="39"/>
      <c r="U495" s="38"/>
      <c r="V495" s="29"/>
      <c r="W495" s="38"/>
      <c r="X495" s="33"/>
      <c r="Y495" s="34"/>
      <c r="Z495" s="34"/>
      <c r="AA495" s="35"/>
      <c r="AB495" s="35"/>
      <c r="AC495" s="36"/>
      <c r="AD495" s="37"/>
      <c r="AE495" s="18"/>
      <c r="AF495" s="18"/>
    </row>
    <row r="496" spans="1:32" ht="27.75" x14ac:dyDescent="0.25">
      <c r="A496" s="38"/>
      <c r="B496" s="38"/>
      <c r="C496" s="29"/>
      <c r="D496" s="38"/>
      <c r="E496" s="38"/>
      <c r="F496" s="39"/>
      <c r="G496" s="30"/>
      <c r="H496" s="38"/>
      <c r="I496" s="38"/>
      <c r="J496" s="39"/>
      <c r="K496" s="40"/>
      <c r="L496" s="39"/>
      <c r="M496" s="39"/>
      <c r="N496" s="39"/>
      <c r="O496" s="178"/>
      <c r="P496" s="39"/>
      <c r="Q496" s="187"/>
      <c r="R496" s="39"/>
      <c r="S496" s="39"/>
      <c r="T496" s="39"/>
      <c r="U496" s="38"/>
      <c r="V496" s="29"/>
      <c r="W496" s="38"/>
      <c r="X496" s="33"/>
      <c r="Y496" s="34"/>
      <c r="Z496" s="34"/>
      <c r="AA496" s="35"/>
      <c r="AB496" s="35"/>
      <c r="AC496" s="36"/>
      <c r="AD496" s="37"/>
      <c r="AE496" s="18"/>
      <c r="AF496" s="18"/>
    </row>
    <row r="497" spans="1:32" ht="27.75" x14ac:dyDescent="0.25">
      <c r="A497" s="38"/>
      <c r="B497" s="38"/>
      <c r="C497" s="29"/>
      <c r="D497" s="38"/>
      <c r="E497" s="38"/>
      <c r="F497" s="39"/>
      <c r="G497" s="30"/>
      <c r="H497" s="38"/>
      <c r="I497" s="38"/>
      <c r="J497" s="39"/>
      <c r="K497" s="40"/>
      <c r="L497" s="39"/>
      <c r="M497" s="39"/>
      <c r="N497" s="39"/>
      <c r="O497" s="178"/>
      <c r="P497" s="39"/>
      <c r="Q497" s="187"/>
      <c r="R497" s="39"/>
      <c r="S497" s="39"/>
      <c r="T497" s="39"/>
      <c r="U497" s="38"/>
      <c r="V497" s="29"/>
      <c r="W497" s="38"/>
      <c r="X497" s="33"/>
      <c r="Y497" s="34"/>
      <c r="Z497" s="34"/>
      <c r="AA497" s="35"/>
      <c r="AB497" s="35"/>
      <c r="AC497" s="36"/>
      <c r="AD497" s="37"/>
      <c r="AE497" s="18"/>
      <c r="AF497" s="18"/>
    </row>
    <row r="498" spans="1:32" ht="27.75" x14ac:dyDescent="0.25">
      <c r="A498" s="38"/>
      <c r="B498" s="38"/>
      <c r="C498" s="29"/>
      <c r="D498" s="38"/>
      <c r="E498" s="38"/>
      <c r="F498" s="39"/>
      <c r="G498" s="30"/>
      <c r="H498" s="38"/>
      <c r="I498" s="38"/>
      <c r="J498" s="39"/>
      <c r="K498" s="40"/>
      <c r="L498" s="39"/>
      <c r="M498" s="39"/>
      <c r="N498" s="39"/>
      <c r="O498" s="178"/>
      <c r="P498" s="39"/>
      <c r="Q498" s="187"/>
      <c r="R498" s="39"/>
      <c r="S498" s="39"/>
      <c r="T498" s="39"/>
      <c r="U498" s="38"/>
      <c r="V498" s="29"/>
      <c r="W498" s="38"/>
      <c r="X498" s="33"/>
      <c r="Y498" s="34"/>
      <c r="Z498" s="34"/>
      <c r="AA498" s="35"/>
      <c r="AB498" s="35"/>
      <c r="AC498" s="36"/>
      <c r="AD498" s="37"/>
      <c r="AE498" s="18"/>
      <c r="AF498" s="18"/>
    </row>
    <row r="499" spans="1:32" ht="27.75" x14ac:dyDescent="0.25">
      <c r="A499" s="38"/>
      <c r="B499" s="38"/>
      <c r="C499" s="29"/>
      <c r="D499" s="38"/>
      <c r="E499" s="38"/>
      <c r="F499" s="39"/>
      <c r="G499" s="30"/>
      <c r="H499" s="38"/>
      <c r="I499" s="38"/>
      <c r="J499" s="39"/>
      <c r="K499" s="40"/>
      <c r="L499" s="39"/>
      <c r="M499" s="39"/>
      <c r="N499" s="39"/>
      <c r="O499" s="178"/>
      <c r="P499" s="39"/>
      <c r="Q499" s="187"/>
      <c r="R499" s="39"/>
      <c r="S499" s="39"/>
      <c r="T499" s="39"/>
      <c r="U499" s="38"/>
      <c r="V499" s="29"/>
      <c r="W499" s="38"/>
      <c r="X499" s="33"/>
      <c r="Y499" s="34"/>
      <c r="Z499" s="34"/>
      <c r="AA499" s="35"/>
      <c r="AB499" s="35"/>
      <c r="AC499" s="36"/>
      <c r="AD499" s="37"/>
      <c r="AE499" s="18"/>
      <c r="AF499" s="18"/>
    </row>
    <row r="500" spans="1:32" ht="27.75" x14ac:dyDescent="0.25">
      <c r="A500" s="38"/>
      <c r="B500" s="38"/>
      <c r="C500" s="29"/>
      <c r="D500" s="38"/>
      <c r="E500" s="38"/>
      <c r="F500" s="39"/>
      <c r="G500" s="30"/>
      <c r="H500" s="38"/>
      <c r="I500" s="38"/>
      <c r="J500" s="39"/>
      <c r="K500" s="40"/>
      <c r="L500" s="39"/>
      <c r="M500" s="39"/>
      <c r="N500" s="39"/>
      <c r="O500" s="178"/>
      <c r="P500" s="39"/>
      <c r="Q500" s="187"/>
      <c r="R500" s="39"/>
      <c r="S500" s="39"/>
      <c r="T500" s="39"/>
      <c r="U500" s="38"/>
      <c r="V500" s="29"/>
      <c r="W500" s="38"/>
      <c r="X500" s="33"/>
      <c r="Y500" s="34"/>
      <c r="Z500" s="34"/>
      <c r="AA500" s="35"/>
      <c r="AB500" s="35"/>
      <c r="AC500" s="36"/>
      <c r="AD500" s="37"/>
      <c r="AE500" s="18"/>
      <c r="AF500" s="18"/>
    </row>
    <row r="501" spans="1:32" ht="27.75" x14ac:dyDescent="0.25">
      <c r="A501" s="38"/>
      <c r="B501" s="38"/>
      <c r="C501" s="29"/>
      <c r="D501" s="38"/>
      <c r="E501" s="38"/>
      <c r="F501" s="39"/>
      <c r="G501" s="30"/>
      <c r="H501" s="38"/>
      <c r="I501" s="38"/>
      <c r="J501" s="39"/>
      <c r="K501" s="40"/>
      <c r="L501" s="39"/>
      <c r="M501" s="39"/>
      <c r="N501" s="39"/>
      <c r="O501" s="178"/>
      <c r="P501" s="39"/>
      <c r="Q501" s="187"/>
      <c r="R501" s="39"/>
      <c r="S501" s="39"/>
      <c r="T501" s="39"/>
      <c r="U501" s="38"/>
      <c r="V501" s="29"/>
      <c r="W501" s="38"/>
      <c r="X501" s="33"/>
      <c r="Y501" s="34"/>
      <c r="Z501" s="34"/>
      <c r="AA501" s="35"/>
      <c r="AB501" s="35"/>
      <c r="AC501" s="36"/>
      <c r="AD501" s="37"/>
      <c r="AE501" s="18"/>
      <c r="AF501" s="18"/>
    </row>
    <row r="502" spans="1:32" ht="27.75" x14ac:dyDescent="0.25">
      <c r="A502" s="38"/>
      <c r="B502" s="38"/>
      <c r="C502" s="29"/>
      <c r="D502" s="38"/>
      <c r="E502" s="38"/>
      <c r="F502" s="39"/>
      <c r="G502" s="30"/>
      <c r="H502" s="38"/>
      <c r="I502" s="38"/>
      <c r="J502" s="39"/>
      <c r="K502" s="40"/>
      <c r="L502" s="39"/>
      <c r="M502" s="39"/>
      <c r="N502" s="39"/>
      <c r="O502" s="178"/>
      <c r="P502" s="39"/>
      <c r="Q502" s="187"/>
      <c r="R502" s="39"/>
      <c r="S502" s="39"/>
      <c r="T502" s="39"/>
      <c r="U502" s="38"/>
      <c r="V502" s="29"/>
      <c r="W502" s="38"/>
      <c r="X502" s="33"/>
      <c r="Y502" s="34"/>
      <c r="Z502" s="34"/>
      <c r="AA502" s="35"/>
      <c r="AB502" s="35"/>
      <c r="AC502" s="36"/>
      <c r="AD502" s="37"/>
      <c r="AE502" s="18"/>
      <c r="AF502" s="18"/>
    </row>
    <row r="503" spans="1:32" ht="27.75" x14ac:dyDescent="0.25">
      <c r="A503" s="38"/>
      <c r="B503" s="38"/>
      <c r="C503" s="29"/>
      <c r="D503" s="38"/>
      <c r="E503" s="38"/>
      <c r="F503" s="39"/>
      <c r="G503" s="30"/>
      <c r="H503" s="38"/>
      <c r="I503" s="38"/>
      <c r="J503" s="39"/>
      <c r="K503" s="40"/>
      <c r="L503" s="39"/>
      <c r="M503" s="39"/>
      <c r="N503" s="39"/>
      <c r="O503" s="178"/>
      <c r="P503" s="39"/>
      <c r="Q503" s="187"/>
      <c r="R503" s="39"/>
      <c r="S503" s="39"/>
      <c r="T503" s="39"/>
      <c r="U503" s="38"/>
      <c r="V503" s="29"/>
      <c r="W503" s="38"/>
      <c r="X503" s="33"/>
      <c r="Y503" s="34"/>
      <c r="Z503" s="34"/>
      <c r="AA503" s="35"/>
      <c r="AB503" s="35"/>
      <c r="AC503" s="36"/>
      <c r="AD503" s="37"/>
      <c r="AE503" s="18"/>
      <c r="AF503" s="18"/>
    </row>
    <row r="504" spans="1:32" ht="27.75" x14ac:dyDescent="0.25">
      <c r="A504" s="38"/>
      <c r="B504" s="38"/>
      <c r="C504" s="29"/>
      <c r="D504" s="38"/>
      <c r="E504" s="38"/>
      <c r="F504" s="39"/>
      <c r="G504" s="30"/>
      <c r="H504" s="38"/>
      <c r="I504" s="38"/>
      <c r="J504" s="39"/>
      <c r="K504" s="40"/>
      <c r="L504" s="39"/>
      <c r="M504" s="39"/>
      <c r="N504" s="39"/>
      <c r="O504" s="178"/>
      <c r="P504" s="39"/>
      <c r="Q504" s="187"/>
      <c r="R504" s="39"/>
      <c r="S504" s="39"/>
      <c r="T504" s="39"/>
      <c r="U504" s="38"/>
      <c r="V504" s="29"/>
      <c r="W504" s="38"/>
      <c r="X504" s="33"/>
      <c r="Y504" s="34"/>
      <c r="Z504" s="34"/>
      <c r="AA504" s="35"/>
      <c r="AB504" s="35"/>
      <c r="AC504" s="36"/>
      <c r="AD504" s="37"/>
      <c r="AE504" s="18"/>
      <c r="AF504" s="18"/>
    </row>
    <row r="505" spans="1:32" ht="27.75" x14ac:dyDescent="0.25">
      <c r="A505" s="38"/>
      <c r="B505" s="38"/>
      <c r="C505" s="29"/>
      <c r="D505" s="38"/>
      <c r="E505" s="38"/>
      <c r="F505" s="39"/>
      <c r="G505" s="30"/>
      <c r="H505" s="38"/>
      <c r="I505" s="38"/>
      <c r="J505" s="39"/>
      <c r="K505" s="40"/>
      <c r="L505" s="39"/>
      <c r="M505" s="39"/>
      <c r="N505" s="39"/>
      <c r="O505" s="178"/>
      <c r="P505" s="39"/>
      <c r="Q505" s="187"/>
      <c r="R505" s="39"/>
      <c r="S505" s="39"/>
      <c r="T505" s="39"/>
      <c r="U505" s="38"/>
      <c r="V505" s="29"/>
      <c r="W505" s="38"/>
      <c r="X505" s="33"/>
      <c r="Y505" s="34"/>
      <c r="Z505" s="34"/>
      <c r="AA505" s="35"/>
      <c r="AB505" s="35"/>
      <c r="AC505" s="36"/>
      <c r="AD505" s="37"/>
      <c r="AE505" s="18"/>
      <c r="AF505" s="18"/>
    </row>
    <row r="506" spans="1:32" ht="27.75" x14ac:dyDescent="0.25">
      <c r="A506" s="38"/>
      <c r="B506" s="38"/>
      <c r="C506" s="29"/>
      <c r="D506" s="38"/>
      <c r="E506" s="38"/>
      <c r="F506" s="39"/>
      <c r="G506" s="30"/>
      <c r="H506" s="38"/>
      <c r="I506" s="38"/>
      <c r="J506" s="39"/>
      <c r="K506" s="40"/>
      <c r="L506" s="39"/>
      <c r="M506" s="39"/>
      <c r="N506" s="39"/>
      <c r="O506" s="178"/>
      <c r="P506" s="39"/>
      <c r="Q506" s="187"/>
      <c r="R506" s="39"/>
      <c r="S506" s="39"/>
      <c r="T506" s="39"/>
      <c r="U506" s="38"/>
      <c r="V506" s="29"/>
      <c r="W506" s="38"/>
      <c r="X506" s="33"/>
      <c r="Y506" s="34"/>
      <c r="Z506" s="34"/>
      <c r="AA506" s="35"/>
      <c r="AB506" s="35"/>
      <c r="AC506" s="36"/>
      <c r="AD506" s="37"/>
      <c r="AE506" s="18"/>
      <c r="AF506" s="18"/>
    </row>
    <row r="507" spans="1:32" ht="27.75" x14ac:dyDescent="0.25">
      <c r="A507" s="38"/>
      <c r="B507" s="38"/>
      <c r="C507" s="29"/>
      <c r="D507" s="38"/>
      <c r="E507" s="38"/>
      <c r="F507" s="39"/>
      <c r="G507" s="30"/>
      <c r="H507" s="38"/>
      <c r="I507" s="38"/>
      <c r="J507" s="39"/>
      <c r="K507" s="40"/>
      <c r="L507" s="39"/>
      <c r="M507" s="39"/>
      <c r="N507" s="39"/>
      <c r="O507" s="178"/>
      <c r="P507" s="39"/>
      <c r="Q507" s="187"/>
      <c r="R507" s="39"/>
      <c r="S507" s="39"/>
      <c r="T507" s="39"/>
      <c r="U507" s="38"/>
      <c r="V507" s="29"/>
      <c r="W507" s="38"/>
      <c r="X507" s="33"/>
      <c r="Y507" s="34"/>
      <c r="Z507" s="34"/>
      <c r="AA507" s="35"/>
      <c r="AB507" s="35"/>
      <c r="AC507" s="36"/>
      <c r="AD507" s="37"/>
      <c r="AE507" s="18"/>
      <c r="AF507" s="18"/>
    </row>
    <row r="508" spans="1:32" ht="27.75" x14ac:dyDescent="0.25">
      <c r="A508" s="38"/>
      <c r="B508" s="38"/>
      <c r="C508" s="29"/>
      <c r="D508" s="38"/>
      <c r="E508" s="38"/>
      <c r="F508" s="39"/>
      <c r="G508" s="30"/>
      <c r="H508" s="38"/>
      <c r="I508" s="38"/>
      <c r="J508" s="39"/>
      <c r="K508" s="40"/>
      <c r="L508" s="39"/>
      <c r="M508" s="39"/>
      <c r="N508" s="39"/>
      <c r="O508" s="178"/>
      <c r="P508" s="39"/>
      <c r="Q508" s="187"/>
      <c r="R508" s="39"/>
      <c r="S508" s="39"/>
      <c r="T508" s="39"/>
      <c r="U508" s="38"/>
      <c r="V508" s="29"/>
      <c r="W508" s="38"/>
      <c r="X508" s="33"/>
      <c r="Y508" s="34"/>
      <c r="Z508" s="34"/>
      <c r="AA508" s="35"/>
      <c r="AB508" s="35"/>
      <c r="AC508" s="36"/>
      <c r="AD508" s="37"/>
      <c r="AE508" s="18"/>
      <c r="AF508" s="18"/>
    </row>
    <row r="509" spans="1:32" ht="27.75" x14ac:dyDescent="0.25">
      <c r="A509" s="38"/>
      <c r="B509" s="38"/>
      <c r="C509" s="29"/>
      <c r="D509" s="38"/>
      <c r="E509" s="38"/>
      <c r="F509" s="39"/>
      <c r="G509" s="30"/>
      <c r="H509" s="38"/>
      <c r="I509" s="38"/>
      <c r="J509" s="39"/>
      <c r="K509" s="40"/>
      <c r="L509" s="39"/>
      <c r="M509" s="39"/>
      <c r="N509" s="39"/>
      <c r="O509" s="178"/>
      <c r="P509" s="39"/>
      <c r="Q509" s="187"/>
      <c r="R509" s="39"/>
      <c r="S509" s="39"/>
      <c r="T509" s="39"/>
      <c r="U509" s="38"/>
      <c r="V509" s="29"/>
      <c r="W509" s="38"/>
      <c r="X509" s="33"/>
      <c r="Y509" s="34"/>
      <c r="Z509" s="34"/>
      <c r="AA509" s="35"/>
      <c r="AB509" s="35"/>
      <c r="AC509" s="36"/>
      <c r="AD509" s="37"/>
      <c r="AE509" s="18"/>
      <c r="AF509" s="18"/>
    </row>
    <row r="510" spans="1:32" ht="27.75" x14ac:dyDescent="0.25">
      <c r="A510" s="38"/>
      <c r="B510" s="38"/>
      <c r="C510" s="29"/>
      <c r="D510" s="38"/>
      <c r="E510" s="38"/>
      <c r="F510" s="39"/>
      <c r="G510" s="30"/>
      <c r="H510" s="38"/>
      <c r="I510" s="38"/>
      <c r="J510" s="39"/>
      <c r="K510" s="40"/>
      <c r="L510" s="39"/>
      <c r="M510" s="39"/>
      <c r="N510" s="39"/>
      <c r="O510" s="178"/>
      <c r="P510" s="39"/>
      <c r="Q510" s="187"/>
      <c r="R510" s="39"/>
      <c r="S510" s="39"/>
      <c r="T510" s="39"/>
      <c r="U510" s="38"/>
      <c r="V510" s="29"/>
      <c r="W510" s="38"/>
      <c r="X510" s="33"/>
      <c r="Y510" s="34"/>
      <c r="Z510" s="34"/>
      <c r="AA510" s="35"/>
      <c r="AB510" s="35"/>
      <c r="AC510" s="36"/>
      <c r="AD510" s="37"/>
      <c r="AE510" s="18"/>
      <c r="AF510" s="18"/>
    </row>
    <row r="511" spans="1:32" ht="27.75" x14ac:dyDescent="0.25">
      <c r="A511" s="38"/>
      <c r="B511" s="38"/>
      <c r="C511" s="29"/>
      <c r="D511" s="38"/>
      <c r="E511" s="38"/>
      <c r="F511" s="39"/>
      <c r="G511" s="30"/>
      <c r="H511" s="38"/>
      <c r="I511" s="38"/>
      <c r="J511" s="39"/>
      <c r="K511" s="40"/>
      <c r="L511" s="39"/>
      <c r="M511" s="39"/>
      <c r="N511" s="39"/>
      <c r="O511" s="178"/>
      <c r="P511" s="39"/>
      <c r="Q511" s="187"/>
      <c r="R511" s="39"/>
      <c r="S511" s="39"/>
      <c r="T511" s="39"/>
      <c r="U511" s="38"/>
      <c r="V511" s="29"/>
      <c r="W511" s="38"/>
      <c r="X511" s="33"/>
      <c r="Y511" s="34"/>
      <c r="Z511" s="34"/>
      <c r="AA511" s="35"/>
      <c r="AB511" s="35"/>
      <c r="AC511" s="36"/>
      <c r="AD511" s="37"/>
      <c r="AE511" s="18"/>
      <c r="AF511" s="18"/>
    </row>
    <row r="512" spans="1:32" ht="27.75" x14ac:dyDescent="0.25">
      <c r="A512" s="38"/>
      <c r="B512" s="38"/>
      <c r="C512" s="29"/>
      <c r="D512" s="38"/>
      <c r="E512" s="38"/>
      <c r="F512" s="39"/>
      <c r="G512" s="30"/>
      <c r="H512" s="38"/>
      <c r="I512" s="38"/>
      <c r="J512" s="39"/>
      <c r="K512" s="40"/>
      <c r="L512" s="39"/>
      <c r="M512" s="39"/>
      <c r="N512" s="39"/>
      <c r="O512" s="178"/>
      <c r="P512" s="39"/>
      <c r="Q512" s="187"/>
      <c r="R512" s="39"/>
      <c r="S512" s="39"/>
      <c r="T512" s="39"/>
      <c r="U512" s="38"/>
      <c r="V512" s="29"/>
      <c r="W512" s="38"/>
      <c r="X512" s="33"/>
      <c r="Y512" s="34"/>
      <c r="Z512" s="34"/>
      <c r="AA512" s="35"/>
      <c r="AB512" s="35"/>
      <c r="AC512" s="36"/>
      <c r="AD512" s="37"/>
      <c r="AE512" s="18"/>
      <c r="AF512" s="18"/>
    </row>
    <row r="513" spans="1:32" ht="27.75" x14ac:dyDescent="0.25">
      <c r="A513" s="38"/>
      <c r="B513" s="38"/>
      <c r="C513" s="29"/>
      <c r="D513" s="38"/>
      <c r="E513" s="38"/>
      <c r="F513" s="39"/>
      <c r="G513" s="30"/>
      <c r="H513" s="38"/>
      <c r="I513" s="38"/>
      <c r="J513" s="39"/>
      <c r="K513" s="40"/>
      <c r="L513" s="39"/>
      <c r="M513" s="39"/>
      <c r="N513" s="39"/>
      <c r="O513" s="178"/>
      <c r="P513" s="39"/>
      <c r="Q513" s="187"/>
      <c r="R513" s="39"/>
      <c r="S513" s="39"/>
      <c r="T513" s="39"/>
      <c r="U513" s="38"/>
      <c r="V513" s="29"/>
      <c r="W513" s="38"/>
      <c r="X513" s="33"/>
      <c r="Y513" s="34"/>
      <c r="Z513" s="34"/>
      <c r="AA513" s="35"/>
      <c r="AB513" s="35"/>
      <c r="AC513" s="36"/>
      <c r="AD513" s="37"/>
      <c r="AE513" s="18"/>
      <c r="AF513" s="18"/>
    </row>
    <row r="514" spans="1:32" ht="27.75" x14ac:dyDescent="0.25">
      <c r="A514" s="38"/>
      <c r="B514" s="38"/>
      <c r="C514" s="29"/>
      <c r="D514" s="38"/>
      <c r="E514" s="38"/>
      <c r="F514" s="39"/>
      <c r="G514" s="30"/>
      <c r="H514" s="38"/>
      <c r="I514" s="38"/>
      <c r="J514" s="39"/>
      <c r="K514" s="40"/>
      <c r="L514" s="39"/>
      <c r="M514" s="39"/>
      <c r="N514" s="39"/>
      <c r="O514" s="178"/>
      <c r="P514" s="39"/>
      <c r="Q514" s="187"/>
      <c r="R514" s="39"/>
      <c r="S514" s="39"/>
      <c r="T514" s="39"/>
      <c r="U514" s="38"/>
      <c r="V514" s="29"/>
      <c r="W514" s="38"/>
      <c r="X514" s="33"/>
      <c r="Y514" s="34"/>
      <c r="Z514" s="34"/>
      <c r="AA514" s="35"/>
      <c r="AB514" s="35"/>
      <c r="AC514" s="36"/>
      <c r="AD514" s="37"/>
      <c r="AE514" s="18"/>
      <c r="AF514" s="18"/>
    </row>
    <row r="515" spans="1:32" ht="27.75" x14ac:dyDescent="0.25">
      <c r="A515" s="38"/>
      <c r="B515" s="38"/>
      <c r="C515" s="29"/>
      <c r="D515" s="38"/>
      <c r="E515" s="38"/>
      <c r="F515" s="39"/>
      <c r="G515" s="30"/>
      <c r="H515" s="38"/>
      <c r="I515" s="38"/>
      <c r="J515" s="39"/>
      <c r="K515" s="40"/>
      <c r="L515" s="39"/>
      <c r="M515" s="39"/>
      <c r="N515" s="39"/>
      <c r="O515" s="178"/>
      <c r="P515" s="39"/>
      <c r="Q515" s="187"/>
      <c r="R515" s="39"/>
      <c r="S515" s="39"/>
      <c r="T515" s="39"/>
      <c r="U515" s="38"/>
      <c r="V515" s="29"/>
      <c r="W515" s="38"/>
      <c r="X515" s="33"/>
      <c r="Y515" s="34"/>
      <c r="Z515" s="34"/>
      <c r="AA515" s="35"/>
      <c r="AB515" s="35"/>
      <c r="AC515" s="36"/>
      <c r="AD515" s="37"/>
      <c r="AE515" s="18"/>
      <c r="AF515" s="18"/>
    </row>
    <row r="516" spans="1:32" ht="27.75" x14ac:dyDescent="0.25">
      <c r="A516" s="38"/>
      <c r="B516" s="38"/>
      <c r="C516" s="29"/>
      <c r="D516" s="38"/>
      <c r="E516" s="38"/>
      <c r="F516" s="39"/>
      <c r="G516" s="30"/>
      <c r="H516" s="38"/>
      <c r="I516" s="38"/>
      <c r="J516" s="39"/>
      <c r="K516" s="40"/>
      <c r="L516" s="39"/>
      <c r="M516" s="39"/>
      <c r="N516" s="39"/>
      <c r="O516" s="178"/>
      <c r="P516" s="39"/>
      <c r="Q516" s="187"/>
      <c r="R516" s="39"/>
      <c r="S516" s="39"/>
      <c r="T516" s="39"/>
      <c r="U516" s="38"/>
      <c r="V516" s="29"/>
      <c r="W516" s="38"/>
      <c r="X516" s="33"/>
      <c r="Y516" s="34"/>
      <c r="Z516" s="34"/>
      <c r="AA516" s="35"/>
      <c r="AB516" s="35"/>
      <c r="AC516" s="36"/>
      <c r="AD516" s="37"/>
      <c r="AE516" s="18"/>
      <c r="AF516" s="18"/>
    </row>
    <row r="517" spans="1:32" ht="27.75" x14ac:dyDescent="0.25">
      <c r="A517" s="38"/>
      <c r="B517" s="38"/>
      <c r="C517" s="29"/>
      <c r="D517" s="38"/>
      <c r="E517" s="38"/>
      <c r="F517" s="39"/>
      <c r="G517" s="30"/>
      <c r="H517" s="38"/>
      <c r="I517" s="38"/>
      <c r="J517" s="39"/>
      <c r="K517" s="40"/>
      <c r="L517" s="39"/>
      <c r="M517" s="39"/>
      <c r="N517" s="39"/>
      <c r="O517" s="178"/>
      <c r="P517" s="39"/>
      <c r="Q517" s="187"/>
      <c r="R517" s="39"/>
      <c r="S517" s="39"/>
      <c r="T517" s="39"/>
      <c r="U517" s="38"/>
      <c r="V517" s="29"/>
      <c r="W517" s="38"/>
      <c r="X517" s="33"/>
      <c r="Y517" s="34"/>
      <c r="Z517" s="34"/>
      <c r="AA517" s="35"/>
      <c r="AB517" s="35"/>
      <c r="AC517" s="36"/>
      <c r="AD517" s="37"/>
      <c r="AE517" s="18"/>
      <c r="AF517" s="18"/>
    </row>
    <row r="518" spans="1:32" ht="27.75" x14ac:dyDescent="0.25">
      <c r="A518" s="38"/>
      <c r="B518" s="38"/>
      <c r="C518" s="29"/>
      <c r="D518" s="38"/>
      <c r="E518" s="38"/>
      <c r="F518" s="39"/>
      <c r="G518" s="30"/>
      <c r="H518" s="38"/>
      <c r="I518" s="38"/>
      <c r="J518" s="39"/>
      <c r="K518" s="40"/>
      <c r="L518" s="39"/>
      <c r="M518" s="39"/>
      <c r="N518" s="39"/>
      <c r="O518" s="178"/>
      <c r="P518" s="39"/>
      <c r="Q518" s="187"/>
      <c r="R518" s="39"/>
      <c r="S518" s="39"/>
      <c r="T518" s="39"/>
      <c r="U518" s="38"/>
      <c r="V518" s="29"/>
      <c r="W518" s="38"/>
      <c r="X518" s="33"/>
      <c r="Y518" s="34"/>
      <c r="Z518" s="34"/>
      <c r="AA518" s="35"/>
      <c r="AB518" s="35"/>
      <c r="AC518" s="36"/>
      <c r="AD518" s="37"/>
      <c r="AE518" s="18"/>
      <c r="AF518" s="18"/>
    </row>
    <row r="519" spans="1:32" ht="27.75" x14ac:dyDescent="0.25">
      <c r="A519" s="38"/>
      <c r="B519" s="38"/>
      <c r="C519" s="29"/>
      <c r="D519" s="38"/>
      <c r="E519" s="38"/>
      <c r="F519" s="39"/>
      <c r="G519" s="30"/>
      <c r="H519" s="38"/>
      <c r="I519" s="38"/>
      <c r="J519" s="39"/>
      <c r="K519" s="40"/>
      <c r="L519" s="39"/>
      <c r="M519" s="39"/>
      <c r="N519" s="39"/>
      <c r="O519" s="178"/>
      <c r="P519" s="39"/>
      <c r="Q519" s="187"/>
      <c r="R519" s="39"/>
      <c r="S519" s="39"/>
      <c r="T519" s="39"/>
      <c r="U519" s="38"/>
      <c r="V519" s="29"/>
      <c r="W519" s="38"/>
      <c r="X519" s="33"/>
      <c r="Y519" s="34"/>
      <c r="Z519" s="34"/>
      <c r="AA519" s="35"/>
      <c r="AB519" s="35"/>
      <c r="AC519" s="36"/>
      <c r="AD519" s="37"/>
      <c r="AE519" s="18"/>
      <c r="AF519" s="18"/>
    </row>
    <row r="520" spans="1:32" ht="27.75" x14ac:dyDescent="0.25">
      <c r="A520" s="38"/>
      <c r="B520" s="38"/>
      <c r="C520" s="29"/>
      <c r="D520" s="38"/>
      <c r="E520" s="38"/>
      <c r="F520" s="39"/>
      <c r="G520" s="30"/>
      <c r="H520" s="38"/>
      <c r="I520" s="38"/>
      <c r="J520" s="39"/>
      <c r="K520" s="40"/>
      <c r="L520" s="39"/>
      <c r="M520" s="39"/>
      <c r="N520" s="39"/>
      <c r="O520" s="178"/>
      <c r="P520" s="39"/>
      <c r="Q520" s="187"/>
      <c r="R520" s="39"/>
      <c r="S520" s="39"/>
      <c r="T520" s="39"/>
      <c r="U520" s="38"/>
      <c r="V520" s="29"/>
      <c r="W520" s="38"/>
      <c r="X520" s="33"/>
      <c r="Y520" s="34"/>
      <c r="Z520" s="34"/>
      <c r="AA520" s="35"/>
      <c r="AB520" s="35"/>
      <c r="AC520" s="36"/>
      <c r="AD520" s="37"/>
      <c r="AE520" s="18"/>
      <c r="AF520" s="18"/>
    </row>
    <row r="521" spans="1:32" ht="27.75" x14ac:dyDescent="0.25">
      <c r="A521" s="38"/>
      <c r="B521" s="38"/>
      <c r="C521" s="29"/>
      <c r="D521" s="38"/>
      <c r="E521" s="38"/>
      <c r="F521" s="39"/>
      <c r="G521" s="30"/>
      <c r="H521" s="38"/>
      <c r="I521" s="38"/>
      <c r="J521" s="39"/>
      <c r="K521" s="40"/>
      <c r="L521" s="39"/>
      <c r="M521" s="39"/>
      <c r="N521" s="39"/>
      <c r="O521" s="178"/>
      <c r="P521" s="39"/>
      <c r="Q521" s="187"/>
      <c r="R521" s="39"/>
      <c r="S521" s="39"/>
      <c r="T521" s="39"/>
      <c r="U521" s="38"/>
      <c r="V521" s="29"/>
      <c r="W521" s="38"/>
      <c r="X521" s="33"/>
      <c r="Y521" s="34"/>
      <c r="Z521" s="34"/>
      <c r="AA521" s="35"/>
      <c r="AB521" s="35"/>
      <c r="AC521" s="36"/>
      <c r="AD521" s="37"/>
      <c r="AE521" s="18"/>
      <c r="AF521" s="18"/>
    </row>
    <row r="522" spans="1:32" ht="27.75" x14ac:dyDescent="0.25">
      <c r="A522" s="38"/>
      <c r="B522" s="38"/>
      <c r="C522" s="29"/>
      <c r="D522" s="38"/>
      <c r="E522" s="38"/>
      <c r="F522" s="39"/>
      <c r="G522" s="30"/>
      <c r="H522" s="38"/>
      <c r="I522" s="38"/>
      <c r="J522" s="39"/>
      <c r="K522" s="40"/>
      <c r="L522" s="39"/>
      <c r="M522" s="39"/>
      <c r="N522" s="39"/>
      <c r="O522" s="178"/>
      <c r="P522" s="39"/>
      <c r="Q522" s="187"/>
      <c r="R522" s="39"/>
      <c r="S522" s="39"/>
      <c r="T522" s="39"/>
      <c r="U522" s="38"/>
      <c r="V522" s="29"/>
      <c r="W522" s="38"/>
      <c r="X522" s="33"/>
      <c r="Y522" s="34"/>
      <c r="Z522" s="34"/>
      <c r="AA522" s="35"/>
      <c r="AB522" s="35"/>
      <c r="AC522" s="36"/>
      <c r="AD522" s="37"/>
      <c r="AE522" s="18"/>
      <c r="AF522" s="18"/>
    </row>
    <row r="523" spans="1:32" ht="27.75" x14ac:dyDescent="0.25">
      <c r="A523" s="38"/>
      <c r="B523" s="38"/>
      <c r="C523" s="29"/>
      <c r="D523" s="38"/>
      <c r="E523" s="38"/>
      <c r="F523" s="39"/>
      <c r="G523" s="30"/>
      <c r="H523" s="38"/>
      <c r="I523" s="38"/>
      <c r="J523" s="39"/>
      <c r="K523" s="40"/>
      <c r="L523" s="39"/>
      <c r="M523" s="39"/>
      <c r="N523" s="39"/>
      <c r="O523" s="178"/>
      <c r="P523" s="39"/>
      <c r="Q523" s="187"/>
      <c r="R523" s="39"/>
      <c r="S523" s="39"/>
      <c r="T523" s="39"/>
      <c r="U523" s="38"/>
      <c r="V523" s="29"/>
      <c r="W523" s="38"/>
      <c r="X523" s="33"/>
      <c r="Y523" s="34"/>
      <c r="Z523" s="34"/>
      <c r="AA523" s="35"/>
      <c r="AB523" s="35"/>
      <c r="AC523" s="36"/>
      <c r="AD523" s="37"/>
      <c r="AE523" s="18"/>
      <c r="AF523" s="18"/>
    </row>
    <row r="524" spans="1:32" ht="27.75" x14ac:dyDescent="0.25">
      <c r="A524" s="38"/>
      <c r="B524" s="38"/>
      <c r="C524" s="29"/>
      <c r="D524" s="38"/>
      <c r="E524" s="38"/>
      <c r="F524" s="39"/>
      <c r="G524" s="30"/>
      <c r="H524" s="38"/>
      <c r="I524" s="38"/>
      <c r="J524" s="39"/>
      <c r="K524" s="40"/>
      <c r="L524" s="39"/>
      <c r="M524" s="39"/>
      <c r="N524" s="39"/>
      <c r="O524" s="178"/>
      <c r="P524" s="39"/>
      <c r="Q524" s="187"/>
      <c r="R524" s="39"/>
      <c r="S524" s="39"/>
      <c r="T524" s="39"/>
      <c r="U524" s="38"/>
      <c r="V524" s="29"/>
      <c r="W524" s="38"/>
      <c r="X524" s="33"/>
      <c r="Y524" s="34"/>
      <c r="Z524" s="34"/>
      <c r="AA524" s="35"/>
      <c r="AB524" s="35"/>
      <c r="AC524" s="36"/>
      <c r="AD524" s="37"/>
      <c r="AE524" s="18"/>
      <c r="AF524" s="18"/>
    </row>
    <row r="525" spans="1:32" ht="27.75" x14ac:dyDescent="0.25">
      <c r="A525" s="38"/>
      <c r="B525" s="38"/>
      <c r="C525" s="29"/>
      <c r="D525" s="38"/>
      <c r="E525" s="38"/>
      <c r="F525" s="39"/>
      <c r="G525" s="30"/>
      <c r="H525" s="38"/>
      <c r="I525" s="38"/>
      <c r="J525" s="39"/>
      <c r="K525" s="40"/>
      <c r="L525" s="39"/>
      <c r="M525" s="39"/>
      <c r="N525" s="39"/>
      <c r="O525" s="178"/>
      <c r="P525" s="39"/>
      <c r="Q525" s="187"/>
      <c r="R525" s="39"/>
      <c r="S525" s="39"/>
      <c r="T525" s="39"/>
      <c r="U525" s="38"/>
      <c r="V525" s="29"/>
      <c r="W525" s="38"/>
      <c r="X525" s="33"/>
      <c r="Y525" s="34"/>
      <c r="Z525" s="34"/>
      <c r="AA525" s="35"/>
      <c r="AB525" s="35"/>
      <c r="AC525" s="36"/>
      <c r="AD525" s="37"/>
      <c r="AE525" s="18"/>
      <c r="AF525" s="18"/>
    </row>
    <row r="526" spans="1:32" ht="27.75" x14ac:dyDescent="0.25">
      <c r="A526" s="38"/>
      <c r="B526" s="38"/>
      <c r="C526" s="29"/>
      <c r="D526" s="38"/>
      <c r="E526" s="38"/>
      <c r="F526" s="39"/>
      <c r="G526" s="30"/>
      <c r="H526" s="38"/>
      <c r="I526" s="38"/>
      <c r="J526" s="39"/>
      <c r="K526" s="40"/>
      <c r="L526" s="39"/>
      <c r="M526" s="39"/>
      <c r="N526" s="39"/>
      <c r="O526" s="178"/>
      <c r="P526" s="39"/>
      <c r="Q526" s="187"/>
      <c r="R526" s="39"/>
      <c r="S526" s="39"/>
      <c r="T526" s="39"/>
      <c r="U526" s="38"/>
      <c r="V526" s="29"/>
      <c r="W526" s="38"/>
      <c r="X526" s="33"/>
      <c r="Y526" s="34"/>
      <c r="Z526" s="34"/>
      <c r="AA526" s="35"/>
      <c r="AB526" s="35"/>
      <c r="AC526" s="36"/>
      <c r="AD526" s="37"/>
      <c r="AE526" s="18"/>
      <c r="AF526" s="18"/>
    </row>
    <row r="527" spans="1:32" ht="27.75" x14ac:dyDescent="0.25">
      <c r="A527" s="38"/>
      <c r="B527" s="38"/>
      <c r="C527" s="29"/>
      <c r="D527" s="38"/>
      <c r="E527" s="38"/>
      <c r="F527" s="39"/>
      <c r="G527" s="30"/>
      <c r="H527" s="38"/>
      <c r="I527" s="38"/>
      <c r="J527" s="39"/>
      <c r="K527" s="40"/>
      <c r="L527" s="39"/>
      <c r="M527" s="39"/>
      <c r="N527" s="39"/>
      <c r="O527" s="178"/>
      <c r="P527" s="39"/>
      <c r="Q527" s="187"/>
      <c r="R527" s="39"/>
      <c r="S527" s="39"/>
      <c r="T527" s="39"/>
      <c r="U527" s="38"/>
      <c r="V527" s="29"/>
      <c r="W527" s="38"/>
      <c r="X527" s="33"/>
      <c r="Y527" s="34"/>
      <c r="Z527" s="34"/>
      <c r="AA527" s="35"/>
      <c r="AB527" s="35"/>
      <c r="AC527" s="36"/>
      <c r="AD527" s="37"/>
      <c r="AE527" s="18"/>
      <c r="AF527" s="18"/>
    </row>
    <row r="528" spans="1:32" ht="27.75" x14ac:dyDescent="0.25">
      <c r="A528" s="38"/>
      <c r="B528" s="38"/>
      <c r="C528" s="29"/>
      <c r="D528" s="38"/>
      <c r="E528" s="38"/>
      <c r="F528" s="39"/>
      <c r="G528" s="30"/>
      <c r="H528" s="38"/>
      <c r="I528" s="38"/>
      <c r="J528" s="39"/>
      <c r="K528" s="40"/>
      <c r="L528" s="39"/>
      <c r="M528" s="39"/>
      <c r="N528" s="39"/>
      <c r="O528" s="178"/>
      <c r="P528" s="39"/>
      <c r="Q528" s="187"/>
      <c r="R528" s="39"/>
      <c r="S528" s="39"/>
      <c r="T528" s="39"/>
      <c r="U528" s="38"/>
      <c r="V528" s="29"/>
      <c r="W528" s="38"/>
      <c r="X528" s="33"/>
      <c r="Y528" s="34"/>
      <c r="Z528" s="34"/>
      <c r="AA528" s="35"/>
      <c r="AB528" s="35"/>
      <c r="AC528" s="36"/>
      <c r="AD528" s="37"/>
      <c r="AE528" s="18"/>
      <c r="AF528" s="18"/>
    </row>
    <row r="529" spans="1:32" ht="27.75" x14ac:dyDescent="0.25">
      <c r="A529" s="38"/>
      <c r="B529" s="38"/>
      <c r="C529" s="29"/>
      <c r="D529" s="38"/>
      <c r="E529" s="38"/>
      <c r="F529" s="39"/>
      <c r="G529" s="30"/>
      <c r="H529" s="38"/>
      <c r="I529" s="38"/>
      <c r="J529" s="39"/>
      <c r="K529" s="40"/>
      <c r="L529" s="39"/>
      <c r="M529" s="39"/>
      <c r="N529" s="39"/>
      <c r="O529" s="178"/>
      <c r="P529" s="39"/>
      <c r="Q529" s="187"/>
      <c r="R529" s="39"/>
      <c r="S529" s="39"/>
      <c r="T529" s="39"/>
      <c r="U529" s="38"/>
      <c r="V529" s="29"/>
      <c r="W529" s="38"/>
      <c r="X529" s="33"/>
      <c r="Y529" s="34"/>
      <c r="Z529" s="34"/>
      <c r="AA529" s="35"/>
      <c r="AB529" s="35"/>
      <c r="AC529" s="36"/>
      <c r="AD529" s="37"/>
      <c r="AE529" s="18"/>
      <c r="AF529" s="18"/>
    </row>
    <row r="530" spans="1:32" ht="27.75" x14ac:dyDescent="0.25">
      <c r="A530" s="38"/>
      <c r="B530" s="38"/>
      <c r="C530" s="29"/>
      <c r="D530" s="38"/>
      <c r="E530" s="38"/>
      <c r="F530" s="39"/>
      <c r="G530" s="30"/>
      <c r="H530" s="38"/>
      <c r="I530" s="38"/>
      <c r="J530" s="39"/>
      <c r="K530" s="40"/>
      <c r="L530" s="39"/>
      <c r="M530" s="39"/>
      <c r="N530" s="39"/>
      <c r="O530" s="178"/>
      <c r="P530" s="39"/>
      <c r="Q530" s="187"/>
      <c r="R530" s="39"/>
      <c r="S530" s="39"/>
      <c r="T530" s="39"/>
      <c r="U530" s="38"/>
      <c r="V530" s="29"/>
      <c r="W530" s="38"/>
      <c r="X530" s="33"/>
      <c r="Y530" s="34"/>
      <c r="Z530" s="34"/>
      <c r="AA530" s="35"/>
      <c r="AB530" s="35"/>
      <c r="AC530" s="36"/>
      <c r="AD530" s="37"/>
      <c r="AE530" s="18"/>
      <c r="AF530" s="18"/>
    </row>
    <row r="531" spans="1:32" ht="27.75" x14ac:dyDescent="0.25">
      <c r="A531" s="38"/>
      <c r="B531" s="38"/>
      <c r="C531" s="29"/>
      <c r="D531" s="38"/>
      <c r="E531" s="38"/>
      <c r="F531" s="39"/>
      <c r="G531" s="30"/>
      <c r="H531" s="38"/>
      <c r="I531" s="38"/>
      <c r="J531" s="39"/>
      <c r="K531" s="40"/>
      <c r="L531" s="39"/>
      <c r="M531" s="39"/>
      <c r="N531" s="39"/>
      <c r="O531" s="178"/>
      <c r="P531" s="39"/>
      <c r="Q531" s="187"/>
      <c r="R531" s="39"/>
      <c r="S531" s="39"/>
      <c r="T531" s="39"/>
      <c r="U531" s="38"/>
      <c r="V531" s="29"/>
      <c r="W531" s="38"/>
      <c r="X531" s="33"/>
      <c r="Y531" s="34"/>
      <c r="Z531" s="34"/>
      <c r="AA531" s="35"/>
      <c r="AB531" s="35"/>
      <c r="AC531" s="36"/>
      <c r="AD531" s="37"/>
      <c r="AE531" s="18"/>
      <c r="AF531" s="18"/>
    </row>
    <row r="532" spans="1:32" ht="27.75" x14ac:dyDescent="0.25">
      <c r="A532" s="38"/>
      <c r="B532" s="38"/>
      <c r="C532" s="29"/>
      <c r="D532" s="38"/>
      <c r="E532" s="38"/>
      <c r="F532" s="39"/>
      <c r="G532" s="30"/>
      <c r="H532" s="38"/>
      <c r="I532" s="38"/>
      <c r="J532" s="39"/>
      <c r="K532" s="40"/>
      <c r="L532" s="39"/>
      <c r="M532" s="39"/>
      <c r="N532" s="39"/>
      <c r="O532" s="178"/>
      <c r="P532" s="39"/>
      <c r="Q532" s="187"/>
      <c r="R532" s="39"/>
      <c r="S532" s="39"/>
      <c r="T532" s="39"/>
      <c r="U532" s="38"/>
      <c r="V532" s="29"/>
      <c r="W532" s="38"/>
      <c r="X532" s="33"/>
      <c r="Y532" s="34"/>
      <c r="Z532" s="34"/>
      <c r="AA532" s="35"/>
      <c r="AB532" s="35"/>
      <c r="AC532" s="36"/>
      <c r="AD532" s="37"/>
      <c r="AE532" s="18"/>
      <c r="AF532" s="18"/>
    </row>
    <row r="533" spans="1:32" ht="27.75" x14ac:dyDescent="0.25">
      <c r="A533" s="38"/>
      <c r="B533" s="38"/>
      <c r="C533" s="29"/>
      <c r="D533" s="38"/>
      <c r="E533" s="38"/>
      <c r="F533" s="39"/>
      <c r="G533" s="30"/>
      <c r="H533" s="38"/>
      <c r="I533" s="38"/>
      <c r="J533" s="39"/>
      <c r="K533" s="40"/>
      <c r="L533" s="39"/>
      <c r="M533" s="39"/>
      <c r="N533" s="39"/>
      <c r="O533" s="178"/>
      <c r="P533" s="39"/>
      <c r="Q533" s="187"/>
      <c r="R533" s="39"/>
      <c r="S533" s="39"/>
      <c r="T533" s="39"/>
      <c r="U533" s="38"/>
      <c r="V533" s="29"/>
      <c r="W533" s="38"/>
      <c r="X533" s="33"/>
      <c r="Y533" s="34"/>
      <c r="Z533" s="34"/>
      <c r="AA533" s="35"/>
      <c r="AB533" s="35"/>
      <c r="AC533" s="36"/>
      <c r="AD533" s="37"/>
      <c r="AE533" s="18"/>
      <c r="AF533" s="18"/>
    </row>
    <row r="534" spans="1:32" ht="27.75" x14ac:dyDescent="0.25">
      <c r="A534" s="38"/>
      <c r="B534" s="38"/>
      <c r="C534" s="29"/>
      <c r="D534" s="38"/>
      <c r="E534" s="38"/>
      <c r="F534" s="39"/>
      <c r="G534" s="30"/>
      <c r="H534" s="38"/>
      <c r="I534" s="38"/>
      <c r="J534" s="39"/>
      <c r="K534" s="40"/>
      <c r="L534" s="39"/>
      <c r="M534" s="39"/>
      <c r="N534" s="39"/>
      <c r="O534" s="178"/>
      <c r="P534" s="39"/>
      <c r="Q534" s="187"/>
      <c r="R534" s="39"/>
      <c r="S534" s="39"/>
      <c r="T534" s="39"/>
      <c r="U534" s="38"/>
      <c r="V534" s="29"/>
      <c r="W534" s="38"/>
      <c r="X534" s="33"/>
      <c r="Y534" s="34"/>
      <c r="Z534" s="34"/>
      <c r="AA534" s="35"/>
      <c r="AB534" s="35"/>
      <c r="AC534" s="36"/>
      <c r="AD534" s="37"/>
      <c r="AE534" s="18"/>
      <c r="AF534" s="18"/>
    </row>
    <row r="535" spans="1:32" ht="27.75" x14ac:dyDescent="0.25">
      <c r="A535" s="38"/>
      <c r="B535" s="38"/>
      <c r="C535" s="29"/>
      <c r="D535" s="38"/>
      <c r="E535" s="38"/>
      <c r="F535" s="39"/>
      <c r="G535" s="30"/>
      <c r="H535" s="38"/>
      <c r="I535" s="38"/>
      <c r="J535" s="39"/>
      <c r="K535" s="40"/>
      <c r="L535" s="39"/>
      <c r="M535" s="39"/>
      <c r="N535" s="39"/>
      <c r="O535" s="178"/>
      <c r="P535" s="39"/>
      <c r="Q535" s="187"/>
      <c r="R535" s="39"/>
      <c r="S535" s="39"/>
      <c r="T535" s="39"/>
      <c r="U535" s="38"/>
      <c r="V535" s="29"/>
      <c r="W535" s="38"/>
      <c r="X535" s="33"/>
      <c r="Y535" s="34"/>
      <c r="Z535" s="34"/>
      <c r="AA535" s="35"/>
      <c r="AB535" s="35"/>
      <c r="AC535" s="36"/>
      <c r="AD535" s="37"/>
      <c r="AE535" s="18"/>
      <c r="AF535" s="18"/>
    </row>
    <row r="536" spans="1:32" ht="27.75" x14ac:dyDescent="0.25">
      <c r="A536" s="38"/>
      <c r="B536" s="38"/>
      <c r="C536" s="29"/>
      <c r="D536" s="38"/>
      <c r="E536" s="38"/>
      <c r="F536" s="39"/>
      <c r="G536" s="30"/>
      <c r="H536" s="38"/>
      <c r="I536" s="38"/>
      <c r="J536" s="39"/>
      <c r="K536" s="40"/>
      <c r="L536" s="39"/>
      <c r="M536" s="39"/>
      <c r="N536" s="39"/>
      <c r="O536" s="178"/>
      <c r="P536" s="39"/>
      <c r="Q536" s="187"/>
      <c r="R536" s="39"/>
      <c r="S536" s="39"/>
      <c r="T536" s="39"/>
      <c r="U536" s="38"/>
      <c r="V536" s="29"/>
      <c r="W536" s="38"/>
      <c r="X536" s="33"/>
      <c r="Y536" s="34"/>
      <c r="Z536" s="34"/>
      <c r="AA536" s="35"/>
      <c r="AB536" s="35"/>
      <c r="AC536" s="36"/>
      <c r="AD536" s="37"/>
      <c r="AE536" s="18"/>
      <c r="AF536" s="18"/>
    </row>
    <row r="537" spans="1:32" ht="27.75" x14ac:dyDescent="0.25">
      <c r="A537" s="38"/>
      <c r="B537" s="38"/>
      <c r="C537" s="29"/>
      <c r="D537" s="38"/>
      <c r="E537" s="38"/>
      <c r="F537" s="39"/>
      <c r="G537" s="30"/>
      <c r="H537" s="38"/>
      <c r="I537" s="38"/>
      <c r="J537" s="39"/>
      <c r="K537" s="40"/>
      <c r="L537" s="39"/>
      <c r="M537" s="39"/>
      <c r="N537" s="39"/>
      <c r="O537" s="178"/>
      <c r="P537" s="39"/>
      <c r="Q537" s="187"/>
      <c r="R537" s="39"/>
      <c r="S537" s="39"/>
      <c r="T537" s="39"/>
      <c r="U537" s="38"/>
      <c r="V537" s="29"/>
      <c r="W537" s="38"/>
      <c r="X537" s="33"/>
      <c r="Y537" s="34"/>
      <c r="Z537" s="34"/>
      <c r="AA537" s="35"/>
      <c r="AB537" s="35"/>
      <c r="AC537" s="36"/>
      <c r="AD537" s="37"/>
      <c r="AE537" s="18"/>
      <c r="AF537" s="18"/>
    </row>
    <row r="538" spans="1:32" ht="27.75" x14ac:dyDescent="0.25">
      <c r="A538" s="38"/>
      <c r="B538" s="38"/>
      <c r="C538" s="29"/>
      <c r="D538" s="38"/>
      <c r="E538" s="38"/>
      <c r="F538" s="39"/>
      <c r="G538" s="30"/>
      <c r="H538" s="38"/>
      <c r="I538" s="38"/>
      <c r="J538" s="39"/>
      <c r="K538" s="40"/>
      <c r="L538" s="39"/>
      <c r="M538" s="39"/>
      <c r="N538" s="39"/>
      <c r="O538" s="178"/>
      <c r="P538" s="39"/>
      <c r="Q538" s="187"/>
      <c r="R538" s="39"/>
      <c r="S538" s="39"/>
      <c r="T538" s="39"/>
      <c r="U538" s="38"/>
      <c r="V538" s="29"/>
      <c r="W538" s="38"/>
      <c r="X538" s="33"/>
      <c r="Y538" s="34"/>
      <c r="Z538" s="34"/>
      <c r="AA538" s="35"/>
      <c r="AB538" s="35"/>
      <c r="AC538" s="36"/>
      <c r="AD538" s="37"/>
      <c r="AE538" s="18"/>
      <c r="AF538" s="18"/>
    </row>
    <row r="539" spans="1:32" ht="27.75" x14ac:dyDescent="0.25">
      <c r="A539" s="38"/>
      <c r="B539" s="38"/>
      <c r="C539" s="29"/>
      <c r="D539" s="38"/>
      <c r="E539" s="38"/>
      <c r="F539" s="39"/>
      <c r="G539" s="30"/>
      <c r="H539" s="38"/>
      <c r="I539" s="38"/>
      <c r="J539" s="39"/>
      <c r="K539" s="40"/>
      <c r="L539" s="39"/>
      <c r="M539" s="39"/>
      <c r="N539" s="39"/>
      <c r="O539" s="178"/>
      <c r="P539" s="39"/>
      <c r="Q539" s="187"/>
      <c r="R539" s="39"/>
      <c r="S539" s="39"/>
      <c r="T539" s="39"/>
      <c r="U539" s="38"/>
      <c r="V539" s="29"/>
      <c r="W539" s="38"/>
      <c r="X539" s="33"/>
      <c r="Y539" s="34"/>
      <c r="Z539" s="34"/>
      <c r="AA539" s="35"/>
      <c r="AB539" s="35"/>
      <c r="AC539" s="36"/>
      <c r="AD539" s="37"/>
      <c r="AE539" s="18"/>
      <c r="AF539" s="18"/>
    </row>
    <row r="540" spans="1:32" ht="27.75" x14ac:dyDescent="0.25">
      <c r="A540" s="38"/>
      <c r="B540" s="38"/>
      <c r="C540" s="29"/>
      <c r="D540" s="38"/>
      <c r="E540" s="38"/>
      <c r="F540" s="39"/>
      <c r="G540" s="30"/>
      <c r="H540" s="38"/>
      <c r="I540" s="38"/>
      <c r="J540" s="39"/>
      <c r="K540" s="40"/>
      <c r="L540" s="39"/>
      <c r="M540" s="39"/>
      <c r="N540" s="39"/>
      <c r="O540" s="178"/>
      <c r="P540" s="39"/>
      <c r="Q540" s="187"/>
      <c r="R540" s="39"/>
      <c r="S540" s="39"/>
      <c r="T540" s="39"/>
      <c r="U540" s="38"/>
      <c r="V540" s="29"/>
      <c r="W540" s="38"/>
      <c r="X540" s="33"/>
      <c r="Y540" s="34"/>
      <c r="Z540" s="34"/>
      <c r="AA540" s="35"/>
      <c r="AB540" s="35"/>
      <c r="AC540" s="36"/>
      <c r="AD540" s="37"/>
      <c r="AE540" s="18"/>
      <c r="AF540" s="18"/>
    </row>
    <row r="541" spans="1:32" ht="27.75" x14ac:dyDescent="0.25">
      <c r="A541" s="38"/>
      <c r="B541" s="38"/>
      <c r="C541" s="29"/>
      <c r="D541" s="38"/>
      <c r="E541" s="38"/>
      <c r="F541" s="39"/>
      <c r="G541" s="30"/>
      <c r="H541" s="38"/>
      <c r="I541" s="38"/>
      <c r="J541" s="39"/>
      <c r="K541" s="40"/>
      <c r="L541" s="39"/>
      <c r="M541" s="39"/>
      <c r="N541" s="39"/>
      <c r="O541" s="178"/>
      <c r="P541" s="39"/>
      <c r="Q541" s="187"/>
      <c r="R541" s="39"/>
      <c r="S541" s="39"/>
      <c r="T541" s="39"/>
      <c r="U541" s="38"/>
      <c r="V541" s="29"/>
      <c r="W541" s="38"/>
      <c r="X541" s="33"/>
      <c r="Y541" s="34"/>
      <c r="Z541" s="34"/>
      <c r="AA541" s="35"/>
      <c r="AB541" s="35"/>
      <c r="AC541" s="36"/>
      <c r="AD541" s="37"/>
      <c r="AE541" s="18"/>
      <c r="AF541" s="18"/>
    </row>
    <row r="542" spans="1:32" ht="27.75" x14ac:dyDescent="0.25">
      <c r="A542" s="38"/>
      <c r="B542" s="38"/>
      <c r="C542" s="29"/>
      <c r="D542" s="38"/>
      <c r="E542" s="38"/>
      <c r="F542" s="39"/>
      <c r="G542" s="30"/>
      <c r="H542" s="38"/>
      <c r="I542" s="38"/>
      <c r="J542" s="39"/>
      <c r="K542" s="40"/>
      <c r="L542" s="39"/>
      <c r="M542" s="39"/>
      <c r="N542" s="39"/>
      <c r="O542" s="178"/>
      <c r="P542" s="39"/>
      <c r="Q542" s="187"/>
      <c r="R542" s="39"/>
      <c r="S542" s="39"/>
      <c r="T542" s="39"/>
      <c r="U542" s="38"/>
      <c r="V542" s="29"/>
      <c r="W542" s="38"/>
      <c r="X542" s="33"/>
      <c r="Y542" s="34"/>
      <c r="Z542" s="34"/>
      <c r="AA542" s="35"/>
      <c r="AB542" s="35"/>
      <c r="AC542" s="36"/>
      <c r="AD542" s="37"/>
      <c r="AE542" s="18"/>
      <c r="AF542" s="18"/>
    </row>
    <row r="543" spans="1:32" ht="27.75" x14ac:dyDescent="0.25">
      <c r="A543" s="38"/>
      <c r="B543" s="38"/>
      <c r="C543" s="29"/>
      <c r="D543" s="38"/>
      <c r="E543" s="38"/>
      <c r="F543" s="39"/>
      <c r="G543" s="30"/>
      <c r="H543" s="38"/>
      <c r="I543" s="38"/>
      <c r="J543" s="39"/>
      <c r="K543" s="40"/>
      <c r="L543" s="39"/>
      <c r="M543" s="39"/>
      <c r="N543" s="39"/>
      <c r="O543" s="178"/>
      <c r="P543" s="39"/>
      <c r="Q543" s="187"/>
      <c r="R543" s="39"/>
      <c r="S543" s="39"/>
      <c r="T543" s="39"/>
      <c r="U543" s="38"/>
      <c r="V543" s="29"/>
      <c r="W543" s="38"/>
      <c r="X543" s="33"/>
      <c r="Y543" s="34"/>
      <c r="Z543" s="34"/>
      <c r="AA543" s="35"/>
      <c r="AB543" s="35"/>
      <c r="AC543" s="36"/>
      <c r="AD543" s="37"/>
      <c r="AE543" s="18"/>
      <c r="AF543" s="18"/>
    </row>
    <row r="544" spans="1:32" ht="27.75" x14ac:dyDescent="0.25">
      <c r="A544" s="38"/>
      <c r="B544" s="38"/>
      <c r="C544" s="29"/>
      <c r="D544" s="38"/>
      <c r="E544" s="38"/>
      <c r="F544" s="39"/>
      <c r="G544" s="30"/>
      <c r="H544" s="38"/>
      <c r="I544" s="38"/>
      <c r="J544" s="39"/>
      <c r="K544" s="40"/>
      <c r="L544" s="39"/>
      <c r="M544" s="39"/>
      <c r="N544" s="39"/>
      <c r="O544" s="178"/>
      <c r="P544" s="39"/>
      <c r="Q544" s="187"/>
      <c r="R544" s="39"/>
      <c r="S544" s="39"/>
      <c r="T544" s="39"/>
      <c r="U544" s="38"/>
      <c r="V544" s="29"/>
      <c r="W544" s="38"/>
      <c r="X544" s="33"/>
      <c r="Y544" s="34"/>
      <c r="Z544" s="34"/>
      <c r="AA544" s="35"/>
      <c r="AB544" s="35"/>
      <c r="AC544" s="36"/>
      <c r="AD544" s="37"/>
      <c r="AE544" s="18"/>
      <c r="AF544" s="18"/>
    </row>
    <row r="545" spans="1:32" ht="27.75" x14ac:dyDescent="0.25">
      <c r="A545" s="38"/>
      <c r="B545" s="38"/>
      <c r="C545" s="29"/>
      <c r="D545" s="38"/>
      <c r="E545" s="38"/>
      <c r="F545" s="39"/>
      <c r="G545" s="30"/>
      <c r="H545" s="38"/>
      <c r="I545" s="38"/>
      <c r="J545" s="39"/>
      <c r="K545" s="40"/>
      <c r="L545" s="39"/>
      <c r="M545" s="39"/>
      <c r="N545" s="39"/>
      <c r="O545" s="178"/>
      <c r="P545" s="39"/>
      <c r="Q545" s="187"/>
      <c r="R545" s="39"/>
      <c r="S545" s="39"/>
      <c r="T545" s="39"/>
      <c r="U545" s="38"/>
      <c r="V545" s="29"/>
      <c r="W545" s="38"/>
      <c r="X545" s="33"/>
      <c r="Y545" s="34"/>
      <c r="Z545" s="34"/>
      <c r="AA545" s="35"/>
      <c r="AB545" s="35"/>
      <c r="AC545" s="36"/>
      <c r="AD545" s="37"/>
      <c r="AE545" s="18"/>
      <c r="AF545" s="18"/>
    </row>
    <row r="546" spans="1:32" ht="27.75" x14ac:dyDescent="0.25">
      <c r="A546" s="38"/>
      <c r="B546" s="38"/>
      <c r="C546" s="29"/>
      <c r="D546" s="38"/>
      <c r="E546" s="38"/>
      <c r="F546" s="39"/>
      <c r="G546" s="30"/>
      <c r="H546" s="38"/>
      <c r="I546" s="38"/>
      <c r="J546" s="39"/>
      <c r="K546" s="40"/>
      <c r="L546" s="39"/>
      <c r="M546" s="39"/>
      <c r="N546" s="39"/>
      <c r="O546" s="178"/>
      <c r="P546" s="39"/>
      <c r="Q546" s="187"/>
      <c r="R546" s="39"/>
      <c r="S546" s="39"/>
      <c r="T546" s="39"/>
      <c r="U546" s="38"/>
      <c r="V546" s="29"/>
      <c r="W546" s="38"/>
      <c r="X546" s="33"/>
      <c r="Y546" s="34"/>
      <c r="Z546" s="34"/>
      <c r="AA546" s="35"/>
      <c r="AB546" s="35"/>
      <c r="AC546" s="36"/>
      <c r="AD546" s="37"/>
      <c r="AE546" s="18"/>
      <c r="AF546" s="18"/>
    </row>
    <row r="547" spans="1:32" ht="27.75" x14ac:dyDescent="0.25">
      <c r="A547" s="38"/>
      <c r="B547" s="38"/>
      <c r="C547" s="29"/>
      <c r="D547" s="38"/>
      <c r="E547" s="38"/>
      <c r="F547" s="39"/>
      <c r="G547" s="30"/>
      <c r="H547" s="38"/>
      <c r="I547" s="38"/>
      <c r="J547" s="39"/>
      <c r="K547" s="40"/>
      <c r="L547" s="39"/>
      <c r="M547" s="39"/>
      <c r="N547" s="39"/>
      <c r="O547" s="178"/>
      <c r="P547" s="39"/>
      <c r="Q547" s="187"/>
      <c r="R547" s="39"/>
      <c r="S547" s="39"/>
      <c r="T547" s="39"/>
      <c r="U547" s="38"/>
      <c r="V547" s="29"/>
      <c r="W547" s="38"/>
      <c r="X547" s="33"/>
      <c r="Y547" s="34"/>
      <c r="Z547" s="34"/>
      <c r="AA547" s="35"/>
      <c r="AB547" s="35"/>
      <c r="AC547" s="36"/>
      <c r="AD547" s="37"/>
      <c r="AE547" s="18"/>
      <c r="AF547" s="18"/>
    </row>
    <row r="548" spans="1:32" ht="27.75" x14ac:dyDescent="0.25">
      <c r="A548" s="38"/>
      <c r="B548" s="38"/>
      <c r="C548" s="29"/>
      <c r="D548" s="38"/>
      <c r="E548" s="38"/>
      <c r="F548" s="39"/>
      <c r="G548" s="30"/>
      <c r="H548" s="38"/>
      <c r="I548" s="38"/>
      <c r="J548" s="39"/>
      <c r="K548" s="40"/>
      <c r="L548" s="39"/>
      <c r="M548" s="39"/>
      <c r="N548" s="39"/>
      <c r="O548" s="178"/>
      <c r="P548" s="39"/>
      <c r="Q548" s="187"/>
      <c r="R548" s="39"/>
      <c r="S548" s="39"/>
      <c r="T548" s="39"/>
      <c r="U548" s="38"/>
      <c r="V548" s="29"/>
      <c r="W548" s="38"/>
      <c r="X548" s="33"/>
      <c r="Y548" s="34"/>
      <c r="Z548" s="34"/>
      <c r="AA548" s="35"/>
      <c r="AB548" s="35"/>
      <c r="AC548" s="36"/>
      <c r="AD548" s="37"/>
      <c r="AE548" s="18"/>
      <c r="AF548" s="18"/>
    </row>
    <row r="549" spans="1:32" ht="27.75" x14ac:dyDescent="0.25">
      <c r="A549" s="38"/>
      <c r="B549" s="38"/>
      <c r="C549" s="29"/>
      <c r="D549" s="38"/>
      <c r="E549" s="38"/>
      <c r="F549" s="39"/>
      <c r="G549" s="30"/>
      <c r="H549" s="38"/>
      <c r="I549" s="38"/>
      <c r="J549" s="39"/>
      <c r="K549" s="40"/>
      <c r="L549" s="39"/>
      <c r="M549" s="39"/>
      <c r="N549" s="39"/>
      <c r="O549" s="178"/>
      <c r="P549" s="39"/>
      <c r="Q549" s="187"/>
      <c r="R549" s="39"/>
      <c r="S549" s="39"/>
      <c r="T549" s="39"/>
      <c r="U549" s="38"/>
      <c r="V549" s="29"/>
      <c r="W549" s="38"/>
      <c r="X549" s="33"/>
      <c r="Y549" s="34"/>
      <c r="Z549" s="34"/>
      <c r="AA549" s="35"/>
      <c r="AB549" s="35"/>
      <c r="AC549" s="36"/>
      <c r="AD549" s="37"/>
      <c r="AE549" s="18"/>
      <c r="AF549" s="18"/>
    </row>
    <row r="550" spans="1:32" ht="27.75" x14ac:dyDescent="0.25">
      <c r="A550" s="38"/>
      <c r="B550" s="38"/>
      <c r="C550" s="29"/>
      <c r="D550" s="38"/>
      <c r="E550" s="38"/>
      <c r="F550" s="39"/>
      <c r="G550" s="30"/>
      <c r="H550" s="38"/>
      <c r="I550" s="38"/>
      <c r="J550" s="39"/>
      <c r="K550" s="40"/>
      <c r="L550" s="39"/>
      <c r="M550" s="39"/>
      <c r="N550" s="39"/>
      <c r="O550" s="178"/>
      <c r="P550" s="39"/>
      <c r="Q550" s="187"/>
      <c r="R550" s="39"/>
      <c r="S550" s="39"/>
      <c r="T550" s="39"/>
      <c r="U550" s="38"/>
      <c r="V550" s="29"/>
      <c r="W550" s="38"/>
      <c r="X550" s="33"/>
      <c r="Y550" s="34"/>
      <c r="Z550" s="34"/>
      <c r="AA550" s="35"/>
      <c r="AB550" s="35"/>
      <c r="AC550" s="36"/>
      <c r="AD550" s="37"/>
      <c r="AE550" s="18"/>
      <c r="AF550" s="18"/>
    </row>
    <row r="551" spans="1:32" ht="27.75" x14ac:dyDescent="0.25">
      <c r="A551" s="38"/>
      <c r="B551" s="38"/>
      <c r="C551" s="29"/>
      <c r="D551" s="38"/>
      <c r="E551" s="38"/>
      <c r="F551" s="39"/>
      <c r="G551" s="30"/>
      <c r="H551" s="38"/>
      <c r="I551" s="38"/>
      <c r="J551" s="39"/>
      <c r="K551" s="40"/>
      <c r="L551" s="39"/>
      <c r="M551" s="39"/>
      <c r="N551" s="39"/>
      <c r="O551" s="178"/>
      <c r="P551" s="39"/>
      <c r="Q551" s="187"/>
      <c r="R551" s="39"/>
      <c r="S551" s="39"/>
      <c r="T551" s="39"/>
      <c r="U551" s="38"/>
      <c r="V551" s="29"/>
      <c r="W551" s="38"/>
      <c r="X551" s="33"/>
      <c r="Y551" s="34"/>
      <c r="Z551" s="34"/>
      <c r="AA551" s="35"/>
      <c r="AB551" s="35"/>
      <c r="AC551" s="36"/>
      <c r="AD551" s="37"/>
      <c r="AE551" s="18"/>
      <c r="AF551" s="18"/>
    </row>
    <row r="552" spans="1:32" ht="27.75" x14ac:dyDescent="0.25">
      <c r="A552" s="38"/>
      <c r="B552" s="38"/>
      <c r="C552" s="29"/>
      <c r="D552" s="38"/>
      <c r="E552" s="38"/>
      <c r="F552" s="39"/>
      <c r="G552" s="30"/>
      <c r="H552" s="38"/>
      <c r="I552" s="38"/>
      <c r="J552" s="39"/>
      <c r="K552" s="40"/>
      <c r="L552" s="39"/>
      <c r="M552" s="39"/>
      <c r="N552" s="39"/>
      <c r="O552" s="178"/>
      <c r="P552" s="39"/>
      <c r="Q552" s="187"/>
      <c r="R552" s="39"/>
      <c r="S552" s="39"/>
      <c r="T552" s="39"/>
      <c r="U552" s="38"/>
      <c r="V552" s="29"/>
      <c r="W552" s="38"/>
      <c r="X552" s="33"/>
      <c r="Y552" s="34"/>
      <c r="Z552" s="34"/>
      <c r="AA552" s="35"/>
      <c r="AB552" s="35"/>
      <c r="AC552" s="36"/>
      <c r="AD552" s="37"/>
      <c r="AE552" s="18"/>
      <c r="AF552" s="18"/>
    </row>
    <row r="553" spans="1:32" ht="27.75" x14ac:dyDescent="0.25">
      <c r="A553" s="38"/>
      <c r="B553" s="38"/>
      <c r="C553" s="29"/>
      <c r="D553" s="38"/>
      <c r="E553" s="38"/>
      <c r="F553" s="39"/>
      <c r="G553" s="30"/>
      <c r="H553" s="38"/>
      <c r="I553" s="38"/>
      <c r="J553" s="39"/>
      <c r="K553" s="40"/>
      <c r="L553" s="39"/>
      <c r="M553" s="39"/>
      <c r="N553" s="39"/>
      <c r="O553" s="178"/>
      <c r="P553" s="39"/>
      <c r="Q553" s="187"/>
      <c r="R553" s="39"/>
      <c r="S553" s="39"/>
      <c r="T553" s="39"/>
      <c r="U553" s="38"/>
      <c r="V553" s="29"/>
      <c r="W553" s="38"/>
      <c r="X553" s="33"/>
      <c r="Y553" s="34"/>
      <c r="Z553" s="34"/>
      <c r="AA553" s="35"/>
      <c r="AB553" s="35"/>
      <c r="AC553" s="36"/>
      <c r="AD553" s="37"/>
      <c r="AE553" s="18"/>
      <c r="AF553" s="18"/>
    </row>
    <row r="554" spans="1:32" ht="27.75" x14ac:dyDescent="0.25">
      <c r="A554" s="38"/>
      <c r="B554" s="38"/>
      <c r="C554" s="29"/>
      <c r="D554" s="38"/>
      <c r="E554" s="38"/>
      <c r="F554" s="39"/>
      <c r="G554" s="30"/>
      <c r="H554" s="38"/>
      <c r="I554" s="38"/>
      <c r="J554" s="39"/>
      <c r="K554" s="40"/>
      <c r="L554" s="39"/>
      <c r="M554" s="39"/>
      <c r="N554" s="39"/>
      <c r="O554" s="178"/>
      <c r="P554" s="39"/>
      <c r="Q554" s="187"/>
      <c r="R554" s="39"/>
      <c r="S554" s="39"/>
      <c r="T554" s="39"/>
      <c r="U554" s="38"/>
      <c r="V554" s="29"/>
      <c r="W554" s="38"/>
      <c r="X554" s="33"/>
      <c r="Y554" s="34"/>
      <c r="Z554" s="34"/>
      <c r="AA554" s="35"/>
      <c r="AB554" s="35"/>
      <c r="AC554" s="36"/>
      <c r="AD554" s="37"/>
      <c r="AE554" s="18"/>
      <c r="AF554" s="18"/>
    </row>
    <row r="555" spans="1:32" ht="27.75" x14ac:dyDescent="0.25">
      <c r="A555" s="38"/>
      <c r="B555" s="38"/>
      <c r="C555" s="29"/>
      <c r="D555" s="38"/>
      <c r="E555" s="38"/>
      <c r="F555" s="39"/>
      <c r="G555" s="30"/>
      <c r="H555" s="38"/>
      <c r="I555" s="38"/>
      <c r="J555" s="39"/>
      <c r="K555" s="40"/>
      <c r="L555" s="39"/>
      <c r="M555" s="39"/>
      <c r="N555" s="39"/>
      <c r="O555" s="178"/>
      <c r="P555" s="39"/>
      <c r="Q555" s="187"/>
      <c r="R555" s="39"/>
      <c r="S555" s="39"/>
      <c r="T555" s="39"/>
      <c r="U555" s="38"/>
      <c r="V555" s="29"/>
      <c r="W555" s="38"/>
      <c r="X555" s="33"/>
      <c r="Y555" s="34"/>
      <c r="Z555" s="34"/>
      <c r="AA555" s="35"/>
      <c r="AB555" s="35"/>
      <c r="AC555" s="36"/>
      <c r="AD555" s="37"/>
      <c r="AE555" s="18"/>
      <c r="AF555" s="18"/>
    </row>
    <row r="556" spans="1:32" ht="27.75" x14ac:dyDescent="0.25">
      <c r="A556" s="38"/>
      <c r="B556" s="38"/>
      <c r="C556" s="29"/>
      <c r="D556" s="38"/>
      <c r="E556" s="38"/>
      <c r="F556" s="39"/>
      <c r="G556" s="30"/>
      <c r="H556" s="38"/>
      <c r="I556" s="38"/>
      <c r="J556" s="39"/>
      <c r="K556" s="40"/>
      <c r="L556" s="39"/>
      <c r="M556" s="39"/>
      <c r="N556" s="39"/>
      <c r="O556" s="178"/>
      <c r="P556" s="39"/>
      <c r="Q556" s="187"/>
      <c r="R556" s="39"/>
      <c r="S556" s="39"/>
      <c r="T556" s="39"/>
      <c r="U556" s="38"/>
      <c r="V556" s="29"/>
      <c r="W556" s="38"/>
      <c r="X556" s="33"/>
      <c r="Y556" s="34"/>
      <c r="Z556" s="34"/>
      <c r="AA556" s="35"/>
      <c r="AB556" s="35"/>
      <c r="AC556" s="36"/>
      <c r="AD556" s="37"/>
      <c r="AE556" s="18"/>
      <c r="AF556" s="18"/>
    </row>
    <row r="557" spans="1:32" ht="27.75" x14ac:dyDescent="0.25">
      <c r="A557" s="38"/>
      <c r="B557" s="38"/>
      <c r="C557" s="29"/>
      <c r="D557" s="38"/>
      <c r="E557" s="38"/>
      <c r="F557" s="39"/>
      <c r="G557" s="30"/>
      <c r="H557" s="38"/>
      <c r="I557" s="38"/>
      <c r="J557" s="39"/>
      <c r="K557" s="40"/>
      <c r="L557" s="39"/>
      <c r="M557" s="39"/>
      <c r="N557" s="39"/>
      <c r="O557" s="178"/>
      <c r="P557" s="39"/>
      <c r="Q557" s="187"/>
      <c r="R557" s="39"/>
      <c r="S557" s="39"/>
      <c r="T557" s="39"/>
      <c r="U557" s="38"/>
      <c r="V557" s="29"/>
      <c r="W557" s="38"/>
      <c r="X557" s="33"/>
      <c r="Y557" s="34"/>
      <c r="Z557" s="34"/>
      <c r="AA557" s="35"/>
      <c r="AB557" s="35"/>
      <c r="AC557" s="36"/>
      <c r="AD557" s="37"/>
      <c r="AE557" s="18"/>
      <c r="AF557" s="18"/>
    </row>
    <row r="558" spans="1:32" ht="27.75" x14ac:dyDescent="0.25">
      <c r="A558" s="38"/>
      <c r="B558" s="38"/>
      <c r="C558" s="29"/>
      <c r="D558" s="38"/>
      <c r="E558" s="38"/>
      <c r="F558" s="39"/>
      <c r="G558" s="30"/>
      <c r="H558" s="38"/>
      <c r="I558" s="38"/>
      <c r="J558" s="39"/>
      <c r="K558" s="40"/>
      <c r="L558" s="39"/>
      <c r="M558" s="39"/>
      <c r="N558" s="39"/>
      <c r="O558" s="178"/>
      <c r="P558" s="39"/>
      <c r="Q558" s="187"/>
      <c r="R558" s="39"/>
      <c r="S558" s="39"/>
      <c r="T558" s="39"/>
      <c r="U558" s="38"/>
      <c r="V558" s="29"/>
      <c r="W558" s="38"/>
      <c r="X558" s="33"/>
      <c r="Y558" s="34"/>
      <c r="Z558" s="34"/>
      <c r="AA558" s="35"/>
      <c r="AB558" s="35"/>
      <c r="AC558" s="36"/>
      <c r="AD558" s="37"/>
      <c r="AE558" s="18"/>
      <c r="AF558" s="18"/>
    </row>
    <row r="559" spans="1:32" ht="27.75" x14ac:dyDescent="0.25">
      <c r="A559" s="38"/>
      <c r="B559" s="38"/>
      <c r="C559" s="29"/>
      <c r="D559" s="38"/>
      <c r="E559" s="38"/>
      <c r="F559" s="39"/>
      <c r="G559" s="30"/>
      <c r="H559" s="38"/>
      <c r="I559" s="38"/>
      <c r="J559" s="39"/>
      <c r="K559" s="40"/>
      <c r="L559" s="39"/>
      <c r="M559" s="39"/>
      <c r="N559" s="39"/>
      <c r="O559" s="178"/>
      <c r="P559" s="39"/>
      <c r="Q559" s="187"/>
      <c r="R559" s="39"/>
      <c r="S559" s="39"/>
      <c r="T559" s="39"/>
      <c r="U559" s="38"/>
      <c r="V559" s="29"/>
      <c r="W559" s="38"/>
      <c r="X559" s="33"/>
      <c r="Y559" s="34"/>
      <c r="Z559" s="34"/>
      <c r="AA559" s="35"/>
      <c r="AB559" s="35"/>
      <c r="AC559" s="36"/>
      <c r="AD559" s="37"/>
      <c r="AE559" s="18"/>
      <c r="AF559" s="18"/>
    </row>
    <row r="560" spans="1:32" ht="27.75" x14ac:dyDescent="0.25">
      <c r="A560" s="38"/>
      <c r="B560" s="38"/>
      <c r="C560" s="29"/>
      <c r="D560" s="38"/>
      <c r="E560" s="38"/>
      <c r="F560" s="39"/>
      <c r="G560" s="30"/>
      <c r="H560" s="38"/>
      <c r="I560" s="38"/>
      <c r="J560" s="39"/>
      <c r="K560" s="40"/>
      <c r="L560" s="39"/>
      <c r="M560" s="39"/>
      <c r="N560" s="39"/>
      <c r="O560" s="178"/>
      <c r="P560" s="39"/>
      <c r="Q560" s="187"/>
      <c r="R560" s="39"/>
      <c r="S560" s="39"/>
      <c r="T560" s="39"/>
      <c r="U560" s="38"/>
      <c r="V560" s="29"/>
      <c r="W560" s="38"/>
      <c r="X560" s="33"/>
      <c r="Y560" s="34"/>
      <c r="Z560" s="34"/>
      <c r="AA560" s="35"/>
      <c r="AB560" s="35"/>
      <c r="AC560" s="36"/>
      <c r="AD560" s="37"/>
      <c r="AE560" s="18"/>
      <c r="AF560" s="18"/>
    </row>
    <row r="561" spans="1:32" ht="27.75" x14ac:dyDescent="0.25">
      <c r="A561" s="38"/>
      <c r="B561" s="38"/>
      <c r="C561" s="29"/>
      <c r="D561" s="38"/>
      <c r="E561" s="38"/>
      <c r="F561" s="39"/>
      <c r="G561" s="30"/>
      <c r="H561" s="38"/>
      <c r="I561" s="38"/>
      <c r="J561" s="39"/>
      <c r="K561" s="40"/>
      <c r="L561" s="39"/>
      <c r="M561" s="39"/>
      <c r="N561" s="39"/>
      <c r="O561" s="178"/>
      <c r="P561" s="39"/>
      <c r="Q561" s="187"/>
      <c r="R561" s="39"/>
      <c r="S561" s="39"/>
      <c r="T561" s="39"/>
      <c r="U561" s="38"/>
      <c r="V561" s="29"/>
      <c r="W561" s="38"/>
      <c r="X561" s="33"/>
      <c r="Y561" s="34"/>
      <c r="Z561" s="34"/>
      <c r="AA561" s="35"/>
      <c r="AB561" s="35"/>
      <c r="AC561" s="36"/>
      <c r="AD561" s="37"/>
      <c r="AE561" s="18"/>
      <c r="AF561" s="18"/>
    </row>
    <row r="562" spans="1:32" ht="27.75" x14ac:dyDescent="0.25">
      <c r="A562" s="38"/>
      <c r="B562" s="38"/>
      <c r="C562" s="29"/>
      <c r="D562" s="38"/>
      <c r="E562" s="38"/>
      <c r="F562" s="39"/>
      <c r="G562" s="30"/>
      <c r="H562" s="38"/>
      <c r="I562" s="38"/>
      <c r="J562" s="39"/>
      <c r="K562" s="40"/>
      <c r="L562" s="39"/>
      <c r="M562" s="39"/>
      <c r="N562" s="39"/>
      <c r="O562" s="178"/>
      <c r="P562" s="39"/>
      <c r="Q562" s="187"/>
      <c r="R562" s="39"/>
      <c r="S562" s="39"/>
      <c r="T562" s="39"/>
      <c r="U562" s="38"/>
      <c r="V562" s="29"/>
      <c r="W562" s="38"/>
      <c r="X562" s="33"/>
      <c r="Y562" s="34"/>
      <c r="Z562" s="34"/>
      <c r="AA562" s="35"/>
      <c r="AB562" s="35"/>
      <c r="AC562" s="36"/>
      <c r="AD562" s="37"/>
      <c r="AE562" s="18"/>
      <c r="AF562" s="18"/>
    </row>
    <row r="563" spans="1:32" ht="27.75" x14ac:dyDescent="0.25">
      <c r="A563" s="38"/>
      <c r="B563" s="38"/>
      <c r="C563" s="29"/>
      <c r="D563" s="38"/>
      <c r="E563" s="38"/>
      <c r="F563" s="39"/>
      <c r="G563" s="30"/>
      <c r="H563" s="38"/>
      <c r="I563" s="38"/>
      <c r="J563" s="39"/>
      <c r="K563" s="40"/>
      <c r="L563" s="39"/>
      <c r="M563" s="39"/>
      <c r="N563" s="39"/>
      <c r="O563" s="178"/>
      <c r="P563" s="39"/>
      <c r="Q563" s="187"/>
      <c r="R563" s="39"/>
      <c r="S563" s="39"/>
      <c r="T563" s="39"/>
      <c r="U563" s="38"/>
      <c r="V563" s="29"/>
      <c r="W563" s="38"/>
      <c r="X563" s="33"/>
      <c r="Y563" s="34"/>
      <c r="Z563" s="34"/>
      <c r="AA563" s="35"/>
      <c r="AB563" s="35"/>
      <c r="AC563" s="36"/>
      <c r="AD563" s="37"/>
      <c r="AE563" s="18"/>
      <c r="AF563" s="18"/>
    </row>
    <row r="564" spans="1:32" ht="27.75" x14ac:dyDescent="0.25">
      <c r="A564" s="38"/>
      <c r="B564" s="38"/>
      <c r="C564" s="29"/>
      <c r="D564" s="38"/>
      <c r="E564" s="38"/>
      <c r="F564" s="39"/>
      <c r="G564" s="30"/>
      <c r="H564" s="38"/>
      <c r="I564" s="38"/>
      <c r="J564" s="39"/>
      <c r="K564" s="40"/>
      <c r="L564" s="39"/>
      <c r="M564" s="39"/>
      <c r="N564" s="39"/>
      <c r="O564" s="178"/>
      <c r="P564" s="39"/>
      <c r="Q564" s="187"/>
      <c r="R564" s="39"/>
      <c r="S564" s="39"/>
      <c r="T564" s="39"/>
      <c r="U564" s="38"/>
      <c r="V564" s="29"/>
      <c r="W564" s="38"/>
      <c r="X564" s="33"/>
      <c r="Y564" s="34"/>
      <c r="Z564" s="34"/>
      <c r="AA564" s="35"/>
      <c r="AB564" s="35"/>
      <c r="AC564" s="36"/>
      <c r="AD564" s="37"/>
      <c r="AE564" s="18"/>
      <c r="AF564" s="18"/>
    </row>
    <row r="565" spans="1:32" ht="27.75" x14ac:dyDescent="0.25">
      <c r="A565" s="38"/>
      <c r="B565" s="38"/>
      <c r="C565" s="29"/>
      <c r="D565" s="38"/>
      <c r="E565" s="38"/>
      <c r="F565" s="39"/>
      <c r="G565" s="30"/>
      <c r="H565" s="38"/>
      <c r="I565" s="38"/>
      <c r="J565" s="39"/>
      <c r="K565" s="40"/>
      <c r="L565" s="39"/>
      <c r="M565" s="39"/>
      <c r="N565" s="39"/>
      <c r="O565" s="178"/>
      <c r="P565" s="39"/>
      <c r="Q565" s="187"/>
      <c r="R565" s="39"/>
      <c r="S565" s="39"/>
      <c r="T565" s="39"/>
      <c r="U565" s="38"/>
      <c r="V565" s="29"/>
      <c r="W565" s="38"/>
      <c r="X565" s="33"/>
      <c r="Y565" s="34"/>
      <c r="Z565" s="34"/>
      <c r="AA565" s="35"/>
      <c r="AB565" s="35"/>
      <c r="AC565" s="36"/>
      <c r="AD565" s="37"/>
      <c r="AE565" s="18"/>
      <c r="AF565" s="18"/>
    </row>
    <row r="566" spans="1:32" ht="27.75" x14ac:dyDescent="0.25">
      <c r="A566" s="38"/>
      <c r="B566" s="38"/>
      <c r="C566" s="29"/>
      <c r="D566" s="38"/>
      <c r="E566" s="38"/>
      <c r="F566" s="39"/>
      <c r="G566" s="30"/>
      <c r="H566" s="38"/>
      <c r="I566" s="38"/>
      <c r="J566" s="39"/>
      <c r="K566" s="40"/>
      <c r="L566" s="39"/>
      <c r="M566" s="39"/>
      <c r="N566" s="39"/>
      <c r="O566" s="178"/>
      <c r="P566" s="39"/>
      <c r="Q566" s="187"/>
      <c r="R566" s="39"/>
      <c r="S566" s="39"/>
      <c r="T566" s="39"/>
      <c r="U566" s="38"/>
      <c r="V566" s="29"/>
      <c r="W566" s="38"/>
      <c r="X566" s="33"/>
      <c r="Y566" s="34"/>
      <c r="Z566" s="34"/>
      <c r="AA566" s="35"/>
      <c r="AB566" s="35"/>
      <c r="AC566" s="36"/>
      <c r="AD566" s="37"/>
      <c r="AE566" s="18"/>
      <c r="AF566" s="18"/>
    </row>
    <row r="567" spans="1:32" ht="27.75" x14ac:dyDescent="0.25">
      <c r="A567" s="38"/>
      <c r="B567" s="38"/>
      <c r="C567" s="29"/>
      <c r="D567" s="38"/>
      <c r="E567" s="38"/>
      <c r="F567" s="39"/>
      <c r="G567" s="30"/>
      <c r="H567" s="38"/>
      <c r="I567" s="38"/>
      <c r="J567" s="39"/>
      <c r="K567" s="40"/>
      <c r="L567" s="39"/>
      <c r="M567" s="39"/>
      <c r="N567" s="39"/>
      <c r="O567" s="178"/>
      <c r="P567" s="39"/>
      <c r="Q567" s="187"/>
      <c r="R567" s="39"/>
      <c r="S567" s="39"/>
      <c r="T567" s="39"/>
      <c r="U567" s="38"/>
      <c r="V567" s="29"/>
      <c r="W567" s="38"/>
      <c r="X567" s="33"/>
      <c r="Y567" s="34"/>
      <c r="Z567" s="34"/>
      <c r="AA567" s="35"/>
      <c r="AB567" s="35"/>
      <c r="AC567" s="36"/>
      <c r="AD567" s="37"/>
      <c r="AE567" s="18"/>
      <c r="AF567" s="18"/>
    </row>
    <row r="568" spans="1:32" ht="27.75" x14ac:dyDescent="0.25">
      <c r="A568" s="38"/>
      <c r="B568" s="38"/>
      <c r="C568" s="29"/>
      <c r="D568" s="38"/>
      <c r="E568" s="38"/>
      <c r="F568" s="39"/>
      <c r="G568" s="30"/>
      <c r="H568" s="38"/>
      <c r="I568" s="38"/>
      <c r="J568" s="39"/>
      <c r="K568" s="40"/>
      <c r="L568" s="39"/>
      <c r="M568" s="39"/>
      <c r="N568" s="39"/>
      <c r="O568" s="178"/>
      <c r="P568" s="39"/>
      <c r="Q568" s="187"/>
      <c r="R568" s="39"/>
      <c r="S568" s="39"/>
      <c r="T568" s="39"/>
      <c r="U568" s="38"/>
      <c r="V568" s="29"/>
      <c r="W568" s="38"/>
      <c r="X568" s="33"/>
      <c r="Y568" s="34"/>
      <c r="Z568" s="34"/>
      <c r="AA568" s="35"/>
      <c r="AB568" s="35"/>
      <c r="AC568" s="36"/>
      <c r="AD568" s="37"/>
      <c r="AE568" s="18"/>
      <c r="AF568" s="18"/>
    </row>
    <row r="569" spans="1:32" ht="27.75" x14ac:dyDescent="0.25">
      <c r="A569" s="38"/>
      <c r="B569" s="38"/>
      <c r="C569" s="29"/>
      <c r="D569" s="38"/>
      <c r="E569" s="38"/>
      <c r="F569" s="39"/>
      <c r="G569" s="30"/>
      <c r="H569" s="38"/>
      <c r="I569" s="38"/>
      <c r="J569" s="39"/>
      <c r="K569" s="40"/>
      <c r="L569" s="39"/>
      <c r="M569" s="39"/>
      <c r="N569" s="39"/>
      <c r="O569" s="178"/>
      <c r="P569" s="39"/>
      <c r="Q569" s="187"/>
      <c r="R569" s="39"/>
      <c r="S569" s="39"/>
      <c r="T569" s="39"/>
      <c r="U569" s="38"/>
      <c r="V569" s="29"/>
      <c r="W569" s="38"/>
      <c r="X569" s="33"/>
      <c r="Y569" s="34"/>
      <c r="Z569" s="34"/>
      <c r="AA569" s="35"/>
      <c r="AB569" s="35"/>
      <c r="AC569" s="36"/>
      <c r="AD569" s="37"/>
      <c r="AE569" s="18"/>
      <c r="AF569" s="18"/>
    </row>
    <row r="570" spans="1:32" ht="27.75" x14ac:dyDescent="0.25">
      <c r="A570" s="38"/>
      <c r="B570" s="38"/>
      <c r="C570" s="29"/>
      <c r="D570" s="38"/>
      <c r="E570" s="38"/>
      <c r="F570" s="39"/>
      <c r="G570" s="30"/>
      <c r="H570" s="38"/>
      <c r="I570" s="38"/>
      <c r="J570" s="39"/>
      <c r="K570" s="40"/>
      <c r="L570" s="39"/>
      <c r="M570" s="39"/>
      <c r="N570" s="39"/>
      <c r="O570" s="178"/>
      <c r="P570" s="39"/>
      <c r="Q570" s="187"/>
      <c r="R570" s="39"/>
      <c r="S570" s="39"/>
      <c r="T570" s="39"/>
      <c r="U570" s="38"/>
      <c r="V570" s="29"/>
      <c r="W570" s="38"/>
      <c r="X570" s="33"/>
      <c r="Y570" s="34"/>
      <c r="Z570" s="34"/>
      <c r="AA570" s="35"/>
      <c r="AB570" s="35"/>
      <c r="AC570" s="36"/>
      <c r="AD570" s="37"/>
      <c r="AE570" s="18"/>
      <c r="AF570" s="18"/>
    </row>
    <row r="571" spans="1:32" ht="27.75" x14ac:dyDescent="0.25">
      <c r="A571" s="38"/>
      <c r="B571" s="38"/>
      <c r="C571" s="29"/>
      <c r="D571" s="38"/>
      <c r="E571" s="38"/>
      <c r="F571" s="39"/>
      <c r="G571" s="30"/>
      <c r="H571" s="38"/>
      <c r="I571" s="38"/>
      <c r="J571" s="39"/>
      <c r="K571" s="40"/>
      <c r="L571" s="39"/>
      <c r="M571" s="39"/>
      <c r="N571" s="39"/>
      <c r="O571" s="178"/>
      <c r="P571" s="39"/>
      <c r="Q571" s="187"/>
      <c r="R571" s="39"/>
      <c r="S571" s="39"/>
      <c r="T571" s="39"/>
      <c r="U571" s="38"/>
      <c r="V571" s="29"/>
      <c r="W571" s="38"/>
      <c r="X571" s="33"/>
      <c r="Y571" s="34"/>
      <c r="Z571" s="34"/>
      <c r="AA571" s="35"/>
      <c r="AB571" s="35"/>
      <c r="AC571" s="36"/>
      <c r="AD571" s="37"/>
      <c r="AE571" s="18"/>
      <c r="AF571" s="18"/>
    </row>
    <row r="572" spans="1:32" ht="27.75" x14ac:dyDescent="0.25">
      <c r="A572" s="38"/>
      <c r="B572" s="38"/>
      <c r="C572" s="29"/>
      <c r="D572" s="38"/>
      <c r="E572" s="38"/>
      <c r="F572" s="39"/>
      <c r="G572" s="30"/>
      <c r="H572" s="38"/>
      <c r="I572" s="38"/>
      <c r="J572" s="39"/>
      <c r="K572" s="40"/>
      <c r="L572" s="39"/>
      <c r="M572" s="39"/>
      <c r="N572" s="39"/>
      <c r="O572" s="178"/>
      <c r="P572" s="39"/>
      <c r="Q572" s="187"/>
      <c r="R572" s="39"/>
      <c r="S572" s="39"/>
      <c r="T572" s="39"/>
      <c r="U572" s="38"/>
      <c r="V572" s="29"/>
      <c r="W572" s="38"/>
      <c r="X572" s="33"/>
      <c r="Y572" s="34"/>
      <c r="Z572" s="34"/>
      <c r="AA572" s="35"/>
      <c r="AB572" s="35"/>
      <c r="AC572" s="36"/>
      <c r="AD572" s="37"/>
      <c r="AE572" s="18"/>
      <c r="AF572" s="18"/>
    </row>
    <row r="573" spans="1:32" ht="27.75" x14ac:dyDescent="0.25">
      <c r="A573" s="38"/>
      <c r="B573" s="38"/>
      <c r="C573" s="29"/>
      <c r="D573" s="38"/>
      <c r="E573" s="38"/>
      <c r="F573" s="39"/>
      <c r="G573" s="30"/>
      <c r="H573" s="38"/>
      <c r="I573" s="38"/>
      <c r="J573" s="39"/>
      <c r="K573" s="40"/>
      <c r="L573" s="39"/>
      <c r="M573" s="39"/>
      <c r="N573" s="39"/>
      <c r="O573" s="178"/>
      <c r="P573" s="39"/>
      <c r="Q573" s="187"/>
      <c r="R573" s="39"/>
      <c r="S573" s="39"/>
      <c r="T573" s="39"/>
      <c r="U573" s="38"/>
      <c r="V573" s="29"/>
      <c r="W573" s="38"/>
      <c r="X573" s="33"/>
      <c r="Y573" s="34"/>
      <c r="Z573" s="34"/>
      <c r="AA573" s="35"/>
      <c r="AB573" s="35"/>
      <c r="AC573" s="36"/>
      <c r="AD573" s="37"/>
      <c r="AE573" s="18"/>
      <c r="AF573" s="18"/>
    </row>
    <row r="574" spans="1:32" ht="27.75" x14ac:dyDescent="0.25">
      <c r="A574" s="38"/>
      <c r="B574" s="38"/>
      <c r="C574" s="29"/>
      <c r="D574" s="38"/>
      <c r="E574" s="38"/>
      <c r="F574" s="39"/>
      <c r="G574" s="30"/>
      <c r="H574" s="38"/>
      <c r="I574" s="38"/>
      <c r="J574" s="39"/>
      <c r="K574" s="40"/>
      <c r="L574" s="39"/>
      <c r="M574" s="39"/>
      <c r="N574" s="39"/>
      <c r="O574" s="178"/>
      <c r="P574" s="39"/>
      <c r="Q574" s="187"/>
      <c r="R574" s="39"/>
      <c r="S574" s="39"/>
      <c r="T574" s="39"/>
      <c r="U574" s="38"/>
      <c r="V574" s="29"/>
      <c r="W574" s="38"/>
      <c r="X574" s="33"/>
      <c r="Y574" s="34"/>
      <c r="Z574" s="34"/>
      <c r="AA574" s="35"/>
      <c r="AB574" s="35"/>
      <c r="AC574" s="36"/>
      <c r="AD574" s="37"/>
      <c r="AE574" s="18"/>
      <c r="AF574" s="18"/>
    </row>
    <row r="575" spans="1:32" ht="27.75" x14ac:dyDescent="0.25">
      <c r="A575" s="38"/>
      <c r="B575" s="38"/>
      <c r="C575" s="29"/>
      <c r="D575" s="38"/>
      <c r="E575" s="38"/>
      <c r="F575" s="39"/>
      <c r="G575" s="30"/>
      <c r="H575" s="38"/>
      <c r="I575" s="38"/>
      <c r="J575" s="39"/>
      <c r="K575" s="40"/>
      <c r="L575" s="39"/>
      <c r="M575" s="39"/>
      <c r="N575" s="39"/>
      <c r="O575" s="178"/>
      <c r="P575" s="39"/>
      <c r="Q575" s="187"/>
      <c r="R575" s="39"/>
      <c r="S575" s="39"/>
      <c r="T575" s="39"/>
      <c r="U575" s="38"/>
      <c r="V575" s="29"/>
      <c r="W575" s="38"/>
      <c r="X575" s="33"/>
      <c r="Y575" s="34"/>
      <c r="Z575" s="34"/>
      <c r="AA575" s="35"/>
      <c r="AB575" s="35"/>
      <c r="AC575" s="36"/>
      <c r="AD575" s="37"/>
      <c r="AE575" s="18"/>
      <c r="AF575" s="18"/>
    </row>
    <row r="576" spans="1:32" ht="27.75" x14ac:dyDescent="0.25">
      <c r="A576" s="38"/>
      <c r="B576" s="38"/>
      <c r="C576" s="29"/>
      <c r="D576" s="38"/>
      <c r="E576" s="38"/>
      <c r="F576" s="39"/>
      <c r="G576" s="30"/>
      <c r="H576" s="38"/>
      <c r="I576" s="38"/>
      <c r="J576" s="39"/>
      <c r="K576" s="40"/>
      <c r="L576" s="39"/>
      <c r="M576" s="39"/>
      <c r="N576" s="39"/>
      <c r="O576" s="178"/>
      <c r="P576" s="39"/>
      <c r="Q576" s="187"/>
      <c r="R576" s="39"/>
      <c r="S576" s="39"/>
      <c r="T576" s="39"/>
      <c r="U576" s="38"/>
      <c r="V576" s="29"/>
      <c r="W576" s="38"/>
      <c r="X576" s="33"/>
      <c r="Y576" s="34"/>
      <c r="Z576" s="34"/>
      <c r="AA576" s="35"/>
      <c r="AB576" s="35"/>
      <c r="AC576" s="36"/>
      <c r="AD576" s="37"/>
      <c r="AE576" s="18"/>
      <c r="AF576" s="18"/>
    </row>
    <row r="577" spans="1:32" ht="27.75" x14ac:dyDescent="0.25">
      <c r="A577" s="38"/>
      <c r="B577" s="38"/>
      <c r="C577" s="29"/>
      <c r="D577" s="38"/>
      <c r="E577" s="38"/>
      <c r="F577" s="39"/>
      <c r="G577" s="30"/>
      <c r="H577" s="38"/>
      <c r="I577" s="38"/>
      <c r="J577" s="39"/>
      <c r="K577" s="40"/>
      <c r="L577" s="39"/>
      <c r="M577" s="39"/>
      <c r="N577" s="39"/>
      <c r="O577" s="178"/>
      <c r="P577" s="39"/>
      <c r="Q577" s="187"/>
      <c r="R577" s="39"/>
      <c r="S577" s="39"/>
      <c r="T577" s="39"/>
      <c r="U577" s="38"/>
      <c r="V577" s="29"/>
      <c r="W577" s="38"/>
      <c r="X577" s="33"/>
      <c r="Y577" s="34"/>
      <c r="Z577" s="34"/>
      <c r="AA577" s="35"/>
      <c r="AB577" s="35"/>
      <c r="AC577" s="36"/>
      <c r="AD577" s="37"/>
      <c r="AE577" s="18"/>
      <c r="AF577" s="18"/>
    </row>
    <row r="578" spans="1:32" ht="27.75" x14ac:dyDescent="0.25">
      <c r="A578" s="38"/>
      <c r="B578" s="38"/>
      <c r="C578" s="29"/>
      <c r="D578" s="38"/>
      <c r="E578" s="38"/>
      <c r="F578" s="39"/>
      <c r="G578" s="30"/>
      <c r="H578" s="38"/>
      <c r="I578" s="38"/>
      <c r="J578" s="39"/>
      <c r="K578" s="40"/>
      <c r="L578" s="39"/>
      <c r="M578" s="39"/>
      <c r="N578" s="39"/>
      <c r="O578" s="178"/>
      <c r="P578" s="39"/>
      <c r="Q578" s="187"/>
      <c r="R578" s="39"/>
      <c r="S578" s="39"/>
      <c r="T578" s="39"/>
      <c r="U578" s="38"/>
      <c r="V578" s="29"/>
      <c r="W578" s="38"/>
      <c r="X578" s="33"/>
      <c r="Y578" s="34"/>
      <c r="Z578" s="34"/>
      <c r="AA578" s="35"/>
      <c r="AB578" s="35"/>
      <c r="AC578" s="36"/>
      <c r="AD578" s="37"/>
      <c r="AE578" s="18"/>
      <c r="AF578" s="18"/>
    </row>
    <row r="579" spans="1:32" ht="27.75" x14ac:dyDescent="0.25">
      <c r="A579" s="38"/>
      <c r="B579" s="38"/>
      <c r="C579" s="29"/>
      <c r="D579" s="38"/>
      <c r="E579" s="38"/>
      <c r="F579" s="39"/>
      <c r="G579" s="30"/>
      <c r="H579" s="38"/>
      <c r="I579" s="38"/>
      <c r="J579" s="39"/>
      <c r="K579" s="40"/>
      <c r="L579" s="39"/>
      <c r="M579" s="39"/>
      <c r="N579" s="39"/>
      <c r="O579" s="178"/>
      <c r="P579" s="39"/>
      <c r="Q579" s="187"/>
      <c r="R579" s="39"/>
      <c r="S579" s="39"/>
      <c r="T579" s="39"/>
      <c r="U579" s="38"/>
      <c r="V579" s="29"/>
      <c r="W579" s="38"/>
      <c r="X579" s="33"/>
      <c r="Y579" s="34"/>
      <c r="Z579" s="34"/>
      <c r="AA579" s="35"/>
      <c r="AB579" s="35"/>
      <c r="AC579" s="36"/>
      <c r="AD579" s="37"/>
      <c r="AE579" s="18"/>
      <c r="AF579" s="18"/>
    </row>
    <row r="580" spans="1:32" ht="27.75" x14ac:dyDescent="0.25">
      <c r="A580" s="38"/>
      <c r="B580" s="38"/>
      <c r="C580" s="29"/>
      <c r="D580" s="38"/>
      <c r="E580" s="38"/>
      <c r="F580" s="39"/>
      <c r="G580" s="30"/>
      <c r="H580" s="38"/>
      <c r="I580" s="38"/>
      <c r="J580" s="39"/>
      <c r="K580" s="40"/>
      <c r="L580" s="39"/>
      <c r="M580" s="39"/>
      <c r="N580" s="39"/>
      <c r="O580" s="178"/>
      <c r="P580" s="39"/>
      <c r="Q580" s="187"/>
      <c r="R580" s="39"/>
      <c r="S580" s="39"/>
      <c r="T580" s="39"/>
      <c r="U580" s="38"/>
      <c r="V580" s="29"/>
      <c r="W580" s="38"/>
      <c r="X580" s="33"/>
      <c r="Y580" s="34"/>
      <c r="Z580" s="34"/>
      <c r="AA580" s="35"/>
      <c r="AB580" s="35"/>
      <c r="AC580" s="36"/>
      <c r="AD580" s="37"/>
      <c r="AE580" s="18"/>
      <c r="AF580" s="18"/>
    </row>
    <row r="581" spans="1:32" ht="27.75" x14ac:dyDescent="0.25">
      <c r="A581" s="38"/>
      <c r="B581" s="38"/>
      <c r="C581" s="29"/>
      <c r="D581" s="38"/>
      <c r="E581" s="38"/>
      <c r="F581" s="39"/>
      <c r="G581" s="30"/>
      <c r="H581" s="38"/>
      <c r="I581" s="38"/>
      <c r="J581" s="39"/>
      <c r="K581" s="40"/>
      <c r="L581" s="39"/>
      <c r="M581" s="39"/>
      <c r="N581" s="39"/>
      <c r="O581" s="178"/>
      <c r="P581" s="39"/>
      <c r="Q581" s="187"/>
      <c r="R581" s="39"/>
      <c r="S581" s="39"/>
      <c r="T581" s="39"/>
      <c r="U581" s="38"/>
      <c r="V581" s="29"/>
      <c r="W581" s="38"/>
      <c r="X581" s="33"/>
      <c r="Y581" s="34"/>
      <c r="Z581" s="34"/>
      <c r="AA581" s="35"/>
      <c r="AB581" s="35"/>
      <c r="AC581" s="36"/>
      <c r="AD581" s="37"/>
      <c r="AE581" s="18"/>
      <c r="AF581" s="18"/>
    </row>
    <row r="582" spans="1:32" ht="27.75" x14ac:dyDescent="0.25">
      <c r="A582" s="38"/>
      <c r="B582" s="38"/>
      <c r="C582" s="29"/>
      <c r="D582" s="38"/>
      <c r="E582" s="38"/>
      <c r="F582" s="39"/>
      <c r="G582" s="30"/>
      <c r="H582" s="38"/>
      <c r="I582" s="38"/>
      <c r="J582" s="39"/>
      <c r="K582" s="40"/>
      <c r="L582" s="39"/>
      <c r="M582" s="39"/>
      <c r="N582" s="39"/>
      <c r="O582" s="178"/>
      <c r="P582" s="39"/>
      <c r="Q582" s="187"/>
      <c r="R582" s="39"/>
      <c r="S582" s="39"/>
      <c r="T582" s="39"/>
      <c r="U582" s="38"/>
      <c r="V582" s="29"/>
      <c r="W582" s="38"/>
      <c r="X582" s="33"/>
      <c r="Y582" s="34"/>
      <c r="Z582" s="34"/>
      <c r="AA582" s="35"/>
      <c r="AB582" s="35"/>
      <c r="AC582" s="36"/>
      <c r="AD582" s="37"/>
      <c r="AE582" s="18"/>
      <c r="AF582" s="18"/>
    </row>
    <row r="583" spans="1:32" ht="27.75" x14ac:dyDescent="0.25">
      <c r="A583" s="38"/>
      <c r="B583" s="38"/>
      <c r="C583" s="29"/>
      <c r="D583" s="38"/>
      <c r="E583" s="38"/>
      <c r="F583" s="39"/>
      <c r="G583" s="30"/>
      <c r="H583" s="38"/>
      <c r="I583" s="38"/>
      <c r="J583" s="39"/>
      <c r="K583" s="40"/>
      <c r="L583" s="39"/>
      <c r="M583" s="39"/>
      <c r="N583" s="39"/>
      <c r="O583" s="178"/>
      <c r="P583" s="39"/>
      <c r="Q583" s="187"/>
      <c r="R583" s="39"/>
      <c r="S583" s="39"/>
      <c r="T583" s="39"/>
      <c r="U583" s="38"/>
      <c r="V583" s="29"/>
      <c r="W583" s="38"/>
      <c r="X583" s="33"/>
      <c r="Y583" s="34"/>
      <c r="Z583" s="34"/>
      <c r="AA583" s="35"/>
      <c r="AB583" s="35"/>
      <c r="AC583" s="36"/>
      <c r="AD583" s="37"/>
      <c r="AE583" s="18"/>
      <c r="AF583" s="18"/>
    </row>
    <row r="584" spans="1:32" ht="27.75" x14ac:dyDescent="0.25">
      <c r="A584" s="38"/>
      <c r="B584" s="38"/>
      <c r="C584" s="29"/>
      <c r="D584" s="38"/>
      <c r="E584" s="38"/>
      <c r="F584" s="39"/>
      <c r="G584" s="30"/>
      <c r="H584" s="38"/>
      <c r="I584" s="38"/>
      <c r="J584" s="39"/>
      <c r="K584" s="40"/>
      <c r="L584" s="39"/>
      <c r="M584" s="39"/>
      <c r="N584" s="39"/>
      <c r="O584" s="178"/>
      <c r="P584" s="39"/>
      <c r="Q584" s="187"/>
      <c r="R584" s="39"/>
      <c r="S584" s="39"/>
      <c r="T584" s="39"/>
      <c r="U584" s="38"/>
      <c r="V584" s="29"/>
      <c r="W584" s="38"/>
      <c r="X584" s="33"/>
      <c r="Y584" s="34"/>
      <c r="Z584" s="34"/>
      <c r="AA584" s="35"/>
      <c r="AB584" s="35"/>
      <c r="AC584" s="36"/>
      <c r="AD584" s="37"/>
      <c r="AE584" s="18"/>
      <c r="AF584" s="18"/>
    </row>
    <row r="585" spans="1:32" ht="27.75" x14ac:dyDescent="0.25">
      <c r="A585" s="38"/>
      <c r="B585" s="38"/>
      <c r="C585" s="29"/>
      <c r="D585" s="38"/>
      <c r="E585" s="38"/>
      <c r="F585" s="39"/>
      <c r="G585" s="30"/>
      <c r="H585" s="38"/>
      <c r="I585" s="38"/>
      <c r="J585" s="39"/>
      <c r="K585" s="40"/>
      <c r="L585" s="39"/>
      <c r="M585" s="39"/>
      <c r="N585" s="39"/>
      <c r="O585" s="178"/>
      <c r="P585" s="39"/>
      <c r="Q585" s="187"/>
      <c r="R585" s="39"/>
      <c r="S585" s="39"/>
      <c r="T585" s="39"/>
      <c r="U585" s="38"/>
      <c r="V585" s="29"/>
      <c r="W585" s="38"/>
      <c r="X585" s="33"/>
      <c r="Y585" s="34"/>
      <c r="Z585" s="34"/>
      <c r="AA585" s="35"/>
      <c r="AB585" s="35"/>
      <c r="AC585" s="36"/>
      <c r="AD585" s="37"/>
      <c r="AE585" s="18"/>
      <c r="AF585" s="18"/>
    </row>
    <row r="586" spans="1:32" ht="27.75" x14ac:dyDescent="0.25">
      <c r="A586" s="38"/>
      <c r="B586" s="38"/>
      <c r="C586" s="29"/>
      <c r="D586" s="38"/>
      <c r="E586" s="38"/>
      <c r="F586" s="39"/>
      <c r="G586" s="30"/>
      <c r="H586" s="38"/>
      <c r="I586" s="38"/>
      <c r="J586" s="39"/>
      <c r="K586" s="40"/>
      <c r="L586" s="39"/>
      <c r="M586" s="39"/>
      <c r="N586" s="39"/>
      <c r="O586" s="178"/>
      <c r="P586" s="39"/>
      <c r="Q586" s="187"/>
      <c r="R586" s="39"/>
      <c r="S586" s="39"/>
      <c r="T586" s="39"/>
      <c r="U586" s="38"/>
      <c r="V586" s="29"/>
      <c r="W586" s="38"/>
      <c r="X586" s="33"/>
      <c r="Y586" s="34"/>
      <c r="Z586" s="34"/>
      <c r="AA586" s="35"/>
      <c r="AB586" s="35"/>
      <c r="AC586" s="36"/>
      <c r="AD586" s="37"/>
      <c r="AE586" s="18"/>
      <c r="AF586" s="18"/>
    </row>
    <row r="587" spans="1:32" ht="27.75" x14ac:dyDescent="0.25">
      <c r="A587" s="38"/>
      <c r="B587" s="38"/>
      <c r="C587" s="29"/>
      <c r="D587" s="38"/>
      <c r="E587" s="38"/>
      <c r="F587" s="39"/>
      <c r="G587" s="30"/>
      <c r="H587" s="38"/>
      <c r="I587" s="38"/>
      <c r="J587" s="39"/>
      <c r="K587" s="40"/>
      <c r="L587" s="39"/>
      <c r="M587" s="39"/>
      <c r="N587" s="39"/>
      <c r="O587" s="178"/>
      <c r="P587" s="39"/>
      <c r="Q587" s="187"/>
      <c r="R587" s="39"/>
      <c r="S587" s="39"/>
      <c r="T587" s="39"/>
      <c r="U587" s="38"/>
      <c r="V587" s="29"/>
      <c r="W587" s="38"/>
      <c r="X587" s="33"/>
      <c r="Y587" s="34"/>
      <c r="Z587" s="34"/>
      <c r="AA587" s="35"/>
      <c r="AB587" s="35"/>
      <c r="AC587" s="36"/>
      <c r="AD587" s="37"/>
      <c r="AE587" s="18"/>
      <c r="AF587" s="18"/>
    </row>
    <row r="588" spans="1:32" ht="27.75" x14ac:dyDescent="0.25">
      <c r="A588" s="38"/>
      <c r="B588" s="38"/>
      <c r="C588" s="29"/>
      <c r="D588" s="38"/>
      <c r="E588" s="38"/>
      <c r="F588" s="39"/>
      <c r="G588" s="30"/>
      <c r="H588" s="38"/>
      <c r="I588" s="38"/>
      <c r="J588" s="39"/>
      <c r="K588" s="40"/>
      <c r="L588" s="39"/>
      <c r="M588" s="39"/>
      <c r="N588" s="39"/>
      <c r="O588" s="178"/>
      <c r="P588" s="39"/>
      <c r="Q588" s="187"/>
      <c r="R588" s="39"/>
      <c r="S588" s="39"/>
      <c r="T588" s="39"/>
      <c r="U588" s="38"/>
      <c r="V588" s="29"/>
      <c r="W588" s="38"/>
      <c r="X588" s="33"/>
      <c r="Y588" s="34"/>
      <c r="Z588" s="34"/>
      <c r="AA588" s="35"/>
      <c r="AB588" s="35"/>
      <c r="AC588" s="36"/>
      <c r="AD588" s="37"/>
      <c r="AE588" s="18"/>
      <c r="AF588" s="18"/>
    </row>
    <row r="589" spans="1:32" ht="27.75" x14ac:dyDescent="0.25">
      <c r="A589" s="38"/>
      <c r="B589" s="38"/>
      <c r="C589" s="29"/>
      <c r="D589" s="38"/>
      <c r="E589" s="38"/>
      <c r="F589" s="39"/>
      <c r="G589" s="30"/>
      <c r="H589" s="38"/>
      <c r="I589" s="38"/>
      <c r="J589" s="39"/>
      <c r="K589" s="40"/>
      <c r="L589" s="39"/>
      <c r="M589" s="39"/>
      <c r="N589" s="39"/>
      <c r="O589" s="178"/>
      <c r="P589" s="39"/>
      <c r="Q589" s="187"/>
      <c r="R589" s="39"/>
      <c r="S589" s="39"/>
      <c r="T589" s="39"/>
      <c r="U589" s="38"/>
      <c r="V589" s="29"/>
      <c r="W589" s="38"/>
      <c r="X589" s="33"/>
      <c r="Y589" s="34"/>
      <c r="Z589" s="34"/>
      <c r="AA589" s="35"/>
      <c r="AB589" s="35"/>
      <c r="AC589" s="36"/>
      <c r="AD589" s="37"/>
      <c r="AE589" s="18"/>
      <c r="AF589" s="18"/>
    </row>
    <row r="590" spans="1:32" ht="27.75" x14ac:dyDescent="0.25">
      <c r="A590" s="38"/>
      <c r="B590" s="38"/>
      <c r="C590" s="29"/>
      <c r="D590" s="38"/>
      <c r="E590" s="38"/>
      <c r="F590" s="39"/>
      <c r="G590" s="30"/>
      <c r="H590" s="38"/>
      <c r="I590" s="38"/>
      <c r="J590" s="39"/>
      <c r="K590" s="40"/>
      <c r="L590" s="39"/>
      <c r="M590" s="39"/>
      <c r="N590" s="39"/>
      <c r="O590" s="178"/>
      <c r="P590" s="39"/>
      <c r="Q590" s="187"/>
      <c r="R590" s="39"/>
      <c r="S590" s="39"/>
      <c r="T590" s="39"/>
      <c r="U590" s="38"/>
      <c r="V590" s="29"/>
      <c r="W590" s="38"/>
      <c r="X590" s="33"/>
      <c r="Y590" s="34"/>
      <c r="Z590" s="34"/>
      <c r="AA590" s="35"/>
      <c r="AB590" s="35"/>
      <c r="AC590" s="36"/>
      <c r="AD590" s="37"/>
      <c r="AE590" s="18"/>
      <c r="AF590" s="18"/>
    </row>
    <row r="591" spans="1:32" ht="27.75" x14ac:dyDescent="0.25">
      <c r="A591" s="38"/>
      <c r="B591" s="38"/>
      <c r="C591" s="29"/>
      <c r="D591" s="38"/>
      <c r="E591" s="38"/>
      <c r="F591" s="39"/>
      <c r="G591" s="30"/>
      <c r="H591" s="38"/>
      <c r="I591" s="38"/>
      <c r="J591" s="39"/>
      <c r="K591" s="40"/>
      <c r="L591" s="39"/>
      <c r="M591" s="39"/>
      <c r="N591" s="39"/>
      <c r="O591" s="178"/>
      <c r="P591" s="39"/>
      <c r="Q591" s="187"/>
      <c r="R591" s="39"/>
      <c r="S591" s="39"/>
      <c r="T591" s="39"/>
      <c r="U591" s="38"/>
      <c r="V591" s="29"/>
      <c r="W591" s="38"/>
      <c r="X591" s="33"/>
      <c r="Y591" s="34"/>
      <c r="Z591" s="34"/>
      <c r="AA591" s="35"/>
      <c r="AB591" s="35"/>
      <c r="AC591" s="36"/>
      <c r="AD591" s="37"/>
      <c r="AE591" s="18"/>
      <c r="AF591" s="18"/>
    </row>
    <row r="592" spans="1:32" ht="27.75" x14ac:dyDescent="0.25">
      <c r="A592" s="38"/>
      <c r="B592" s="38"/>
      <c r="C592" s="29"/>
      <c r="D592" s="38"/>
      <c r="E592" s="38"/>
      <c r="F592" s="39"/>
      <c r="G592" s="30"/>
      <c r="H592" s="38"/>
      <c r="I592" s="38"/>
      <c r="J592" s="39"/>
      <c r="K592" s="40"/>
      <c r="L592" s="39"/>
      <c r="M592" s="39"/>
      <c r="N592" s="39"/>
      <c r="O592" s="178"/>
      <c r="P592" s="39"/>
      <c r="Q592" s="187"/>
      <c r="R592" s="39"/>
      <c r="S592" s="39"/>
      <c r="T592" s="39"/>
      <c r="U592" s="38"/>
      <c r="V592" s="29"/>
      <c r="W592" s="38"/>
      <c r="X592" s="33"/>
      <c r="Y592" s="34"/>
      <c r="Z592" s="34"/>
      <c r="AA592" s="35"/>
      <c r="AB592" s="35"/>
      <c r="AC592" s="36"/>
      <c r="AD592" s="37"/>
      <c r="AE592" s="18"/>
      <c r="AF592" s="18"/>
    </row>
    <row r="593" spans="1:32" ht="27.75" x14ac:dyDescent="0.25">
      <c r="A593" s="38"/>
      <c r="B593" s="38"/>
      <c r="C593" s="29"/>
      <c r="D593" s="38"/>
      <c r="E593" s="38"/>
      <c r="F593" s="39"/>
      <c r="G593" s="30"/>
      <c r="H593" s="38"/>
      <c r="I593" s="38"/>
      <c r="J593" s="39"/>
      <c r="K593" s="40"/>
      <c r="L593" s="39"/>
      <c r="M593" s="39"/>
      <c r="N593" s="39"/>
      <c r="O593" s="178"/>
      <c r="P593" s="39"/>
      <c r="Q593" s="187"/>
      <c r="R593" s="39"/>
      <c r="S593" s="39"/>
      <c r="T593" s="39"/>
      <c r="U593" s="38"/>
      <c r="V593" s="29"/>
      <c r="W593" s="38"/>
      <c r="X593" s="33"/>
      <c r="Y593" s="34"/>
      <c r="Z593" s="34"/>
      <c r="AA593" s="35"/>
      <c r="AB593" s="35"/>
      <c r="AC593" s="36"/>
      <c r="AD593" s="37"/>
      <c r="AE593" s="18"/>
      <c r="AF593" s="18"/>
    </row>
    <row r="594" spans="1:32" ht="27.75" x14ac:dyDescent="0.25">
      <c r="A594" s="38"/>
      <c r="B594" s="38"/>
      <c r="C594" s="29"/>
      <c r="D594" s="38"/>
      <c r="E594" s="38"/>
      <c r="F594" s="39"/>
      <c r="G594" s="30"/>
      <c r="H594" s="38"/>
      <c r="I594" s="38"/>
      <c r="J594" s="39"/>
      <c r="K594" s="40"/>
      <c r="L594" s="39"/>
      <c r="M594" s="39"/>
      <c r="N594" s="39"/>
      <c r="O594" s="178"/>
      <c r="P594" s="39"/>
      <c r="Q594" s="187"/>
      <c r="R594" s="39"/>
      <c r="S594" s="39"/>
      <c r="T594" s="39"/>
      <c r="U594" s="38"/>
      <c r="V594" s="29"/>
      <c r="W594" s="38"/>
      <c r="X594" s="33"/>
      <c r="Y594" s="34"/>
      <c r="Z594" s="34"/>
      <c r="AA594" s="35"/>
      <c r="AB594" s="35"/>
      <c r="AC594" s="36"/>
      <c r="AD594" s="37"/>
      <c r="AE594" s="18"/>
      <c r="AF594" s="18"/>
    </row>
    <row r="595" spans="1:32" ht="27.75" x14ac:dyDescent="0.25">
      <c r="A595" s="38"/>
      <c r="B595" s="38"/>
      <c r="C595" s="29"/>
      <c r="D595" s="38"/>
      <c r="E595" s="38"/>
      <c r="F595" s="39"/>
      <c r="G595" s="30"/>
      <c r="H595" s="38"/>
      <c r="I595" s="38"/>
      <c r="J595" s="39"/>
      <c r="K595" s="40"/>
      <c r="L595" s="39"/>
      <c r="M595" s="39"/>
      <c r="N595" s="39"/>
      <c r="O595" s="178"/>
      <c r="P595" s="39"/>
      <c r="Q595" s="187"/>
      <c r="R595" s="39"/>
      <c r="S595" s="39"/>
      <c r="T595" s="39"/>
      <c r="U595" s="38"/>
      <c r="V595" s="29"/>
      <c r="W595" s="38"/>
      <c r="X595" s="33"/>
      <c r="Y595" s="34"/>
      <c r="Z595" s="34"/>
      <c r="AA595" s="35"/>
      <c r="AB595" s="35"/>
      <c r="AC595" s="36"/>
      <c r="AD595" s="37"/>
      <c r="AE595" s="18"/>
      <c r="AF595" s="18"/>
    </row>
    <row r="596" spans="1:32" ht="27.75" x14ac:dyDescent="0.25">
      <c r="A596" s="38"/>
      <c r="B596" s="38"/>
      <c r="C596" s="29"/>
      <c r="D596" s="38"/>
      <c r="E596" s="38"/>
      <c r="F596" s="39"/>
      <c r="G596" s="30"/>
      <c r="H596" s="38"/>
      <c r="I596" s="38"/>
      <c r="J596" s="39"/>
      <c r="K596" s="40"/>
      <c r="L596" s="39"/>
      <c r="M596" s="39"/>
      <c r="N596" s="39"/>
      <c r="O596" s="178"/>
      <c r="P596" s="39"/>
      <c r="Q596" s="187"/>
      <c r="R596" s="39"/>
      <c r="S596" s="39"/>
      <c r="T596" s="39"/>
      <c r="U596" s="38"/>
      <c r="V596" s="29"/>
      <c r="W596" s="38"/>
      <c r="X596" s="33"/>
      <c r="Y596" s="34"/>
      <c r="Z596" s="34"/>
      <c r="AA596" s="35"/>
      <c r="AB596" s="35"/>
      <c r="AC596" s="36"/>
      <c r="AD596" s="37"/>
      <c r="AE596" s="18"/>
      <c r="AF596" s="18"/>
    </row>
    <row r="597" spans="1:32" ht="27.75" x14ac:dyDescent="0.25">
      <c r="A597" s="38"/>
      <c r="B597" s="38"/>
      <c r="C597" s="29"/>
      <c r="D597" s="38"/>
      <c r="E597" s="38"/>
      <c r="F597" s="39"/>
      <c r="G597" s="30"/>
      <c r="H597" s="38"/>
      <c r="I597" s="38"/>
      <c r="J597" s="39"/>
      <c r="K597" s="40"/>
      <c r="L597" s="39"/>
      <c r="M597" s="39"/>
      <c r="N597" s="39"/>
      <c r="O597" s="178"/>
      <c r="P597" s="39"/>
      <c r="Q597" s="187"/>
      <c r="R597" s="39"/>
      <c r="S597" s="39"/>
      <c r="T597" s="39"/>
      <c r="U597" s="38"/>
      <c r="V597" s="29"/>
      <c r="W597" s="38"/>
      <c r="X597" s="33"/>
      <c r="Y597" s="34"/>
      <c r="Z597" s="34"/>
      <c r="AA597" s="35"/>
      <c r="AB597" s="35"/>
      <c r="AC597" s="36"/>
      <c r="AD597" s="37"/>
      <c r="AE597" s="18"/>
      <c r="AF597" s="18"/>
    </row>
    <row r="598" spans="1:32" ht="27.75" x14ac:dyDescent="0.25">
      <c r="A598" s="38"/>
      <c r="B598" s="38"/>
      <c r="C598" s="29"/>
      <c r="D598" s="38"/>
      <c r="E598" s="38"/>
      <c r="F598" s="39"/>
      <c r="G598" s="30"/>
      <c r="H598" s="38"/>
      <c r="I598" s="38"/>
      <c r="J598" s="39"/>
      <c r="K598" s="40"/>
      <c r="L598" s="39"/>
      <c r="M598" s="39"/>
      <c r="N598" s="39"/>
      <c r="O598" s="178"/>
      <c r="P598" s="39"/>
      <c r="Q598" s="187"/>
      <c r="R598" s="39"/>
      <c r="S598" s="39"/>
      <c r="T598" s="39"/>
      <c r="U598" s="38"/>
      <c r="V598" s="29"/>
      <c r="W598" s="38"/>
      <c r="X598" s="33"/>
      <c r="Y598" s="34"/>
      <c r="Z598" s="34"/>
      <c r="AA598" s="35"/>
      <c r="AB598" s="35"/>
      <c r="AC598" s="36"/>
      <c r="AD598" s="37"/>
      <c r="AE598" s="18"/>
      <c r="AF598" s="18"/>
    </row>
    <row r="599" spans="1:32" ht="27.75" x14ac:dyDescent="0.25">
      <c r="A599" s="38"/>
      <c r="B599" s="38"/>
      <c r="C599" s="29"/>
      <c r="D599" s="38"/>
      <c r="E599" s="38"/>
      <c r="F599" s="39"/>
      <c r="G599" s="30"/>
      <c r="H599" s="38"/>
      <c r="I599" s="38"/>
      <c r="J599" s="39"/>
      <c r="K599" s="40"/>
      <c r="L599" s="39"/>
      <c r="M599" s="39"/>
      <c r="N599" s="39"/>
      <c r="O599" s="178"/>
      <c r="P599" s="39"/>
      <c r="Q599" s="187"/>
      <c r="R599" s="39"/>
      <c r="S599" s="39"/>
      <c r="T599" s="39"/>
      <c r="U599" s="38"/>
      <c r="V599" s="29"/>
      <c r="W599" s="38"/>
      <c r="X599" s="33"/>
      <c r="Y599" s="34"/>
      <c r="Z599" s="34"/>
      <c r="AA599" s="35"/>
      <c r="AB599" s="35"/>
      <c r="AC599" s="36"/>
      <c r="AD599" s="37"/>
      <c r="AE599" s="18"/>
      <c r="AF599" s="18"/>
    </row>
    <row r="600" spans="1:32" ht="27.75" x14ac:dyDescent="0.25">
      <c r="A600" s="38"/>
      <c r="B600" s="38"/>
      <c r="C600" s="29"/>
      <c r="D600" s="38"/>
      <c r="E600" s="38"/>
      <c r="F600" s="39"/>
      <c r="G600" s="30"/>
      <c r="H600" s="38"/>
      <c r="I600" s="38"/>
      <c r="J600" s="39"/>
      <c r="K600" s="40"/>
      <c r="L600" s="39"/>
      <c r="M600" s="39"/>
      <c r="N600" s="39"/>
      <c r="O600" s="178"/>
      <c r="P600" s="39"/>
      <c r="Q600" s="187"/>
      <c r="R600" s="39"/>
      <c r="S600" s="39"/>
      <c r="T600" s="39"/>
      <c r="U600" s="38"/>
      <c r="V600" s="29"/>
      <c r="W600" s="38"/>
      <c r="X600" s="33"/>
      <c r="Y600" s="34"/>
      <c r="Z600" s="34"/>
      <c r="AA600" s="35"/>
      <c r="AB600" s="35"/>
      <c r="AC600" s="36"/>
      <c r="AD600" s="37"/>
      <c r="AE600" s="18"/>
      <c r="AF600" s="18"/>
    </row>
    <row r="601" spans="1:32" ht="27.75" x14ac:dyDescent="0.25">
      <c r="A601" s="38"/>
      <c r="B601" s="38"/>
      <c r="C601" s="29"/>
      <c r="D601" s="38"/>
      <c r="E601" s="38"/>
      <c r="F601" s="39"/>
      <c r="G601" s="30"/>
      <c r="H601" s="38"/>
      <c r="I601" s="38"/>
      <c r="J601" s="39"/>
      <c r="K601" s="40"/>
      <c r="L601" s="39"/>
      <c r="M601" s="39"/>
      <c r="N601" s="39"/>
      <c r="O601" s="178"/>
      <c r="P601" s="39"/>
      <c r="Q601" s="187"/>
      <c r="R601" s="39"/>
      <c r="S601" s="39"/>
      <c r="T601" s="39"/>
      <c r="U601" s="38"/>
      <c r="V601" s="29"/>
      <c r="W601" s="38"/>
      <c r="X601" s="33"/>
      <c r="Y601" s="34"/>
      <c r="Z601" s="34"/>
      <c r="AA601" s="35"/>
      <c r="AB601" s="35"/>
      <c r="AC601" s="36"/>
      <c r="AD601" s="37"/>
      <c r="AE601" s="18"/>
      <c r="AF601" s="18"/>
    </row>
    <row r="602" spans="1:32" ht="27.75" x14ac:dyDescent="0.25">
      <c r="A602" s="38"/>
      <c r="B602" s="38"/>
      <c r="C602" s="29"/>
      <c r="D602" s="38"/>
      <c r="E602" s="38"/>
      <c r="F602" s="39"/>
      <c r="G602" s="30"/>
      <c r="H602" s="38"/>
      <c r="I602" s="38"/>
      <c r="J602" s="39"/>
      <c r="K602" s="40"/>
      <c r="L602" s="39"/>
      <c r="M602" s="39"/>
      <c r="N602" s="39"/>
      <c r="O602" s="178"/>
      <c r="P602" s="39"/>
      <c r="Q602" s="187"/>
      <c r="R602" s="39"/>
      <c r="S602" s="39"/>
      <c r="T602" s="39"/>
      <c r="U602" s="38"/>
      <c r="V602" s="29"/>
      <c r="W602" s="38"/>
      <c r="X602" s="33"/>
      <c r="Y602" s="34"/>
      <c r="Z602" s="34"/>
      <c r="AA602" s="35"/>
      <c r="AB602" s="35"/>
      <c r="AC602" s="36"/>
      <c r="AD602" s="37"/>
      <c r="AE602" s="18"/>
      <c r="AF602" s="18"/>
    </row>
    <row r="603" spans="1:32" ht="27.75" x14ac:dyDescent="0.25">
      <c r="A603" s="38"/>
      <c r="B603" s="38"/>
      <c r="C603" s="29"/>
      <c r="D603" s="38"/>
      <c r="E603" s="38"/>
      <c r="F603" s="39"/>
      <c r="G603" s="30"/>
      <c r="H603" s="38"/>
      <c r="I603" s="38"/>
      <c r="J603" s="39"/>
      <c r="K603" s="40"/>
      <c r="L603" s="39"/>
      <c r="M603" s="39"/>
      <c r="N603" s="39"/>
      <c r="O603" s="178"/>
      <c r="P603" s="39"/>
      <c r="Q603" s="187"/>
      <c r="R603" s="39"/>
      <c r="S603" s="39"/>
      <c r="T603" s="39"/>
      <c r="U603" s="38"/>
      <c r="V603" s="29"/>
      <c r="W603" s="38"/>
      <c r="X603" s="33"/>
      <c r="Y603" s="34"/>
      <c r="Z603" s="34"/>
      <c r="AA603" s="35"/>
      <c r="AB603" s="35"/>
      <c r="AC603" s="36"/>
      <c r="AD603" s="37"/>
      <c r="AE603" s="18"/>
      <c r="AF603" s="18"/>
    </row>
    <row r="604" spans="1:32" ht="27.75" x14ac:dyDescent="0.25">
      <c r="A604" s="38"/>
      <c r="B604" s="38"/>
      <c r="C604" s="29"/>
      <c r="D604" s="38"/>
      <c r="E604" s="38"/>
      <c r="F604" s="39"/>
      <c r="G604" s="30"/>
      <c r="H604" s="38"/>
      <c r="I604" s="38"/>
      <c r="J604" s="39"/>
      <c r="K604" s="40"/>
      <c r="L604" s="39"/>
      <c r="M604" s="39"/>
      <c r="N604" s="39"/>
      <c r="O604" s="178"/>
      <c r="P604" s="39"/>
      <c r="Q604" s="187"/>
      <c r="R604" s="39"/>
      <c r="S604" s="39"/>
      <c r="T604" s="39"/>
      <c r="U604" s="38"/>
      <c r="V604" s="29"/>
      <c r="W604" s="38"/>
      <c r="X604" s="33"/>
      <c r="Y604" s="34"/>
      <c r="Z604" s="34"/>
      <c r="AA604" s="35"/>
      <c r="AB604" s="35"/>
      <c r="AC604" s="36"/>
      <c r="AD604" s="37"/>
      <c r="AE604" s="18"/>
      <c r="AF604" s="18"/>
    </row>
    <row r="605" spans="1:32" ht="27.75" x14ac:dyDescent="0.25">
      <c r="A605" s="38"/>
      <c r="B605" s="38"/>
      <c r="C605" s="29"/>
      <c r="D605" s="38"/>
      <c r="E605" s="38"/>
      <c r="F605" s="39"/>
      <c r="G605" s="30"/>
      <c r="H605" s="38"/>
      <c r="I605" s="38"/>
      <c r="J605" s="39"/>
      <c r="K605" s="40"/>
      <c r="L605" s="39"/>
      <c r="M605" s="39"/>
      <c r="N605" s="39"/>
      <c r="O605" s="178"/>
      <c r="P605" s="39"/>
      <c r="Q605" s="187"/>
      <c r="R605" s="39"/>
      <c r="S605" s="39"/>
      <c r="T605" s="39"/>
      <c r="U605" s="38"/>
      <c r="V605" s="29"/>
      <c r="W605" s="38"/>
      <c r="X605" s="33"/>
      <c r="Y605" s="34"/>
      <c r="Z605" s="34"/>
      <c r="AA605" s="35"/>
      <c r="AB605" s="35"/>
      <c r="AC605" s="36"/>
      <c r="AD605" s="37"/>
      <c r="AE605" s="18"/>
      <c r="AF605" s="18"/>
    </row>
    <row r="606" spans="1:32" ht="27.75" x14ac:dyDescent="0.25">
      <c r="A606" s="38"/>
      <c r="B606" s="38"/>
      <c r="C606" s="29"/>
      <c r="D606" s="38"/>
      <c r="E606" s="38"/>
      <c r="F606" s="39"/>
      <c r="G606" s="30"/>
      <c r="H606" s="38"/>
      <c r="I606" s="38"/>
      <c r="J606" s="39"/>
      <c r="K606" s="40"/>
      <c r="L606" s="39"/>
      <c r="M606" s="39"/>
      <c r="N606" s="39"/>
      <c r="O606" s="178"/>
      <c r="P606" s="39"/>
      <c r="Q606" s="187"/>
      <c r="R606" s="39"/>
      <c r="S606" s="39"/>
      <c r="T606" s="39"/>
      <c r="U606" s="38"/>
      <c r="V606" s="29"/>
      <c r="W606" s="38"/>
      <c r="X606" s="33"/>
      <c r="Y606" s="34"/>
      <c r="Z606" s="34"/>
      <c r="AA606" s="35"/>
      <c r="AB606" s="35"/>
      <c r="AC606" s="36"/>
      <c r="AD606" s="37"/>
      <c r="AE606" s="18"/>
      <c r="AF606" s="18"/>
    </row>
    <row r="607" spans="1:32" ht="27.75" x14ac:dyDescent="0.25">
      <c r="A607" s="38"/>
      <c r="B607" s="38"/>
      <c r="C607" s="29"/>
      <c r="D607" s="38"/>
      <c r="E607" s="38"/>
      <c r="F607" s="39"/>
      <c r="G607" s="30"/>
      <c r="H607" s="38"/>
      <c r="I607" s="38"/>
      <c r="J607" s="39"/>
      <c r="K607" s="40"/>
      <c r="L607" s="39"/>
      <c r="M607" s="39"/>
      <c r="N607" s="39"/>
      <c r="O607" s="178"/>
      <c r="P607" s="39"/>
      <c r="Q607" s="187"/>
      <c r="R607" s="39"/>
      <c r="S607" s="39"/>
      <c r="T607" s="39"/>
      <c r="U607" s="38"/>
      <c r="V607" s="29"/>
      <c r="W607" s="38"/>
      <c r="X607" s="33"/>
      <c r="Y607" s="34"/>
      <c r="Z607" s="34"/>
      <c r="AA607" s="35"/>
      <c r="AB607" s="35"/>
      <c r="AC607" s="36"/>
      <c r="AD607" s="37"/>
      <c r="AE607" s="18"/>
      <c r="AF607" s="18"/>
    </row>
    <row r="608" spans="1:32" ht="27.75" x14ac:dyDescent="0.25">
      <c r="A608" s="38"/>
      <c r="B608" s="38"/>
      <c r="C608" s="29"/>
      <c r="D608" s="38"/>
      <c r="E608" s="38"/>
      <c r="F608" s="39"/>
      <c r="G608" s="30"/>
      <c r="H608" s="38"/>
      <c r="I608" s="38"/>
      <c r="J608" s="39"/>
      <c r="K608" s="40"/>
      <c r="L608" s="39"/>
      <c r="M608" s="39"/>
      <c r="N608" s="39"/>
      <c r="O608" s="178"/>
      <c r="P608" s="39"/>
      <c r="Q608" s="187"/>
      <c r="R608" s="39"/>
      <c r="S608" s="39"/>
      <c r="T608" s="39"/>
      <c r="U608" s="38"/>
      <c r="V608" s="29"/>
      <c r="W608" s="38"/>
      <c r="X608" s="33"/>
      <c r="Y608" s="34"/>
      <c r="Z608" s="34"/>
      <c r="AA608" s="35"/>
      <c r="AB608" s="35"/>
      <c r="AC608" s="36"/>
      <c r="AD608" s="37"/>
      <c r="AE608" s="18"/>
      <c r="AF608" s="18"/>
    </row>
    <row r="609" spans="1:32" ht="27.75" x14ac:dyDescent="0.25">
      <c r="A609" s="38"/>
      <c r="B609" s="38"/>
      <c r="C609" s="29"/>
      <c r="D609" s="38"/>
      <c r="E609" s="38"/>
      <c r="F609" s="39"/>
      <c r="G609" s="30"/>
      <c r="H609" s="38"/>
      <c r="I609" s="38"/>
      <c r="J609" s="39"/>
      <c r="K609" s="40"/>
      <c r="L609" s="39"/>
      <c r="M609" s="39"/>
      <c r="N609" s="39"/>
      <c r="O609" s="178"/>
      <c r="P609" s="39"/>
      <c r="Q609" s="187"/>
      <c r="R609" s="39"/>
      <c r="S609" s="39"/>
      <c r="T609" s="39"/>
      <c r="U609" s="38"/>
      <c r="V609" s="29"/>
      <c r="W609" s="38"/>
      <c r="X609" s="33"/>
      <c r="Y609" s="34"/>
      <c r="Z609" s="34"/>
      <c r="AA609" s="35"/>
      <c r="AB609" s="35"/>
      <c r="AC609" s="36"/>
      <c r="AD609" s="37"/>
      <c r="AE609" s="18"/>
      <c r="AF609" s="18"/>
    </row>
    <row r="610" spans="1:32" ht="27.75" x14ac:dyDescent="0.25">
      <c r="A610" s="38"/>
      <c r="B610" s="38"/>
      <c r="C610" s="29"/>
      <c r="D610" s="38"/>
      <c r="E610" s="38"/>
      <c r="F610" s="39"/>
      <c r="G610" s="30"/>
      <c r="H610" s="38"/>
      <c r="I610" s="38"/>
      <c r="J610" s="39"/>
      <c r="K610" s="40"/>
      <c r="L610" s="39"/>
      <c r="M610" s="39"/>
      <c r="N610" s="39"/>
      <c r="O610" s="178"/>
      <c r="P610" s="39"/>
      <c r="Q610" s="187"/>
      <c r="R610" s="39"/>
      <c r="S610" s="39"/>
      <c r="T610" s="39"/>
      <c r="U610" s="38"/>
      <c r="V610" s="29"/>
      <c r="W610" s="38"/>
      <c r="X610" s="33"/>
      <c r="Y610" s="34"/>
      <c r="Z610" s="34"/>
      <c r="AA610" s="35"/>
      <c r="AB610" s="35"/>
      <c r="AC610" s="36"/>
      <c r="AD610" s="37"/>
      <c r="AE610" s="18"/>
      <c r="AF610" s="18"/>
    </row>
    <row r="611" spans="1:32" ht="27.75" x14ac:dyDescent="0.25">
      <c r="A611" s="38"/>
      <c r="B611" s="38"/>
      <c r="C611" s="29"/>
      <c r="D611" s="38"/>
      <c r="E611" s="38"/>
      <c r="F611" s="39"/>
      <c r="G611" s="30"/>
      <c r="H611" s="38"/>
      <c r="I611" s="38"/>
      <c r="J611" s="39"/>
      <c r="K611" s="40"/>
      <c r="L611" s="39"/>
      <c r="M611" s="39"/>
      <c r="N611" s="39"/>
      <c r="O611" s="178"/>
      <c r="P611" s="39"/>
      <c r="Q611" s="187"/>
      <c r="R611" s="39"/>
      <c r="S611" s="39"/>
      <c r="T611" s="39"/>
      <c r="U611" s="38"/>
      <c r="V611" s="29"/>
      <c r="W611" s="38"/>
      <c r="X611" s="33"/>
      <c r="Y611" s="34"/>
      <c r="Z611" s="34"/>
      <c r="AA611" s="35"/>
      <c r="AB611" s="35"/>
      <c r="AC611" s="36"/>
      <c r="AD611" s="37"/>
      <c r="AE611" s="18"/>
      <c r="AF611" s="18"/>
    </row>
    <row r="612" spans="1:32" ht="27.75" x14ac:dyDescent="0.25">
      <c r="A612" s="38"/>
      <c r="B612" s="38"/>
      <c r="C612" s="29"/>
      <c r="D612" s="38"/>
      <c r="E612" s="38"/>
      <c r="F612" s="39"/>
      <c r="G612" s="30"/>
      <c r="H612" s="38"/>
      <c r="I612" s="38"/>
      <c r="J612" s="39"/>
      <c r="K612" s="40"/>
      <c r="L612" s="39"/>
      <c r="M612" s="39"/>
      <c r="N612" s="39"/>
      <c r="O612" s="178"/>
      <c r="P612" s="39"/>
      <c r="Q612" s="187"/>
      <c r="R612" s="39"/>
      <c r="S612" s="39"/>
      <c r="T612" s="39"/>
      <c r="U612" s="38"/>
      <c r="V612" s="29"/>
      <c r="W612" s="38"/>
      <c r="X612" s="33"/>
      <c r="Y612" s="34"/>
      <c r="Z612" s="34"/>
      <c r="AA612" s="35"/>
      <c r="AB612" s="35"/>
      <c r="AC612" s="36"/>
      <c r="AD612" s="37"/>
      <c r="AE612" s="18"/>
      <c r="AF612" s="18"/>
    </row>
    <row r="613" spans="1:32" ht="27.75" x14ac:dyDescent="0.25">
      <c r="A613" s="38"/>
      <c r="B613" s="38"/>
      <c r="C613" s="29"/>
      <c r="D613" s="38"/>
      <c r="E613" s="38"/>
      <c r="F613" s="39"/>
      <c r="G613" s="30"/>
      <c r="H613" s="38"/>
      <c r="I613" s="38"/>
      <c r="J613" s="39"/>
      <c r="K613" s="40"/>
      <c r="L613" s="39"/>
      <c r="M613" s="39"/>
      <c r="N613" s="39"/>
      <c r="O613" s="178"/>
      <c r="P613" s="39"/>
      <c r="Q613" s="187"/>
      <c r="R613" s="39"/>
      <c r="S613" s="39"/>
      <c r="T613" s="39"/>
      <c r="U613" s="38"/>
      <c r="V613" s="29"/>
      <c r="W613" s="38"/>
      <c r="X613" s="33"/>
      <c r="Y613" s="34"/>
      <c r="Z613" s="34"/>
      <c r="AA613" s="35"/>
      <c r="AB613" s="35"/>
      <c r="AC613" s="36"/>
      <c r="AD613" s="37"/>
      <c r="AE613" s="18"/>
      <c r="AF613" s="18"/>
    </row>
    <row r="614" spans="1:32" ht="27.75" x14ac:dyDescent="0.25">
      <c r="A614" s="38"/>
      <c r="B614" s="38"/>
      <c r="C614" s="29"/>
      <c r="D614" s="38"/>
      <c r="E614" s="38"/>
      <c r="F614" s="39"/>
      <c r="G614" s="30"/>
      <c r="H614" s="38"/>
      <c r="I614" s="38"/>
      <c r="J614" s="39"/>
      <c r="K614" s="40"/>
      <c r="L614" s="39"/>
      <c r="M614" s="39"/>
      <c r="N614" s="39"/>
      <c r="O614" s="178"/>
      <c r="P614" s="39"/>
      <c r="Q614" s="187"/>
      <c r="R614" s="39"/>
      <c r="S614" s="39"/>
      <c r="T614" s="39"/>
      <c r="U614" s="38"/>
      <c r="V614" s="29"/>
      <c r="W614" s="38"/>
      <c r="X614" s="33"/>
      <c r="Y614" s="34"/>
      <c r="Z614" s="34"/>
      <c r="AA614" s="35"/>
      <c r="AB614" s="35"/>
      <c r="AC614" s="36"/>
      <c r="AD614" s="37"/>
      <c r="AE614" s="18"/>
      <c r="AF614" s="18"/>
    </row>
    <row r="615" spans="1:32" ht="27.75" x14ac:dyDescent="0.25">
      <c r="A615" s="38"/>
      <c r="B615" s="38"/>
      <c r="C615" s="29"/>
      <c r="D615" s="38"/>
      <c r="E615" s="38"/>
      <c r="F615" s="39"/>
      <c r="G615" s="30"/>
      <c r="H615" s="38"/>
      <c r="I615" s="38"/>
      <c r="J615" s="39"/>
      <c r="K615" s="40"/>
      <c r="L615" s="39"/>
      <c r="M615" s="39"/>
      <c r="N615" s="39"/>
      <c r="O615" s="178"/>
      <c r="P615" s="39"/>
      <c r="Q615" s="187"/>
      <c r="R615" s="39"/>
      <c r="S615" s="39"/>
      <c r="T615" s="39"/>
      <c r="U615" s="38"/>
      <c r="V615" s="29"/>
      <c r="W615" s="38"/>
      <c r="X615" s="33"/>
      <c r="Y615" s="34"/>
      <c r="Z615" s="34"/>
      <c r="AA615" s="35"/>
      <c r="AB615" s="35"/>
      <c r="AC615" s="36"/>
      <c r="AD615" s="37"/>
      <c r="AE615" s="18"/>
      <c r="AF615" s="18"/>
    </row>
    <row r="616" spans="1:32" ht="27.75" x14ac:dyDescent="0.25">
      <c r="A616" s="38"/>
      <c r="B616" s="38"/>
      <c r="C616" s="29"/>
      <c r="D616" s="38"/>
      <c r="E616" s="38"/>
      <c r="F616" s="39"/>
      <c r="G616" s="30"/>
      <c r="H616" s="38"/>
      <c r="I616" s="38"/>
      <c r="J616" s="39"/>
      <c r="K616" s="40"/>
      <c r="L616" s="39"/>
      <c r="M616" s="39"/>
      <c r="N616" s="39"/>
      <c r="O616" s="178"/>
      <c r="P616" s="39"/>
      <c r="Q616" s="187"/>
      <c r="R616" s="39"/>
      <c r="S616" s="39"/>
      <c r="T616" s="39"/>
      <c r="U616" s="38"/>
      <c r="V616" s="29"/>
      <c r="W616" s="38"/>
      <c r="X616" s="33"/>
      <c r="Y616" s="34"/>
      <c r="Z616" s="34"/>
      <c r="AA616" s="35"/>
      <c r="AB616" s="35"/>
      <c r="AC616" s="36"/>
      <c r="AD616" s="37"/>
      <c r="AE616" s="18"/>
      <c r="AF616" s="18"/>
    </row>
    <row r="617" spans="1:32" ht="27.75" x14ac:dyDescent="0.25">
      <c r="A617" s="38"/>
      <c r="B617" s="38"/>
      <c r="C617" s="29"/>
      <c r="D617" s="38"/>
      <c r="E617" s="38"/>
      <c r="F617" s="39"/>
      <c r="G617" s="30"/>
      <c r="H617" s="38"/>
      <c r="I617" s="38"/>
      <c r="J617" s="39"/>
      <c r="K617" s="40"/>
      <c r="L617" s="39"/>
      <c r="M617" s="39"/>
      <c r="N617" s="39"/>
      <c r="O617" s="178"/>
      <c r="P617" s="39"/>
      <c r="Q617" s="187"/>
      <c r="R617" s="39"/>
      <c r="S617" s="39"/>
      <c r="T617" s="39"/>
      <c r="U617" s="38"/>
      <c r="V617" s="29"/>
      <c r="W617" s="38"/>
      <c r="X617" s="33"/>
      <c r="Y617" s="34"/>
      <c r="Z617" s="34"/>
      <c r="AA617" s="35"/>
      <c r="AB617" s="35"/>
      <c r="AC617" s="36"/>
      <c r="AD617" s="37"/>
      <c r="AE617" s="18"/>
      <c r="AF617" s="18"/>
    </row>
    <row r="618" spans="1:32" ht="27.75" x14ac:dyDescent="0.25">
      <c r="A618" s="38"/>
      <c r="B618" s="38"/>
      <c r="C618" s="29"/>
      <c r="D618" s="38"/>
      <c r="E618" s="38"/>
      <c r="F618" s="39"/>
      <c r="G618" s="30"/>
      <c r="H618" s="38"/>
      <c r="I618" s="38"/>
      <c r="J618" s="39"/>
      <c r="K618" s="40"/>
      <c r="L618" s="39"/>
      <c r="M618" s="39"/>
      <c r="N618" s="39"/>
      <c r="O618" s="178"/>
      <c r="P618" s="39"/>
      <c r="Q618" s="187"/>
      <c r="R618" s="39"/>
      <c r="S618" s="39"/>
      <c r="T618" s="39"/>
      <c r="U618" s="38"/>
      <c r="V618" s="29"/>
      <c r="W618" s="38"/>
      <c r="X618" s="33"/>
      <c r="Y618" s="34"/>
      <c r="Z618" s="34"/>
      <c r="AA618" s="35"/>
      <c r="AB618" s="35"/>
      <c r="AC618" s="36"/>
      <c r="AD618" s="37"/>
      <c r="AE618" s="18"/>
      <c r="AF618" s="18"/>
    </row>
    <row r="619" spans="1:32" ht="27.75" x14ac:dyDescent="0.25">
      <c r="A619" s="38"/>
      <c r="B619" s="38"/>
      <c r="C619" s="29"/>
      <c r="D619" s="38"/>
      <c r="E619" s="38"/>
      <c r="F619" s="39"/>
      <c r="G619" s="30"/>
      <c r="H619" s="38"/>
      <c r="I619" s="38"/>
      <c r="J619" s="39"/>
      <c r="K619" s="40"/>
      <c r="L619" s="39"/>
      <c r="M619" s="39"/>
      <c r="N619" s="39"/>
      <c r="O619" s="178"/>
      <c r="P619" s="39"/>
      <c r="Q619" s="187"/>
      <c r="R619" s="39"/>
      <c r="S619" s="39"/>
      <c r="T619" s="39"/>
      <c r="U619" s="38"/>
      <c r="V619" s="29"/>
      <c r="W619" s="38"/>
      <c r="X619" s="33"/>
      <c r="Y619" s="34"/>
      <c r="Z619" s="34"/>
      <c r="AA619" s="35"/>
      <c r="AB619" s="35"/>
      <c r="AC619" s="36"/>
      <c r="AD619" s="37"/>
      <c r="AE619" s="18"/>
      <c r="AF619" s="18"/>
    </row>
    <row r="620" spans="1:32" ht="27.75" x14ac:dyDescent="0.25">
      <c r="A620" s="38"/>
      <c r="B620" s="38"/>
      <c r="C620" s="29"/>
      <c r="D620" s="38"/>
      <c r="E620" s="38"/>
      <c r="F620" s="39"/>
      <c r="G620" s="30"/>
      <c r="H620" s="38"/>
      <c r="I620" s="38"/>
      <c r="J620" s="39"/>
      <c r="K620" s="40"/>
      <c r="L620" s="39"/>
      <c r="M620" s="39"/>
      <c r="N620" s="39"/>
      <c r="O620" s="178"/>
      <c r="P620" s="39"/>
      <c r="Q620" s="187"/>
      <c r="R620" s="39"/>
      <c r="S620" s="39"/>
      <c r="T620" s="39"/>
      <c r="U620" s="38"/>
      <c r="V620" s="29"/>
      <c r="W620" s="38"/>
      <c r="X620" s="33"/>
      <c r="Y620" s="34"/>
      <c r="Z620" s="34"/>
      <c r="AA620" s="35"/>
      <c r="AB620" s="35"/>
      <c r="AC620" s="36"/>
      <c r="AD620" s="37"/>
      <c r="AE620" s="18"/>
      <c r="AF620" s="18"/>
    </row>
    <row r="621" spans="1:32" ht="27.75" x14ac:dyDescent="0.25">
      <c r="A621" s="38"/>
      <c r="B621" s="38"/>
      <c r="C621" s="29"/>
      <c r="D621" s="38"/>
      <c r="E621" s="38"/>
      <c r="F621" s="39"/>
      <c r="G621" s="30"/>
      <c r="H621" s="38"/>
      <c r="I621" s="38"/>
      <c r="J621" s="39"/>
      <c r="K621" s="40"/>
      <c r="L621" s="39"/>
      <c r="M621" s="39"/>
      <c r="N621" s="39"/>
      <c r="O621" s="178"/>
      <c r="P621" s="39"/>
      <c r="Q621" s="187"/>
      <c r="R621" s="39"/>
      <c r="S621" s="39"/>
      <c r="T621" s="39"/>
      <c r="U621" s="38"/>
      <c r="V621" s="29"/>
      <c r="W621" s="38"/>
      <c r="X621" s="33"/>
      <c r="Y621" s="34"/>
      <c r="Z621" s="34"/>
      <c r="AA621" s="35"/>
      <c r="AB621" s="35"/>
      <c r="AC621" s="36"/>
      <c r="AD621" s="37"/>
      <c r="AE621" s="18"/>
      <c r="AF621" s="18"/>
    </row>
    <row r="622" spans="1:32" ht="27.75" x14ac:dyDescent="0.25">
      <c r="A622" s="38"/>
      <c r="B622" s="38"/>
      <c r="C622" s="29"/>
      <c r="D622" s="38"/>
      <c r="E622" s="38"/>
      <c r="F622" s="39"/>
      <c r="G622" s="30"/>
      <c r="H622" s="38"/>
      <c r="I622" s="38"/>
      <c r="J622" s="39"/>
      <c r="K622" s="40"/>
      <c r="L622" s="39"/>
      <c r="M622" s="39"/>
      <c r="N622" s="39"/>
      <c r="O622" s="178"/>
      <c r="P622" s="39"/>
      <c r="Q622" s="187"/>
      <c r="R622" s="39"/>
      <c r="S622" s="39"/>
      <c r="T622" s="39"/>
      <c r="U622" s="38"/>
      <c r="V622" s="29"/>
      <c r="W622" s="38"/>
      <c r="X622" s="33"/>
      <c r="Y622" s="34"/>
      <c r="Z622" s="34"/>
      <c r="AA622" s="35"/>
      <c r="AB622" s="35"/>
      <c r="AC622" s="36"/>
      <c r="AD622" s="37"/>
      <c r="AE622" s="18"/>
      <c r="AF622" s="18"/>
    </row>
    <row r="623" spans="1:32" ht="27.75" x14ac:dyDescent="0.25">
      <c r="A623" s="38"/>
      <c r="B623" s="38"/>
      <c r="C623" s="29"/>
      <c r="D623" s="38"/>
      <c r="E623" s="38"/>
      <c r="F623" s="39"/>
      <c r="G623" s="30"/>
      <c r="H623" s="38"/>
      <c r="I623" s="38"/>
      <c r="J623" s="39"/>
      <c r="K623" s="40"/>
      <c r="L623" s="39"/>
      <c r="M623" s="39"/>
      <c r="N623" s="39"/>
      <c r="O623" s="178"/>
      <c r="P623" s="39"/>
      <c r="Q623" s="187"/>
      <c r="R623" s="39"/>
      <c r="S623" s="39"/>
      <c r="T623" s="39"/>
      <c r="U623" s="38"/>
      <c r="V623" s="29"/>
      <c r="W623" s="38"/>
      <c r="X623" s="33"/>
      <c r="Y623" s="34"/>
      <c r="Z623" s="34"/>
      <c r="AA623" s="35"/>
      <c r="AB623" s="35"/>
      <c r="AC623" s="36"/>
      <c r="AD623" s="37"/>
      <c r="AE623" s="18"/>
      <c r="AF623" s="18"/>
    </row>
    <row r="624" spans="1:32" ht="27.75" x14ac:dyDescent="0.25">
      <c r="A624" s="38"/>
      <c r="B624" s="38"/>
      <c r="C624" s="29"/>
      <c r="D624" s="38"/>
      <c r="E624" s="38"/>
      <c r="F624" s="39"/>
      <c r="G624" s="30"/>
      <c r="H624" s="38"/>
      <c r="I624" s="38"/>
      <c r="J624" s="39"/>
      <c r="K624" s="40"/>
      <c r="L624" s="39"/>
      <c r="M624" s="39"/>
      <c r="N624" s="39"/>
      <c r="O624" s="178"/>
      <c r="P624" s="39"/>
      <c r="Q624" s="187"/>
      <c r="R624" s="39"/>
      <c r="S624" s="39"/>
      <c r="T624" s="39"/>
      <c r="U624" s="38"/>
      <c r="V624" s="29"/>
      <c r="W624" s="38"/>
      <c r="X624" s="33"/>
      <c r="Y624" s="34"/>
      <c r="Z624" s="34"/>
      <c r="AA624" s="35"/>
      <c r="AB624" s="35"/>
      <c r="AC624" s="36"/>
      <c r="AD624" s="37"/>
      <c r="AE624" s="18"/>
      <c r="AF624" s="18"/>
    </row>
    <row r="625" spans="1:32" ht="27.75" x14ac:dyDescent="0.25">
      <c r="A625" s="38"/>
      <c r="B625" s="38"/>
      <c r="C625" s="29"/>
      <c r="D625" s="38"/>
      <c r="E625" s="38"/>
      <c r="F625" s="39"/>
      <c r="G625" s="30"/>
      <c r="H625" s="38"/>
      <c r="I625" s="38"/>
      <c r="J625" s="39"/>
      <c r="K625" s="40"/>
      <c r="L625" s="39"/>
      <c r="M625" s="39"/>
      <c r="N625" s="39"/>
      <c r="O625" s="178"/>
      <c r="P625" s="39"/>
      <c r="Q625" s="187"/>
      <c r="R625" s="39"/>
      <c r="S625" s="39"/>
      <c r="T625" s="39"/>
      <c r="U625" s="38"/>
      <c r="V625" s="29"/>
      <c r="W625" s="38"/>
      <c r="X625" s="33"/>
      <c r="Y625" s="34"/>
      <c r="Z625" s="34"/>
      <c r="AA625" s="35"/>
      <c r="AB625" s="35"/>
      <c r="AC625" s="36"/>
      <c r="AD625" s="37"/>
      <c r="AE625" s="18"/>
      <c r="AF625" s="18"/>
    </row>
    <row r="626" spans="1:32" ht="27.75" x14ac:dyDescent="0.25">
      <c r="A626" s="38"/>
      <c r="B626" s="38"/>
      <c r="C626" s="29"/>
      <c r="D626" s="38"/>
      <c r="E626" s="38"/>
      <c r="F626" s="39"/>
      <c r="G626" s="30"/>
      <c r="H626" s="38"/>
      <c r="I626" s="38"/>
      <c r="J626" s="39"/>
      <c r="K626" s="40"/>
      <c r="L626" s="39"/>
      <c r="M626" s="39"/>
      <c r="N626" s="39"/>
      <c r="O626" s="178"/>
      <c r="P626" s="39"/>
      <c r="Q626" s="187"/>
      <c r="R626" s="39"/>
      <c r="S626" s="39"/>
      <c r="T626" s="39"/>
      <c r="U626" s="38"/>
      <c r="V626" s="29"/>
      <c r="W626" s="38"/>
      <c r="X626" s="33"/>
      <c r="Y626" s="34"/>
      <c r="Z626" s="34"/>
      <c r="AA626" s="35"/>
      <c r="AB626" s="35"/>
      <c r="AC626" s="36"/>
      <c r="AD626" s="37"/>
      <c r="AE626" s="18"/>
      <c r="AF626" s="18"/>
    </row>
    <row r="627" spans="1:32" ht="27.75" x14ac:dyDescent="0.25">
      <c r="A627" s="38"/>
      <c r="B627" s="38"/>
      <c r="C627" s="29"/>
      <c r="D627" s="38"/>
      <c r="E627" s="38"/>
      <c r="F627" s="39"/>
      <c r="G627" s="30"/>
      <c r="H627" s="38"/>
      <c r="I627" s="38"/>
      <c r="J627" s="39"/>
      <c r="K627" s="40"/>
      <c r="L627" s="39"/>
      <c r="M627" s="39"/>
      <c r="N627" s="39"/>
      <c r="O627" s="178"/>
      <c r="P627" s="39"/>
      <c r="Q627" s="187"/>
      <c r="R627" s="39"/>
      <c r="S627" s="39"/>
      <c r="T627" s="39"/>
      <c r="U627" s="38"/>
      <c r="V627" s="29"/>
      <c r="W627" s="38"/>
      <c r="X627" s="33"/>
      <c r="Y627" s="34"/>
      <c r="Z627" s="34"/>
      <c r="AA627" s="35"/>
      <c r="AB627" s="35"/>
      <c r="AC627" s="36"/>
      <c r="AD627" s="37"/>
      <c r="AE627" s="18"/>
      <c r="AF627" s="18"/>
    </row>
    <row r="628" spans="1:32" ht="27.75" x14ac:dyDescent="0.25">
      <c r="A628" s="38"/>
      <c r="B628" s="38"/>
      <c r="C628" s="29"/>
      <c r="D628" s="38"/>
      <c r="E628" s="38"/>
      <c r="F628" s="39"/>
      <c r="G628" s="30"/>
      <c r="H628" s="38"/>
      <c r="I628" s="38"/>
      <c r="J628" s="39"/>
      <c r="K628" s="40"/>
      <c r="L628" s="39"/>
      <c r="M628" s="39"/>
      <c r="N628" s="39"/>
      <c r="O628" s="178"/>
      <c r="P628" s="39"/>
      <c r="Q628" s="187"/>
      <c r="R628" s="39"/>
      <c r="S628" s="39"/>
      <c r="T628" s="39"/>
      <c r="U628" s="38"/>
      <c r="V628" s="29"/>
      <c r="W628" s="38"/>
      <c r="X628" s="33"/>
      <c r="Y628" s="34"/>
      <c r="Z628" s="34"/>
      <c r="AA628" s="35"/>
      <c r="AB628" s="35"/>
      <c r="AC628" s="36"/>
      <c r="AD628" s="37"/>
      <c r="AE628" s="18"/>
      <c r="AF628" s="18"/>
    </row>
    <row r="629" spans="1:32" ht="27.75" x14ac:dyDescent="0.25">
      <c r="A629" s="38"/>
      <c r="B629" s="38"/>
      <c r="C629" s="29"/>
      <c r="D629" s="38"/>
      <c r="E629" s="38"/>
      <c r="F629" s="39"/>
      <c r="G629" s="30"/>
      <c r="H629" s="38"/>
      <c r="I629" s="38"/>
      <c r="J629" s="39"/>
      <c r="K629" s="40"/>
      <c r="L629" s="39"/>
      <c r="M629" s="39"/>
      <c r="N629" s="39"/>
      <c r="O629" s="178"/>
      <c r="P629" s="39"/>
      <c r="Q629" s="187"/>
      <c r="R629" s="39"/>
      <c r="S629" s="39"/>
      <c r="T629" s="39"/>
      <c r="U629" s="38"/>
      <c r="V629" s="29"/>
      <c r="W629" s="38"/>
      <c r="X629" s="33"/>
      <c r="Y629" s="34"/>
      <c r="Z629" s="34"/>
      <c r="AA629" s="35"/>
      <c r="AB629" s="35"/>
      <c r="AC629" s="36"/>
      <c r="AD629" s="37"/>
      <c r="AE629" s="18"/>
      <c r="AF629" s="18"/>
    </row>
    <row r="630" spans="1:32" ht="27.75" x14ac:dyDescent="0.25">
      <c r="A630" s="38"/>
      <c r="B630" s="38"/>
      <c r="C630" s="29"/>
      <c r="D630" s="38"/>
      <c r="E630" s="38"/>
      <c r="F630" s="39"/>
      <c r="G630" s="30"/>
      <c r="H630" s="38"/>
      <c r="I630" s="38"/>
      <c r="J630" s="39"/>
      <c r="K630" s="40"/>
      <c r="L630" s="39"/>
      <c r="M630" s="39"/>
      <c r="N630" s="39"/>
      <c r="O630" s="178"/>
      <c r="P630" s="39"/>
      <c r="Q630" s="187"/>
      <c r="R630" s="39"/>
      <c r="S630" s="39"/>
      <c r="T630" s="39"/>
      <c r="U630" s="38"/>
      <c r="V630" s="29"/>
      <c r="W630" s="38"/>
      <c r="X630" s="33"/>
      <c r="Y630" s="34"/>
      <c r="Z630" s="34"/>
      <c r="AA630" s="35"/>
      <c r="AB630" s="35"/>
      <c r="AC630" s="36"/>
      <c r="AD630" s="37"/>
      <c r="AE630" s="18"/>
      <c r="AF630" s="18"/>
    </row>
    <row r="631" spans="1:32" ht="27.75" x14ac:dyDescent="0.25">
      <c r="A631" s="38"/>
      <c r="B631" s="38"/>
      <c r="C631" s="29"/>
      <c r="D631" s="38"/>
      <c r="E631" s="38"/>
      <c r="F631" s="39"/>
      <c r="G631" s="30"/>
      <c r="H631" s="38"/>
      <c r="I631" s="38"/>
      <c r="J631" s="39"/>
      <c r="K631" s="40"/>
      <c r="L631" s="39"/>
      <c r="M631" s="39"/>
      <c r="N631" s="39"/>
      <c r="O631" s="178"/>
      <c r="P631" s="39"/>
      <c r="Q631" s="187"/>
      <c r="R631" s="39"/>
      <c r="S631" s="39"/>
      <c r="T631" s="39"/>
      <c r="U631" s="38"/>
      <c r="V631" s="29"/>
      <c r="W631" s="38"/>
      <c r="X631" s="33"/>
      <c r="Y631" s="34"/>
      <c r="Z631" s="34"/>
      <c r="AA631" s="35"/>
      <c r="AB631" s="35"/>
      <c r="AC631" s="36"/>
      <c r="AD631" s="37"/>
      <c r="AE631" s="18"/>
      <c r="AF631" s="18"/>
    </row>
    <row r="632" spans="1:32" ht="27.75" x14ac:dyDescent="0.25">
      <c r="A632" s="38"/>
      <c r="B632" s="38"/>
      <c r="C632" s="29"/>
      <c r="D632" s="38"/>
      <c r="E632" s="38"/>
      <c r="F632" s="39"/>
      <c r="G632" s="30"/>
      <c r="H632" s="38"/>
      <c r="I632" s="38"/>
      <c r="J632" s="39"/>
      <c r="K632" s="40"/>
      <c r="L632" s="39"/>
      <c r="M632" s="39"/>
      <c r="N632" s="39"/>
      <c r="O632" s="178"/>
      <c r="P632" s="39"/>
      <c r="Q632" s="187"/>
      <c r="R632" s="39"/>
      <c r="S632" s="39"/>
      <c r="T632" s="39"/>
      <c r="U632" s="38"/>
      <c r="V632" s="29"/>
      <c r="W632" s="38"/>
      <c r="X632" s="33"/>
      <c r="Y632" s="34"/>
      <c r="Z632" s="34"/>
      <c r="AA632" s="35"/>
      <c r="AB632" s="35"/>
      <c r="AC632" s="36"/>
      <c r="AD632" s="37"/>
      <c r="AE632" s="18"/>
      <c r="AF632" s="18"/>
    </row>
    <row r="633" spans="1:32" ht="27.75" x14ac:dyDescent="0.25">
      <c r="A633" s="38"/>
      <c r="B633" s="38"/>
      <c r="C633" s="29"/>
      <c r="D633" s="38"/>
      <c r="E633" s="38"/>
      <c r="F633" s="39"/>
      <c r="G633" s="30"/>
      <c r="H633" s="38"/>
      <c r="I633" s="38"/>
      <c r="J633" s="39"/>
      <c r="K633" s="40"/>
      <c r="L633" s="39"/>
      <c r="M633" s="39"/>
      <c r="N633" s="39"/>
      <c r="O633" s="178"/>
      <c r="P633" s="39"/>
      <c r="Q633" s="187"/>
      <c r="R633" s="39"/>
      <c r="S633" s="39"/>
      <c r="T633" s="39"/>
      <c r="U633" s="38"/>
      <c r="V633" s="29"/>
      <c r="W633" s="38"/>
      <c r="X633" s="33"/>
      <c r="Y633" s="34"/>
      <c r="Z633" s="34"/>
      <c r="AA633" s="35"/>
      <c r="AB633" s="35"/>
      <c r="AC633" s="36"/>
      <c r="AD633" s="37"/>
      <c r="AE633" s="18"/>
      <c r="AF633" s="18"/>
    </row>
    <row r="634" spans="1:32" ht="27.75" x14ac:dyDescent="0.25">
      <c r="A634" s="38"/>
      <c r="B634" s="38"/>
      <c r="C634" s="29"/>
      <c r="D634" s="38"/>
      <c r="E634" s="38"/>
      <c r="F634" s="39"/>
      <c r="G634" s="30"/>
      <c r="H634" s="38"/>
      <c r="I634" s="38"/>
      <c r="J634" s="39"/>
      <c r="K634" s="40"/>
      <c r="L634" s="39"/>
      <c r="M634" s="39"/>
      <c r="N634" s="39"/>
      <c r="O634" s="178"/>
      <c r="P634" s="39"/>
      <c r="Q634" s="187"/>
      <c r="R634" s="39"/>
      <c r="S634" s="39"/>
      <c r="T634" s="39"/>
      <c r="U634" s="38"/>
      <c r="V634" s="29"/>
      <c r="W634" s="38"/>
      <c r="X634" s="33"/>
      <c r="Y634" s="34"/>
      <c r="Z634" s="34"/>
      <c r="AA634" s="35"/>
      <c r="AB634" s="35"/>
      <c r="AC634" s="36"/>
      <c r="AD634" s="37"/>
      <c r="AE634" s="18"/>
      <c r="AF634" s="18"/>
    </row>
    <row r="635" spans="1:32" ht="27.75" x14ac:dyDescent="0.25">
      <c r="A635" s="38"/>
      <c r="B635" s="38"/>
      <c r="C635" s="29"/>
      <c r="D635" s="38"/>
      <c r="E635" s="38"/>
      <c r="F635" s="39"/>
      <c r="G635" s="30"/>
      <c r="H635" s="38"/>
      <c r="I635" s="38"/>
      <c r="J635" s="39"/>
      <c r="K635" s="40"/>
      <c r="L635" s="39"/>
      <c r="M635" s="39"/>
      <c r="N635" s="39"/>
      <c r="O635" s="178"/>
      <c r="P635" s="39"/>
      <c r="Q635" s="187"/>
      <c r="R635" s="39"/>
      <c r="S635" s="39"/>
      <c r="T635" s="39"/>
      <c r="U635" s="38"/>
      <c r="V635" s="29"/>
      <c r="W635" s="38"/>
      <c r="X635" s="33"/>
      <c r="Y635" s="34"/>
      <c r="Z635" s="34"/>
      <c r="AA635" s="35"/>
      <c r="AB635" s="35"/>
      <c r="AC635" s="36"/>
      <c r="AD635" s="37"/>
      <c r="AE635" s="18"/>
      <c r="AF635" s="18"/>
    </row>
    <row r="636" spans="1:32" ht="27.75" x14ac:dyDescent="0.25">
      <c r="A636" s="38"/>
      <c r="B636" s="38"/>
      <c r="C636" s="29"/>
      <c r="D636" s="38"/>
      <c r="E636" s="38"/>
      <c r="F636" s="39"/>
      <c r="G636" s="30"/>
      <c r="H636" s="38"/>
      <c r="I636" s="38"/>
      <c r="J636" s="39"/>
      <c r="K636" s="40"/>
      <c r="L636" s="39"/>
      <c r="M636" s="39"/>
      <c r="N636" s="39"/>
      <c r="O636" s="178"/>
      <c r="P636" s="39"/>
      <c r="Q636" s="187"/>
      <c r="R636" s="39"/>
      <c r="S636" s="39"/>
      <c r="T636" s="39"/>
      <c r="U636" s="38"/>
      <c r="V636" s="29"/>
      <c r="W636" s="38"/>
      <c r="X636" s="33"/>
      <c r="Y636" s="34"/>
      <c r="Z636" s="34"/>
      <c r="AA636" s="35"/>
      <c r="AB636" s="35"/>
      <c r="AC636" s="36"/>
      <c r="AD636" s="37"/>
      <c r="AE636" s="18"/>
      <c r="AF636" s="18"/>
    </row>
    <row r="637" spans="1:32" ht="27.75" x14ac:dyDescent="0.25">
      <c r="A637" s="38"/>
      <c r="B637" s="38"/>
      <c r="C637" s="29"/>
      <c r="D637" s="38"/>
      <c r="E637" s="38"/>
      <c r="F637" s="39"/>
      <c r="G637" s="30"/>
      <c r="H637" s="38"/>
      <c r="I637" s="38"/>
      <c r="J637" s="39"/>
      <c r="K637" s="40"/>
      <c r="L637" s="39"/>
      <c r="M637" s="39"/>
      <c r="N637" s="39"/>
      <c r="O637" s="178"/>
      <c r="P637" s="39"/>
      <c r="Q637" s="187"/>
      <c r="R637" s="39"/>
      <c r="S637" s="39"/>
      <c r="T637" s="39"/>
      <c r="U637" s="38"/>
      <c r="V637" s="29"/>
      <c r="W637" s="38"/>
      <c r="X637" s="33"/>
      <c r="Y637" s="34"/>
      <c r="Z637" s="34"/>
      <c r="AA637" s="35"/>
      <c r="AB637" s="35"/>
      <c r="AC637" s="36"/>
      <c r="AD637" s="37"/>
      <c r="AE637" s="18"/>
      <c r="AF637" s="18"/>
    </row>
    <row r="638" spans="1:32" ht="27.75" x14ac:dyDescent="0.25">
      <c r="A638" s="38"/>
      <c r="B638" s="38"/>
      <c r="C638" s="29"/>
      <c r="D638" s="38"/>
      <c r="E638" s="38"/>
      <c r="F638" s="39"/>
      <c r="G638" s="30"/>
      <c r="H638" s="38"/>
      <c r="I638" s="38"/>
      <c r="J638" s="39"/>
      <c r="K638" s="40"/>
      <c r="L638" s="39"/>
      <c r="M638" s="39"/>
      <c r="N638" s="39"/>
      <c r="O638" s="178"/>
      <c r="P638" s="39"/>
      <c r="Q638" s="187"/>
      <c r="R638" s="39"/>
      <c r="S638" s="39"/>
      <c r="T638" s="39"/>
      <c r="U638" s="38"/>
      <c r="V638" s="29"/>
      <c r="W638" s="38"/>
      <c r="X638" s="33"/>
      <c r="Y638" s="34"/>
      <c r="Z638" s="34"/>
      <c r="AA638" s="35"/>
      <c r="AB638" s="35"/>
      <c r="AC638" s="36"/>
      <c r="AD638" s="37"/>
      <c r="AE638" s="18"/>
      <c r="AF638" s="18"/>
    </row>
    <row r="639" spans="1:32" ht="27.75" x14ac:dyDescent="0.25">
      <c r="A639" s="38"/>
      <c r="B639" s="38"/>
      <c r="C639" s="29"/>
      <c r="D639" s="38"/>
      <c r="E639" s="38"/>
      <c r="F639" s="39"/>
      <c r="G639" s="30"/>
      <c r="H639" s="38"/>
      <c r="I639" s="38"/>
      <c r="J639" s="39"/>
      <c r="K639" s="40"/>
      <c r="L639" s="39"/>
      <c r="M639" s="39"/>
      <c r="N639" s="39"/>
      <c r="O639" s="178"/>
      <c r="P639" s="39"/>
      <c r="Q639" s="187"/>
      <c r="R639" s="39"/>
      <c r="S639" s="39"/>
      <c r="T639" s="39"/>
      <c r="U639" s="38"/>
      <c r="V639" s="29"/>
      <c r="W639" s="38"/>
      <c r="X639" s="33"/>
      <c r="Y639" s="34"/>
      <c r="Z639" s="34"/>
      <c r="AA639" s="35"/>
      <c r="AB639" s="35"/>
      <c r="AC639" s="36"/>
      <c r="AD639" s="37"/>
      <c r="AE639" s="18"/>
      <c r="AF639" s="18"/>
    </row>
    <row r="640" spans="1:32" ht="27.75" x14ac:dyDescent="0.25">
      <c r="A640" s="38"/>
      <c r="B640" s="38"/>
      <c r="C640" s="29"/>
      <c r="D640" s="38"/>
      <c r="E640" s="38"/>
      <c r="F640" s="39"/>
      <c r="G640" s="30"/>
      <c r="H640" s="38"/>
      <c r="I640" s="38"/>
      <c r="J640" s="39"/>
      <c r="K640" s="40"/>
      <c r="L640" s="39"/>
      <c r="M640" s="39"/>
      <c r="N640" s="39"/>
      <c r="O640" s="178"/>
      <c r="P640" s="39"/>
      <c r="Q640" s="187"/>
      <c r="R640" s="39"/>
      <c r="S640" s="39"/>
      <c r="T640" s="39"/>
      <c r="U640" s="38"/>
      <c r="V640" s="29"/>
      <c r="W640" s="38"/>
      <c r="X640" s="33"/>
      <c r="Y640" s="34"/>
      <c r="Z640" s="34"/>
      <c r="AA640" s="35"/>
      <c r="AB640" s="35"/>
      <c r="AC640" s="36"/>
      <c r="AD640" s="37"/>
      <c r="AE640" s="18"/>
      <c r="AF640" s="18"/>
    </row>
    <row r="641" spans="1:32" ht="27.75" x14ac:dyDescent="0.25">
      <c r="A641" s="38"/>
      <c r="B641" s="38"/>
      <c r="C641" s="29"/>
      <c r="D641" s="38"/>
      <c r="E641" s="38"/>
      <c r="F641" s="39"/>
      <c r="G641" s="30"/>
      <c r="H641" s="38"/>
      <c r="I641" s="38"/>
      <c r="J641" s="39"/>
      <c r="K641" s="40"/>
      <c r="L641" s="39"/>
      <c r="M641" s="39"/>
      <c r="N641" s="39"/>
      <c r="O641" s="178"/>
      <c r="P641" s="39"/>
      <c r="Q641" s="187"/>
      <c r="R641" s="39"/>
      <c r="S641" s="39"/>
      <c r="T641" s="39"/>
      <c r="U641" s="38"/>
      <c r="V641" s="29"/>
      <c r="W641" s="38"/>
      <c r="X641" s="33"/>
      <c r="Y641" s="34"/>
      <c r="Z641" s="34"/>
      <c r="AA641" s="35"/>
      <c r="AB641" s="35"/>
      <c r="AC641" s="36"/>
      <c r="AD641" s="37"/>
      <c r="AE641" s="18"/>
      <c r="AF641" s="18"/>
    </row>
    <row r="642" spans="1:32" ht="27.75" x14ac:dyDescent="0.25">
      <c r="A642" s="38"/>
      <c r="B642" s="38"/>
      <c r="C642" s="29"/>
      <c r="D642" s="38"/>
      <c r="E642" s="38"/>
      <c r="F642" s="39"/>
      <c r="G642" s="30"/>
      <c r="H642" s="38"/>
      <c r="I642" s="38"/>
      <c r="J642" s="39"/>
      <c r="K642" s="40"/>
      <c r="L642" s="39"/>
      <c r="M642" s="39"/>
      <c r="N642" s="39"/>
      <c r="O642" s="178"/>
      <c r="P642" s="39"/>
      <c r="Q642" s="187"/>
      <c r="R642" s="39"/>
      <c r="S642" s="39"/>
      <c r="T642" s="39"/>
      <c r="U642" s="38"/>
      <c r="V642" s="29"/>
      <c r="W642" s="38"/>
      <c r="X642" s="33"/>
      <c r="Y642" s="34"/>
      <c r="Z642" s="34"/>
      <c r="AA642" s="35"/>
      <c r="AB642" s="35"/>
      <c r="AC642" s="36"/>
      <c r="AD642" s="37"/>
      <c r="AE642" s="18"/>
      <c r="AF642" s="18"/>
    </row>
    <row r="643" spans="1:32" ht="27.75" x14ac:dyDescent="0.25">
      <c r="A643" s="38"/>
      <c r="B643" s="38"/>
      <c r="C643" s="29"/>
      <c r="D643" s="38"/>
      <c r="E643" s="38"/>
      <c r="F643" s="39"/>
      <c r="G643" s="30"/>
      <c r="H643" s="38"/>
      <c r="I643" s="38"/>
      <c r="J643" s="39"/>
      <c r="K643" s="40"/>
      <c r="L643" s="39"/>
      <c r="M643" s="39"/>
      <c r="N643" s="39"/>
      <c r="O643" s="178"/>
      <c r="P643" s="39"/>
      <c r="Q643" s="187"/>
      <c r="R643" s="39"/>
      <c r="S643" s="39"/>
      <c r="T643" s="39"/>
      <c r="U643" s="38"/>
      <c r="V643" s="29"/>
      <c r="W643" s="38"/>
      <c r="X643" s="33"/>
      <c r="Y643" s="34"/>
      <c r="Z643" s="34"/>
      <c r="AA643" s="35"/>
      <c r="AB643" s="35"/>
      <c r="AC643" s="36"/>
      <c r="AD643" s="37"/>
      <c r="AE643" s="18"/>
      <c r="AF643" s="18"/>
    </row>
    <row r="644" spans="1:32" ht="27.75" x14ac:dyDescent="0.25">
      <c r="A644" s="38"/>
      <c r="B644" s="38"/>
      <c r="C644" s="29"/>
      <c r="D644" s="38"/>
      <c r="E644" s="38"/>
      <c r="F644" s="39"/>
      <c r="G644" s="30"/>
      <c r="H644" s="38"/>
      <c r="I644" s="38"/>
      <c r="J644" s="39"/>
      <c r="K644" s="40"/>
      <c r="L644" s="39"/>
      <c r="M644" s="39"/>
      <c r="N644" s="39"/>
      <c r="O644" s="178"/>
      <c r="P644" s="39"/>
      <c r="Q644" s="187"/>
      <c r="R644" s="39"/>
      <c r="S644" s="39"/>
      <c r="T644" s="39"/>
      <c r="U644" s="38"/>
      <c r="V644" s="29"/>
      <c r="W644" s="38"/>
      <c r="X644" s="33"/>
      <c r="Y644" s="34"/>
      <c r="Z644" s="34"/>
      <c r="AA644" s="35"/>
      <c r="AB644" s="35"/>
      <c r="AC644" s="36"/>
      <c r="AD644" s="37"/>
      <c r="AE644" s="18"/>
      <c r="AF644" s="18"/>
    </row>
    <row r="645" spans="1:32" ht="27.75" x14ac:dyDescent="0.25">
      <c r="A645" s="38"/>
      <c r="B645" s="38"/>
      <c r="C645" s="29"/>
      <c r="D645" s="38"/>
      <c r="E645" s="38"/>
      <c r="F645" s="39"/>
      <c r="G645" s="30"/>
      <c r="H645" s="38"/>
      <c r="I645" s="38"/>
      <c r="J645" s="39"/>
      <c r="K645" s="40"/>
      <c r="L645" s="39"/>
      <c r="M645" s="39"/>
      <c r="N645" s="39"/>
      <c r="O645" s="178"/>
      <c r="P645" s="39"/>
      <c r="Q645" s="187"/>
      <c r="R645" s="39"/>
      <c r="S645" s="39"/>
      <c r="T645" s="39"/>
      <c r="U645" s="38"/>
      <c r="V645" s="29"/>
      <c r="W645" s="38"/>
      <c r="X645" s="33"/>
      <c r="Y645" s="34"/>
      <c r="Z645" s="34"/>
      <c r="AA645" s="35"/>
      <c r="AB645" s="35"/>
      <c r="AC645" s="36"/>
      <c r="AD645" s="37"/>
      <c r="AE645" s="18"/>
      <c r="AF645" s="18"/>
    </row>
    <row r="646" spans="1:32" ht="27.75" x14ac:dyDescent="0.25">
      <c r="A646" s="38"/>
      <c r="B646" s="38"/>
      <c r="C646" s="29"/>
      <c r="D646" s="38"/>
      <c r="E646" s="38"/>
      <c r="F646" s="39"/>
      <c r="G646" s="30"/>
      <c r="H646" s="38"/>
      <c r="I646" s="38"/>
      <c r="J646" s="39"/>
      <c r="K646" s="40"/>
      <c r="L646" s="39"/>
      <c r="M646" s="39"/>
      <c r="N646" s="39"/>
      <c r="O646" s="178"/>
      <c r="P646" s="39"/>
      <c r="Q646" s="187"/>
      <c r="R646" s="39"/>
      <c r="S646" s="39"/>
      <c r="T646" s="39"/>
      <c r="U646" s="38"/>
      <c r="V646" s="29"/>
      <c r="W646" s="38"/>
      <c r="X646" s="33"/>
      <c r="Y646" s="34"/>
      <c r="Z646" s="34"/>
      <c r="AA646" s="35"/>
      <c r="AB646" s="35"/>
      <c r="AC646" s="36"/>
      <c r="AD646" s="37"/>
      <c r="AE646" s="18"/>
      <c r="AF646" s="18"/>
    </row>
    <row r="647" spans="1:32" ht="27.75" x14ac:dyDescent="0.25">
      <c r="A647" s="38"/>
      <c r="B647" s="38"/>
      <c r="C647" s="29"/>
      <c r="D647" s="38"/>
      <c r="E647" s="38"/>
      <c r="F647" s="39"/>
      <c r="G647" s="30"/>
      <c r="H647" s="38"/>
      <c r="I647" s="38"/>
      <c r="J647" s="39"/>
      <c r="K647" s="40"/>
      <c r="L647" s="39"/>
      <c r="M647" s="39"/>
      <c r="N647" s="39"/>
      <c r="O647" s="178"/>
      <c r="P647" s="39"/>
      <c r="Q647" s="187"/>
      <c r="R647" s="39"/>
      <c r="S647" s="39"/>
      <c r="T647" s="39"/>
      <c r="U647" s="38"/>
      <c r="V647" s="29"/>
      <c r="W647" s="38"/>
      <c r="X647" s="33"/>
      <c r="Y647" s="34"/>
      <c r="Z647" s="34"/>
      <c r="AA647" s="35"/>
      <c r="AB647" s="35"/>
      <c r="AC647" s="36"/>
      <c r="AD647" s="37"/>
      <c r="AE647" s="18"/>
      <c r="AF647" s="18"/>
    </row>
    <row r="648" spans="1:32" ht="27.75" x14ac:dyDescent="0.25">
      <c r="A648" s="38"/>
      <c r="B648" s="38"/>
      <c r="C648" s="29"/>
      <c r="D648" s="38"/>
      <c r="E648" s="38"/>
      <c r="F648" s="39"/>
      <c r="G648" s="30"/>
      <c r="H648" s="38"/>
      <c r="I648" s="38"/>
      <c r="J648" s="39"/>
      <c r="K648" s="40"/>
      <c r="L648" s="39"/>
      <c r="M648" s="39"/>
      <c r="N648" s="39"/>
      <c r="O648" s="178"/>
      <c r="P648" s="39"/>
      <c r="Q648" s="187"/>
      <c r="R648" s="39"/>
      <c r="S648" s="39"/>
      <c r="T648" s="39"/>
      <c r="U648" s="38"/>
      <c r="V648" s="29"/>
      <c r="W648" s="38"/>
      <c r="X648" s="33"/>
      <c r="Y648" s="34"/>
      <c r="Z648" s="34"/>
      <c r="AA648" s="35"/>
      <c r="AB648" s="35"/>
      <c r="AC648" s="36"/>
      <c r="AD648" s="37"/>
      <c r="AE648" s="18"/>
      <c r="AF648" s="18"/>
    </row>
    <row r="649" spans="1:32" ht="27.75" x14ac:dyDescent="0.25">
      <c r="A649" s="38"/>
      <c r="B649" s="38"/>
      <c r="C649" s="29"/>
      <c r="D649" s="38"/>
      <c r="E649" s="38"/>
      <c r="F649" s="39"/>
      <c r="G649" s="30"/>
      <c r="H649" s="38"/>
      <c r="I649" s="38"/>
      <c r="J649" s="39"/>
      <c r="K649" s="40"/>
      <c r="L649" s="39"/>
      <c r="M649" s="39"/>
      <c r="N649" s="39"/>
      <c r="O649" s="178"/>
      <c r="P649" s="39"/>
      <c r="Q649" s="187"/>
      <c r="R649" s="39"/>
      <c r="S649" s="39"/>
      <c r="T649" s="39"/>
      <c r="U649" s="38"/>
      <c r="V649" s="29"/>
      <c r="W649" s="38"/>
      <c r="X649" s="33"/>
      <c r="Y649" s="34"/>
      <c r="Z649" s="34"/>
      <c r="AA649" s="35"/>
      <c r="AB649" s="35"/>
      <c r="AC649" s="36"/>
      <c r="AD649" s="37"/>
      <c r="AE649" s="18"/>
      <c r="AF649" s="18"/>
    </row>
    <row r="650" spans="1:32" ht="27.75" x14ac:dyDescent="0.25">
      <c r="A650" s="38"/>
      <c r="B650" s="38"/>
      <c r="C650" s="29"/>
      <c r="D650" s="38"/>
      <c r="E650" s="38"/>
      <c r="F650" s="39"/>
      <c r="G650" s="30"/>
      <c r="H650" s="38"/>
      <c r="I650" s="38"/>
      <c r="J650" s="39"/>
      <c r="K650" s="40"/>
      <c r="L650" s="39"/>
      <c r="M650" s="39"/>
      <c r="N650" s="39"/>
      <c r="O650" s="178"/>
      <c r="P650" s="39"/>
      <c r="Q650" s="187"/>
      <c r="R650" s="39"/>
      <c r="S650" s="39"/>
      <c r="T650" s="39"/>
      <c r="U650" s="38"/>
      <c r="V650" s="29"/>
      <c r="W650" s="38"/>
      <c r="X650" s="33"/>
      <c r="Y650" s="34"/>
      <c r="Z650" s="34"/>
      <c r="AA650" s="35"/>
      <c r="AB650" s="35"/>
      <c r="AC650" s="36"/>
      <c r="AD650" s="37"/>
      <c r="AE650" s="18"/>
      <c r="AF650" s="18"/>
    </row>
    <row r="651" spans="1:32" ht="27.75" x14ac:dyDescent="0.25">
      <c r="A651" s="38"/>
      <c r="B651" s="38"/>
      <c r="C651" s="29"/>
      <c r="D651" s="38"/>
      <c r="E651" s="38"/>
      <c r="F651" s="39"/>
      <c r="G651" s="30"/>
      <c r="H651" s="38"/>
      <c r="I651" s="38"/>
      <c r="J651" s="39"/>
      <c r="K651" s="40"/>
      <c r="L651" s="39"/>
      <c r="M651" s="39"/>
      <c r="N651" s="39"/>
      <c r="O651" s="178"/>
      <c r="P651" s="39"/>
      <c r="Q651" s="187"/>
      <c r="R651" s="39"/>
      <c r="S651" s="39"/>
      <c r="T651" s="39"/>
      <c r="U651" s="38"/>
      <c r="V651" s="29"/>
      <c r="W651" s="38"/>
      <c r="X651" s="33"/>
      <c r="Y651" s="34"/>
      <c r="Z651" s="34"/>
      <c r="AA651" s="35"/>
      <c r="AB651" s="35"/>
      <c r="AC651" s="36"/>
      <c r="AD651" s="37"/>
      <c r="AE651" s="18"/>
      <c r="AF651" s="18"/>
    </row>
    <row r="652" spans="1:32" ht="27.75" x14ac:dyDescent="0.25">
      <c r="A652" s="38"/>
      <c r="B652" s="38"/>
      <c r="C652" s="29"/>
      <c r="D652" s="38"/>
      <c r="E652" s="38"/>
      <c r="F652" s="39"/>
      <c r="G652" s="30"/>
      <c r="H652" s="38"/>
      <c r="I652" s="38"/>
      <c r="J652" s="39"/>
      <c r="K652" s="40"/>
      <c r="L652" s="39"/>
      <c r="M652" s="39"/>
      <c r="N652" s="39"/>
      <c r="O652" s="178"/>
      <c r="P652" s="39"/>
      <c r="Q652" s="187"/>
      <c r="R652" s="39"/>
      <c r="S652" s="39"/>
      <c r="T652" s="39"/>
      <c r="U652" s="38"/>
      <c r="V652" s="29"/>
      <c r="W652" s="38"/>
      <c r="X652" s="33"/>
      <c r="Y652" s="34"/>
      <c r="Z652" s="34"/>
      <c r="AA652" s="35"/>
      <c r="AB652" s="35"/>
      <c r="AC652" s="36"/>
      <c r="AD652" s="37"/>
      <c r="AE652" s="18"/>
      <c r="AF652" s="18"/>
    </row>
    <row r="653" spans="1:32" ht="27.75" x14ac:dyDescent="0.25">
      <c r="A653" s="38"/>
      <c r="B653" s="38"/>
      <c r="C653" s="29"/>
      <c r="D653" s="38"/>
      <c r="E653" s="38"/>
      <c r="F653" s="39"/>
      <c r="G653" s="30"/>
      <c r="H653" s="38"/>
      <c r="I653" s="38"/>
      <c r="J653" s="39"/>
      <c r="K653" s="40"/>
      <c r="L653" s="39"/>
      <c r="M653" s="39"/>
      <c r="N653" s="39"/>
      <c r="O653" s="178"/>
      <c r="P653" s="39"/>
      <c r="Q653" s="187"/>
      <c r="R653" s="39"/>
      <c r="S653" s="39"/>
      <c r="T653" s="39"/>
      <c r="U653" s="38"/>
      <c r="V653" s="29"/>
      <c r="W653" s="38"/>
      <c r="X653" s="33"/>
      <c r="Y653" s="34"/>
      <c r="Z653" s="34"/>
      <c r="AA653" s="35"/>
      <c r="AB653" s="35"/>
      <c r="AC653" s="36"/>
      <c r="AD653" s="37"/>
      <c r="AE653" s="18"/>
      <c r="AF653" s="18"/>
    </row>
    <row r="654" spans="1:32" ht="27.75" x14ac:dyDescent="0.25">
      <c r="A654" s="38"/>
      <c r="B654" s="38"/>
      <c r="C654" s="29"/>
      <c r="D654" s="38"/>
      <c r="E654" s="38"/>
      <c r="F654" s="39"/>
      <c r="G654" s="30"/>
      <c r="H654" s="38"/>
      <c r="I654" s="38"/>
      <c r="J654" s="39"/>
      <c r="K654" s="40"/>
      <c r="L654" s="39"/>
      <c r="M654" s="39"/>
      <c r="N654" s="39"/>
      <c r="O654" s="178"/>
      <c r="P654" s="39"/>
      <c r="Q654" s="187"/>
      <c r="R654" s="39"/>
      <c r="S654" s="39"/>
      <c r="T654" s="39"/>
      <c r="U654" s="38"/>
      <c r="V654" s="29"/>
      <c r="W654" s="38"/>
      <c r="X654" s="33"/>
      <c r="Y654" s="34"/>
      <c r="Z654" s="34"/>
      <c r="AA654" s="35"/>
      <c r="AB654" s="35"/>
      <c r="AC654" s="36"/>
      <c r="AD654" s="37"/>
      <c r="AE654" s="18"/>
      <c r="AF654" s="18"/>
    </row>
    <row r="655" spans="1:32" ht="27.75" x14ac:dyDescent="0.25">
      <c r="A655" s="38"/>
      <c r="B655" s="38"/>
      <c r="C655" s="29"/>
      <c r="D655" s="38"/>
      <c r="E655" s="38"/>
      <c r="F655" s="39"/>
      <c r="G655" s="30"/>
      <c r="H655" s="38"/>
      <c r="I655" s="38"/>
      <c r="J655" s="39"/>
      <c r="K655" s="40"/>
      <c r="L655" s="39"/>
      <c r="M655" s="39"/>
      <c r="N655" s="39"/>
      <c r="O655" s="178"/>
      <c r="P655" s="39"/>
      <c r="Q655" s="187"/>
      <c r="R655" s="39"/>
      <c r="S655" s="39"/>
      <c r="T655" s="39"/>
      <c r="U655" s="38"/>
      <c r="V655" s="29"/>
      <c r="W655" s="38"/>
      <c r="X655" s="33"/>
      <c r="Y655" s="34"/>
      <c r="Z655" s="34"/>
      <c r="AA655" s="35"/>
      <c r="AB655" s="35"/>
      <c r="AC655" s="36"/>
      <c r="AD655" s="37"/>
      <c r="AE655" s="18"/>
      <c r="AF655" s="18"/>
    </row>
    <row r="656" spans="1:32" ht="27.75" x14ac:dyDescent="0.25">
      <c r="A656" s="38"/>
      <c r="B656" s="38"/>
      <c r="C656" s="29"/>
      <c r="D656" s="38"/>
      <c r="E656" s="38"/>
      <c r="F656" s="39"/>
      <c r="G656" s="30"/>
      <c r="H656" s="38"/>
      <c r="I656" s="38"/>
      <c r="J656" s="39"/>
      <c r="K656" s="40"/>
      <c r="L656" s="39"/>
      <c r="M656" s="39"/>
      <c r="N656" s="39"/>
      <c r="O656" s="178"/>
      <c r="P656" s="39"/>
      <c r="Q656" s="187"/>
      <c r="R656" s="39"/>
      <c r="S656" s="39"/>
      <c r="T656" s="39"/>
      <c r="U656" s="38"/>
      <c r="V656" s="29"/>
      <c r="W656" s="38"/>
      <c r="X656" s="33"/>
      <c r="Y656" s="34"/>
      <c r="Z656" s="34"/>
      <c r="AA656" s="35"/>
      <c r="AB656" s="35"/>
      <c r="AC656" s="36"/>
      <c r="AD656" s="37"/>
      <c r="AE656" s="18"/>
      <c r="AF656" s="18"/>
    </row>
    <row r="657" spans="1:32" ht="27.75" x14ac:dyDescent="0.25">
      <c r="A657" s="38"/>
      <c r="B657" s="38"/>
      <c r="C657" s="29"/>
      <c r="D657" s="38"/>
      <c r="E657" s="38"/>
      <c r="F657" s="39"/>
      <c r="G657" s="30"/>
      <c r="H657" s="38"/>
      <c r="I657" s="38"/>
      <c r="J657" s="39"/>
      <c r="K657" s="40"/>
      <c r="L657" s="39"/>
      <c r="M657" s="39"/>
      <c r="N657" s="39"/>
      <c r="O657" s="178"/>
      <c r="P657" s="39"/>
      <c r="Q657" s="187"/>
      <c r="R657" s="39"/>
      <c r="S657" s="39"/>
      <c r="T657" s="39"/>
      <c r="U657" s="38"/>
      <c r="V657" s="29"/>
      <c r="W657" s="38"/>
      <c r="X657" s="33"/>
      <c r="Y657" s="34"/>
      <c r="Z657" s="34"/>
      <c r="AA657" s="35"/>
      <c r="AB657" s="35"/>
      <c r="AC657" s="36"/>
      <c r="AD657" s="37"/>
      <c r="AE657" s="18"/>
      <c r="AF657" s="18"/>
    </row>
    <row r="658" spans="1:32" ht="27.75" x14ac:dyDescent="0.25">
      <c r="A658" s="38"/>
      <c r="B658" s="38"/>
      <c r="C658" s="29"/>
      <c r="D658" s="38"/>
      <c r="E658" s="38"/>
      <c r="F658" s="39"/>
      <c r="G658" s="30"/>
      <c r="H658" s="38"/>
      <c r="I658" s="38"/>
      <c r="J658" s="39"/>
      <c r="K658" s="40"/>
      <c r="L658" s="39"/>
      <c r="M658" s="39"/>
      <c r="N658" s="39"/>
      <c r="O658" s="178"/>
      <c r="P658" s="39"/>
      <c r="Q658" s="187"/>
      <c r="R658" s="39"/>
      <c r="S658" s="39"/>
      <c r="T658" s="39"/>
      <c r="U658" s="38"/>
      <c r="V658" s="29"/>
      <c r="W658" s="38"/>
      <c r="X658" s="33"/>
      <c r="Y658" s="34"/>
      <c r="Z658" s="34"/>
      <c r="AA658" s="35"/>
      <c r="AB658" s="35"/>
      <c r="AC658" s="36"/>
      <c r="AD658" s="37"/>
      <c r="AE658" s="18"/>
      <c r="AF658" s="18"/>
    </row>
    <row r="659" spans="1:32" ht="27.75" x14ac:dyDescent="0.25">
      <c r="A659" s="38"/>
      <c r="B659" s="38"/>
      <c r="C659" s="29"/>
      <c r="D659" s="38"/>
      <c r="E659" s="38"/>
      <c r="F659" s="39"/>
      <c r="G659" s="30"/>
      <c r="H659" s="38"/>
      <c r="I659" s="38"/>
      <c r="J659" s="39"/>
      <c r="K659" s="40"/>
      <c r="L659" s="39"/>
      <c r="M659" s="39"/>
      <c r="N659" s="39"/>
      <c r="O659" s="178"/>
      <c r="P659" s="39"/>
      <c r="Q659" s="187"/>
      <c r="R659" s="39"/>
      <c r="S659" s="39"/>
      <c r="T659" s="39"/>
      <c r="U659" s="38"/>
      <c r="V659" s="29"/>
      <c r="W659" s="38"/>
      <c r="X659" s="33"/>
      <c r="Y659" s="34"/>
      <c r="Z659" s="34"/>
      <c r="AA659" s="35"/>
      <c r="AB659" s="35"/>
      <c r="AC659" s="36"/>
      <c r="AD659" s="37"/>
      <c r="AE659" s="18"/>
      <c r="AF659" s="18"/>
    </row>
    <row r="660" spans="1:32" ht="27.75" x14ac:dyDescent="0.25">
      <c r="A660" s="38"/>
      <c r="B660" s="38"/>
      <c r="C660" s="29"/>
      <c r="D660" s="38"/>
      <c r="E660" s="38"/>
      <c r="F660" s="39"/>
      <c r="G660" s="30"/>
      <c r="H660" s="38"/>
      <c r="I660" s="38"/>
      <c r="J660" s="39"/>
      <c r="K660" s="40"/>
      <c r="L660" s="39"/>
      <c r="M660" s="39"/>
      <c r="N660" s="39"/>
      <c r="O660" s="178"/>
      <c r="P660" s="39"/>
      <c r="Q660" s="187"/>
      <c r="R660" s="39"/>
      <c r="S660" s="39"/>
      <c r="T660" s="39"/>
      <c r="U660" s="38"/>
      <c r="V660" s="29"/>
      <c r="W660" s="38"/>
      <c r="X660" s="33"/>
      <c r="Y660" s="34"/>
      <c r="Z660" s="34"/>
      <c r="AA660" s="35"/>
      <c r="AB660" s="35"/>
      <c r="AC660" s="36"/>
      <c r="AD660" s="37"/>
      <c r="AE660" s="18"/>
      <c r="AF660" s="18"/>
    </row>
    <row r="661" spans="1:32" ht="27.75" x14ac:dyDescent="0.25">
      <c r="A661" s="38"/>
      <c r="B661" s="38"/>
      <c r="C661" s="29"/>
      <c r="D661" s="38"/>
      <c r="E661" s="38"/>
      <c r="F661" s="39"/>
      <c r="G661" s="30"/>
      <c r="H661" s="38"/>
      <c r="I661" s="38"/>
      <c r="J661" s="39"/>
      <c r="K661" s="40"/>
      <c r="L661" s="39"/>
      <c r="M661" s="39"/>
      <c r="N661" s="39"/>
      <c r="O661" s="178"/>
      <c r="P661" s="39"/>
      <c r="Q661" s="187"/>
      <c r="R661" s="39"/>
      <c r="S661" s="39"/>
      <c r="T661" s="39"/>
      <c r="U661" s="38"/>
      <c r="V661" s="29"/>
      <c r="W661" s="38"/>
      <c r="X661" s="33"/>
      <c r="Y661" s="34"/>
      <c r="Z661" s="34"/>
      <c r="AA661" s="35"/>
      <c r="AB661" s="35"/>
      <c r="AC661" s="36"/>
      <c r="AD661" s="37"/>
      <c r="AE661" s="18"/>
      <c r="AF661" s="18"/>
    </row>
    <row r="662" spans="1:32" ht="27.75" x14ac:dyDescent="0.25">
      <c r="A662" s="38"/>
      <c r="B662" s="38"/>
      <c r="C662" s="29"/>
      <c r="D662" s="38"/>
      <c r="E662" s="38"/>
      <c r="F662" s="39"/>
      <c r="G662" s="30"/>
      <c r="H662" s="38"/>
      <c r="I662" s="38"/>
      <c r="J662" s="39"/>
      <c r="K662" s="40"/>
      <c r="L662" s="39"/>
      <c r="M662" s="39"/>
      <c r="N662" s="39"/>
      <c r="O662" s="178"/>
      <c r="P662" s="39"/>
      <c r="Q662" s="187"/>
      <c r="R662" s="39"/>
      <c r="S662" s="39"/>
      <c r="T662" s="39"/>
      <c r="U662" s="38"/>
      <c r="V662" s="29"/>
      <c r="W662" s="38"/>
      <c r="X662" s="33"/>
      <c r="Y662" s="34"/>
      <c r="Z662" s="34"/>
      <c r="AA662" s="35"/>
      <c r="AB662" s="35"/>
      <c r="AC662" s="36"/>
      <c r="AD662" s="37"/>
      <c r="AE662" s="18"/>
      <c r="AF662" s="18"/>
    </row>
    <row r="663" spans="1:32" ht="27.75" x14ac:dyDescent="0.25">
      <c r="A663" s="38"/>
      <c r="B663" s="38"/>
      <c r="C663" s="29"/>
      <c r="D663" s="38"/>
      <c r="E663" s="38"/>
      <c r="F663" s="39"/>
      <c r="G663" s="30"/>
      <c r="H663" s="38"/>
      <c r="I663" s="38"/>
      <c r="J663" s="39"/>
      <c r="K663" s="40"/>
      <c r="L663" s="39"/>
      <c r="M663" s="39"/>
      <c r="N663" s="39"/>
      <c r="O663" s="178"/>
      <c r="P663" s="39"/>
      <c r="Q663" s="187"/>
      <c r="R663" s="39"/>
      <c r="S663" s="39"/>
      <c r="T663" s="39"/>
      <c r="U663" s="38"/>
      <c r="V663" s="29"/>
      <c r="W663" s="38"/>
      <c r="X663" s="33"/>
      <c r="Y663" s="34"/>
      <c r="Z663" s="34"/>
      <c r="AA663" s="35"/>
      <c r="AB663" s="35"/>
      <c r="AC663" s="36"/>
      <c r="AD663" s="37"/>
      <c r="AE663" s="18"/>
      <c r="AF663" s="18"/>
    </row>
    <row r="664" spans="1:32" ht="27.75" x14ac:dyDescent="0.25">
      <c r="A664" s="38"/>
      <c r="B664" s="38"/>
      <c r="C664" s="29"/>
      <c r="D664" s="38"/>
      <c r="E664" s="38"/>
      <c r="F664" s="39"/>
      <c r="G664" s="30"/>
      <c r="H664" s="38"/>
      <c r="I664" s="38"/>
      <c r="J664" s="39"/>
      <c r="K664" s="40"/>
      <c r="L664" s="39"/>
      <c r="M664" s="39"/>
      <c r="N664" s="39"/>
      <c r="O664" s="178"/>
      <c r="P664" s="39"/>
      <c r="Q664" s="187"/>
      <c r="R664" s="39"/>
      <c r="S664" s="39"/>
      <c r="T664" s="39"/>
      <c r="U664" s="38"/>
      <c r="V664" s="29"/>
      <c r="W664" s="38"/>
      <c r="X664" s="33"/>
      <c r="Y664" s="34"/>
      <c r="Z664" s="34"/>
      <c r="AA664" s="35"/>
      <c r="AB664" s="35"/>
      <c r="AC664" s="36"/>
      <c r="AD664" s="37"/>
      <c r="AE664" s="18"/>
      <c r="AF664" s="18"/>
    </row>
    <row r="665" spans="1:32" ht="27.75" x14ac:dyDescent="0.25">
      <c r="A665" s="38"/>
      <c r="B665" s="38"/>
      <c r="C665" s="29"/>
      <c r="D665" s="38"/>
      <c r="E665" s="38"/>
      <c r="F665" s="39"/>
      <c r="G665" s="30"/>
      <c r="H665" s="38"/>
      <c r="I665" s="38"/>
      <c r="J665" s="39"/>
      <c r="K665" s="40"/>
      <c r="L665" s="39"/>
      <c r="M665" s="39"/>
      <c r="N665" s="39"/>
      <c r="O665" s="178"/>
      <c r="P665" s="39"/>
      <c r="Q665" s="187"/>
      <c r="R665" s="39"/>
      <c r="S665" s="39"/>
      <c r="T665" s="39"/>
      <c r="U665" s="38"/>
      <c r="V665" s="29"/>
      <c r="W665" s="38"/>
      <c r="X665" s="33"/>
      <c r="Y665" s="34"/>
      <c r="Z665" s="34"/>
      <c r="AA665" s="35"/>
      <c r="AB665" s="35"/>
      <c r="AC665" s="36"/>
      <c r="AD665" s="37"/>
      <c r="AE665" s="18"/>
      <c r="AF665" s="18"/>
    </row>
    <row r="666" spans="1:32" ht="27.75" x14ac:dyDescent="0.25">
      <c r="A666" s="38"/>
      <c r="B666" s="38"/>
      <c r="C666" s="29"/>
      <c r="D666" s="38"/>
      <c r="E666" s="38"/>
      <c r="F666" s="39"/>
      <c r="G666" s="30"/>
      <c r="H666" s="38"/>
      <c r="I666" s="38"/>
      <c r="J666" s="39"/>
      <c r="K666" s="40"/>
      <c r="L666" s="39"/>
      <c r="M666" s="39"/>
      <c r="N666" s="39"/>
      <c r="O666" s="178"/>
      <c r="P666" s="39"/>
      <c r="Q666" s="187"/>
      <c r="R666" s="39"/>
      <c r="S666" s="39"/>
      <c r="T666" s="39"/>
      <c r="U666" s="38"/>
      <c r="V666" s="29"/>
      <c r="W666" s="38"/>
      <c r="X666" s="33"/>
      <c r="Y666" s="34"/>
      <c r="Z666" s="34"/>
      <c r="AA666" s="35"/>
      <c r="AB666" s="35"/>
      <c r="AC666" s="36"/>
      <c r="AD666" s="37"/>
      <c r="AE666" s="18"/>
      <c r="AF666" s="18"/>
    </row>
    <row r="667" spans="1:32" ht="27.75" x14ac:dyDescent="0.25">
      <c r="A667" s="38"/>
      <c r="B667" s="38"/>
      <c r="C667" s="29"/>
      <c r="D667" s="38"/>
      <c r="E667" s="38"/>
      <c r="F667" s="39"/>
      <c r="G667" s="30"/>
      <c r="H667" s="38"/>
      <c r="I667" s="38"/>
      <c r="J667" s="39"/>
      <c r="K667" s="40"/>
      <c r="L667" s="39"/>
      <c r="M667" s="39"/>
      <c r="N667" s="39"/>
      <c r="O667" s="178"/>
      <c r="P667" s="39"/>
      <c r="Q667" s="187"/>
      <c r="R667" s="39"/>
      <c r="S667" s="39"/>
      <c r="T667" s="39"/>
      <c r="U667" s="38"/>
      <c r="V667" s="29"/>
      <c r="W667" s="38"/>
      <c r="X667" s="33"/>
      <c r="Y667" s="34"/>
      <c r="Z667" s="34"/>
      <c r="AA667" s="35"/>
      <c r="AB667" s="35"/>
      <c r="AC667" s="36"/>
      <c r="AD667" s="37"/>
      <c r="AE667" s="18"/>
      <c r="AF667" s="18"/>
    </row>
    <row r="668" spans="1:32" ht="27.75" x14ac:dyDescent="0.25">
      <c r="A668" s="38"/>
      <c r="B668" s="38"/>
      <c r="C668" s="29"/>
      <c r="D668" s="38"/>
      <c r="E668" s="38"/>
      <c r="F668" s="39"/>
      <c r="G668" s="30"/>
      <c r="H668" s="38"/>
      <c r="I668" s="38"/>
      <c r="J668" s="39"/>
      <c r="K668" s="40"/>
      <c r="L668" s="39"/>
      <c r="M668" s="39"/>
      <c r="N668" s="39"/>
      <c r="O668" s="178"/>
      <c r="P668" s="39"/>
      <c r="Q668" s="187"/>
      <c r="R668" s="39"/>
      <c r="S668" s="39"/>
      <c r="T668" s="39"/>
      <c r="U668" s="38"/>
      <c r="V668" s="29"/>
      <c r="W668" s="38"/>
      <c r="X668" s="33"/>
      <c r="Y668" s="34"/>
      <c r="Z668" s="34"/>
      <c r="AA668" s="35"/>
      <c r="AB668" s="35"/>
      <c r="AC668" s="36"/>
      <c r="AD668" s="37"/>
      <c r="AE668" s="18"/>
      <c r="AF668" s="18"/>
    </row>
    <row r="669" spans="1:32" ht="27.75" x14ac:dyDescent="0.25">
      <c r="A669" s="38"/>
      <c r="B669" s="38"/>
      <c r="C669" s="29"/>
      <c r="D669" s="38"/>
      <c r="E669" s="38"/>
      <c r="F669" s="39"/>
      <c r="G669" s="30"/>
      <c r="H669" s="38"/>
      <c r="I669" s="38"/>
      <c r="J669" s="39"/>
      <c r="K669" s="40"/>
      <c r="L669" s="39"/>
      <c r="M669" s="39"/>
      <c r="N669" s="39"/>
      <c r="O669" s="178"/>
      <c r="P669" s="39"/>
      <c r="Q669" s="187"/>
      <c r="R669" s="39"/>
      <c r="S669" s="39"/>
      <c r="T669" s="39"/>
      <c r="U669" s="38"/>
      <c r="V669" s="29"/>
      <c r="W669" s="38"/>
      <c r="X669" s="33"/>
      <c r="Y669" s="34"/>
      <c r="Z669" s="34"/>
      <c r="AA669" s="35"/>
      <c r="AB669" s="35"/>
      <c r="AC669" s="36"/>
      <c r="AD669" s="37"/>
      <c r="AE669" s="18"/>
      <c r="AF669" s="18"/>
    </row>
    <row r="670" spans="1:32" ht="27.75" x14ac:dyDescent="0.25">
      <c r="A670" s="38"/>
      <c r="B670" s="38"/>
      <c r="C670" s="29"/>
      <c r="D670" s="38"/>
      <c r="E670" s="38"/>
      <c r="F670" s="39"/>
      <c r="G670" s="30"/>
      <c r="H670" s="38"/>
      <c r="I670" s="38"/>
      <c r="J670" s="39"/>
      <c r="K670" s="40"/>
      <c r="L670" s="39"/>
      <c r="M670" s="39"/>
      <c r="N670" s="39"/>
      <c r="O670" s="178"/>
      <c r="P670" s="39"/>
      <c r="Q670" s="187"/>
      <c r="R670" s="39"/>
      <c r="S670" s="39"/>
      <c r="T670" s="39"/>
      <c r="U670" s="38"/>
      <c r="V670" s="29"/>
      <c r="W670" s="38"/>
      <c r="X670" s="33"/>
      <c r="Y670" s="34"/>
      <c r="Z670" s="34"/>
      <c r="AA670" s="35"/>
      <c r="AB670" s="35"/>
      <c r="AC670" s="36"/>
      <c r="AD670" s="37"/>
      <c r="AE670" s="18"/>
      <c r="AF670" s="18"/>
    </row>
    <row r="671" spans="1:32" ht="27.75" x14ac:dyDescent="0.25">
      <c r="A671" s="38"/>
      <c r="B671" s="38"/>
      <c r="C671" s="29"/>
      <c r="D671" s="38"/>
      <c r="E671" s="38"/>
      <c r="F671" s="39"/>
      <c r="G671" s="30"/>
      <c r="H671" s="38"/>
      <c r="I671" s="38"/>
      <c r="J671" s="39"/>
      <c r="K671" s="40"/>
      <c r="L671" s="39"/>
      <c r="M671" s="39"/>
      <c r="N671" s="39"/>
      <c r="O671" s="178"/>
      <c r="P671" s="39"/>
      <c r="Q671" s="187"/>
      <c r="R671" s="39"/>
      <c r="S671" s="39"/>
      <c r="T671" s="39"/>
      <c r="U671" s="38"/>
      <c r="V671" s="29"/>
      <c r="W671" s="38"/>
      <c r="X671" s="33"/>
      <c r="Y671" s="34"/>
      <c r="Z671" s="34"/>
      <c r="AA671" s="35"/>
      <c r="AB671" s="35"/>
      <c r="AC671" s="36"/>
      <c r="AD671" s="37"/>
      <c r="AE671" s="18"/>
      <c r="AF671" s="18"/>
    </row>
    <row r="672" spans="1:32" ht="27.75" x14ac:dyDescent="0.25">
      <c r="A672" s="38"/>
      <c r="B672" s="38"/>
      <c r="C672" s="29"/>
      <c r="D672" s="38"/>
      <c r="E672" s="38"/>
      <c r="F672" s="39"/>
      <c r="G672" s="30"/>
      <c r="H672" s="38"/>
      <c r="I672" s="38"/>
      <c r="J672" s="39"/>
      <c r="K672" s="40"/>
      <c r="L672" s="39"/>
      <c r="M672" s="39"/>
      <c r="N672" s="39"/>
      <c r="O672" s="178"/>
      <c r="P672" s="39"/>
      <c r="Q672" s="187"/>
      <c r="R672" s="39"/>
      <c r="S672" s="39"/>
      <c r="T672" s="39"/>
      <c r="U672" s="38"/>
      <c r="V672" s="29"/>
      <c r="W672" s="38"/>
      <c r="X672" s="33"/>
      <c r="Y672" s="34"/>
      <c r="Z672" s="34"/>
      <c r="AA672" s="35"/>
      <c r="AB672" s="35"/>
      <c r="AC672" s="36"/>
      <c r="AD672" s="37"/>
      <c r="AE672" s="18"/>
      <c r="AF672" s="18"/>
    </row>
    <row r="673" spans="1:32" ht="27.75" x14ac:dyDescent="0.25">
      <c r="A673" s="38"/>
      <c r="B673" s="38"/>
      <c r="C673" s="29"/>
      <c r="D673" s="38"/>
      <c r="E673" s="38"/>
      <c r="F673" s="39"/>
      <c r="G673" s="30"/>
      <c r="H673" s="38"/>
      <c r="I673" s="38"/>
      <c r="J673" s="39"/>
      <c r="K673" s="40"/>
      <c r="L673" s="39"/>
      <c r="M673" s="39"/>
      <c r="N673" s="39"/>
      <c r="O673" s="178"/>
      <c r="P673" s="39"/>
      <c r="Q673" s="187"/>
      <c r="R673" s="39"/>
      <c r="S673" s="39"/>
      <c r="T673" s="39"/>
      <c r="U673" s="38"/>
      <c r="V673" s="29"/>
      <c r="W673" s="38"/>
      <c r="X673" s="33"/>
      <c r="Y673" s="34"/>
      <c r="Z673" s="34"/>
      <c r="AA673" s="35"/>
      <c r="AB673" s="35"/>
      <c r="AC673" s="36"/>
      <c r="AD673" s="37"/>
      <c r="AE673" s="18"/>
      <c r="AF673" s="18"/>
    </row>
    <row r="674" spans="1:32" ht="27.75" x14ac:dyDescent="0.25">
      <c r="A674" s="38"/>
      <c r="B674" s="38"/>
      <c r="C674" s="29"/>
      <c r="D674" s="38"/>
      <c r="E674" s="38"/>
      <c r="F674" s="39"/>
      <c r="G674" s="30"/>
      <c r="H674" s="38"/>
      <c r="I674" s="38"/>
      <c r="J674" s="39"/>
      <c r="K674" s="40"/>
      <c r="L674" s="39"/>
      <c r="M674" s="39"/>
      <c r="N674" s="39"/>
      <c r="O674" s="178"/>
      <c r="P674" s="39"/>
      <c r="Q674" s="187"/>
      <c r="R674" s="39"/>
      <c r="S674" s="39"/>
      <c r="T674" s="39"/>
      <c r="U674" s="38"/>
      <c r="V674" s="29"/>
      <c r="W674" s="38"/>
      <c r="X674" s="33"/>
      <c r="Y674" s="34"/>
      <c r="Z674" s="34"/>
      <c r="AA674" s="35"/>
      <c r="AB674" s="35"/>
      <c r="AC674" s="36"/>
      <c r="AD674" s="37"/>
      <c r="AE674" s="18"/>
      <c r="AF674" s="18"/>
    </row>
    <row r="675" spans="1:32" ht="27.75" x14ac:dyDescent="0.25">
      <c r="A675" s="38"/>
      <c r="B675" s="38"/>
      <c r="C675" s="29"/>
      <c r="D675" s="38"/>
      <c r="E675" s="38"/>
      <c r="F675" s="39"/>
      <c r="G675" s="30"/>
      <c r="H675" s="38"/>
      <c r="I675" s="38"/>
      <c r="J675" s="39"/>
      <c r="K675" s="40"/>
      <c r="L675" s="39"/>
      <c r="M675" s="39"/>
      <c r="N675" s="39"/>
      <c r="O675" s="178"/>
      <c r="P675" s="39"/>
      <c r="Q675" s="187"/>
      <c r="R675" s="39"/>
      <c r="S675" s="39"/>
      <c r="T675" s="39"/>
      <c r="U675" s="38"/>
      <c r="V675" s="29"/>
      <c r="W675" s="38"/>
      <c r="X675" s="33"/>
      <c r="Y675" s="34"/>
      <c r="Z675" s="34"/>
      <c r="AA675" s="35"/>
      <c r="AB675" s="35"/>
      <c r="AC675" s="36"/>
      <c r="AD675" s="37"/>
      <c r="AE675" s="18"/>
      <c r="AF675" s="18"/>
    </row>
    <row r="676" spans="1:32" ht="27.75" x14ac:dyDescent="0.25">
      <c r="A676" s="38"/>
      <c r="B676" s="38"/>
      <c r="C676" s="29"/>
      <c r="D676" s="38"/>
      <c r="E676" s="38"/>
      <c r="F676" s="39"/>
      <c r="G676" s="30"/>
      <c r="H676" s="38"/>
      <c r="I676" s="38"/>
      <c r="J676" s="39"/>
      <c r="K676" s="40"/>
      <c r="L676" s="39"/>
      <c r="M676" s="39"/>
      <c r="N676" s="39"/>
      <c r="O676" s="178"/>
      <c r="P676" s="39"/>
      <c r="Q676" s="187"/>
      <c r="R676" s="39"/>
      <c r="S676" s="39"/>
      <c r="T676" s="39"/>
      <c r="U676" s="38"/>
      <c r="V676" s="29"/>
      <c r="W676" s="38"/>
      <c r="X676" s="33"/>
      <c r="Y676" s="34"/>
      <c r="Z676" s="34"/>
      <c r="AA676" s="35"/>
      <c r="AB676" s="35"/>
      <c r="AC676" s="36"/>
      <c r="AD676" s="37"/>
      <c r="AE676" s="18"/>
      <c r="AF676" s="18"/>
    </row>
    <row r="677" spans="1:32" ht="27.75" x14ac:dyDescent="0.25">
      <c r="A677" s="38"/>
      <c r="B677" s="38"/>
      <c r="C677" s="29"/>
      <c r="D677" s="38"/>
      <c r="E677" s="38"/>
      <c r="F677" s="39"/>
      <c r="G677" s="30"/>
      <c r="H677" s="38"/>
      <c r="I677" s="38"/>
      <c r="J677" s="39"/>
      <c r="K677" s="40"/>
      <c r="L677" s="39"/>
      <c r="M677" s="39"/>
      <c r="N677" s="39"/>
      <c r="O677" s="178"/>
      <c r="P677" s="39"/>
      <c r="Q677" s="187"/>
      <c r="R677" s="39"/>
      <c r="S677" s="39"/>
      <c r="T677" s="39"/>
      <c r="U677" s="38"/>
      <c r="V677" s="29"/>
      <c r="W677" s="38"/>
      <c r="X677" s="33"/>
      <c r="Y677" s="34"/>
      <c r="Z677" s="34"/>
      <c r="AA677" s="35"/>
      <c r="AB677" s="35"/>
      <c r="AC677" s="36"/>
      <c r="AD677" s="37"/>
      <c r="AE677" s="18"/>
      <c r="AF677" s="18"/>
    </row>
    <row r="678" spans="1:32" ht="27.75" x14ac:dyDescent="0.25">
      <c r="A678" s="38"/>
      <c r="B678" s="38"/>
      <c r="C678" s="29"/>
      <c r="D678" s="38"/>
      <c r="E678" s="38"/>
      <c r="F678" s="39"/>
      <c r="G678" s="30"/>
      <c r="H678" s="38"/>
      <c r="I678" s="38"/>
      <c r="J678" s="39"/>
      <c r="K678" s="40"/>
      <c r="L678" s="39"/>
      <c r="M678" s="39"/>
      <c r="N678" s="39"/>
      <c r="O678" s="178"/>
      <c r="P678" s="39"/>
      <c r="Q678" s="187"/>
      <c r="R678" s="39"/>
      <c r="S678" s="39"/>
      <c r="T678" s="39"/>
      <c r="U678" s="38"/>
      <c r="V678" s="29"/>
      <c r="W678" s="38"/>
      <c r="X678" s="33"/>
      <c r="Y678" s="34"/>
      <c r="Z678" s="34"/>
      <c r="AA678" s="35"/>
      <c r="AB678" s="35"/>
      <c r="AC678" s="36"/>
      <c r="AD678" s="37"/>
      <c r="AE678" s="18"/>
      <c r="AF678" s="18"/>
    </row>
    <row r="679" spans="1:32" ht="27.75" x14ac:dyDescent="0.25">
      <c r="A679" s="38"/>
      <c r="B679" s="38"/>
      <c r="C679" s="29"/>
      <c r="D679" s="38"/>
      <c r="E679" s="38"/>
      <c r="F679" s="39"/>
      <c r="G679" s="30"/>
      <c r="H679" s="38"/>
      <c r="I679" s="38"/>
      <c r="J679" s="39"/>
      <c r="K679" s="40"/>
      <c r="L679" s="39"/>
      <c r="M679" s="39"/>
      <c r="N679" s="39"/>
      <c r="O679" s="178"/>
      <c r="P679" s="39"/>
      <c r="Q679" s="187"/>
      <c r="R679" s="39"/>
      <c r="S679" s="39"/>
      <c r="T679" s="39"/>
      <c r="U679" s="38"/>
      <c r="V679" s="29"/>
      <c r="W679" s="38"/>
      <c r="X679" s="33"/>
      <c r="Y679" s="34"/>
      <c r="Z679" s="34"/>
      <c r="AA679" s="35"/>
      <c r="AB679" s="35"/>
      <c r="AC679" s="36"/>
      <c r="AD679" s="37"/>
      <c r="AE679" s="18"/>
      <c r="AF679" s="18"/>
    </row>
    <row r="680" spans="1:32" ht="27.75" x14ac:dyDescent="0.25">
      <c r="A680" s="38"/>
      <c r="B680" s="38"/>
      <c r="C680" s="29"/>
      <c r="D680" s="38"/>
      <c r="E680" s="38"/>
      <c r="F680" s="39"/>
      <c r="G680" s="30"/>
      <c r="H680" s="38"/>
      <c r="I680" s="38"/>
      <c r="J680" s="39"/>
      <c r="K680" s="40"/>
      <c r="L680" s="39"/>
      <c r="M680" s="39"/>
      <c r="N680" s="39"/>
      <c r="O680" s="178"/>
      <c r="P680" s="39"/>
      <c r="Q680" s="187"/>
      <c r="R680" s="39"/>
      <c r="S680" s="39"/>
      <c r="T680" s="39"/>
      <c r="U680" s="38"/>
      <c r="V680" s="29"/>
      <c r="W680" s="38"/>
      <c r="X680" s="33"/>
      <c r="Y680" s="34"/>
      <c r="Z680" s="34"/>
      <c r="AA680" s="35"/>
      <c r="AB680" s="35"/>
      <c r="AC680" s="36"/>
      <c r="AD680" s="37"/>
      <c r="AE680" s="18"/>
      <c r="AF680" s="18"/>
    </row>
    <row r="681" spans="1:32" ht="27.75" x14ac:dyDescent="0.25">
      <c r="A681" s="38"/>
      <c r="B681" s="38"/>
      <c r="C681" s="29"/>
      <c r="D681" s="38"/>
      <c r="E681" s="38"/>
      <c r="F681" s="39"/>
      <c r="G681" s="30"/>
      <c r="H681" s="38"/>
      <c r="I681" s="38"/>
      <c r="J681" s="39"/>
      <c r="K681" s="40"/>
      <c r="L681" s="39"/>
      <c r="M681" s="39"/>
      <c r="N681" s="39"/>
      <c r="O681" s="178"/>
      <c r="P681" s="39"/>
      <c r="Q681" s="187"/>
      <c r="R681" s="39"/>
      <c r="S681" s="39"/>
      <c r="T681" s="39"/>
      <c r="U681" s="38"/>
      <c r="V681" s="29"/>
      <c r="W681" s="38"/>
      <c r="X681" s="33"/>
      <c r="Y681" s="34"/>
      <c r="Z681" s="34"/>
      <c r="AA681" s="35"/>
      <c r="AB681" s="35"/>
      <c r="AC681" s="36"/>
      <c r="AD681" s="37"/>
      <c r="AE681" s="18"/>
      <c r="AF681" s="18"/>
    </row>
    <row r="682" spans="1:32" ht="27.75" x14ac:dyDescent="0.25">
      <c r="A682" s="38"/>
      <c r="B682" s="38"/>
      <c r="C682" s="29"/>
      <c r="D682" s="38"/>
      <c r="E682" s="38"/>
      <c r="F682" s="39"/>
      <c r="G682" s="30"/>
      <c r="H682" s="38"/>
      <c r="I682" s="38"/>
      <c r="J682" s="39"/>
      <c r="K682" s="40"/>
      <c r="L682" s="39"/>
      <c r="M682" s="39"/>
      <c r="N682" s="39"/>
      <c r="O682" s="178"/>
      <c r="P682" s="39"/>
      <c r="Q682" s="187"/>
      <c r="R682" s="39"/>
      <c r="S682" s="39"/>
      <c r="T682" s="39"/>
      <c r="U682" s="38"/>
      <c r="V682" s="29"/>
      <c r="W682" s="38"/>
      <c r="X682" s="33"/>
      <c r="Y682" s="34"/>
      <c r="Z682" s="34"/>
      <c r="AA682" s="35"/>
      <c r="AB682" s="35"/>
      <c r="AC682" s="36"/>
      <c r="AD682" s="37"/>
      <c r="AE682" s="18"/>
      <c r="AF682" s="18"/>
    </row>
    <row r="683" spans="1:32" ht="27.75" x14ac:dyDescent="0.25">
      <c r="A683" s="38"/>
      <c r="B683" s="38"/>
      <c r="C683" s="29"/>
      <c r="D683" s="38"/>
      <c r="E683" s="38"/>
      <c r="F683" s="39"/>
      <c r="G683" s="30"/>
      <c r="H683" s="38"/>
      <c r="I683" s="38"/>
      <c r="J683" s="39"/>
      <c r="K683" s="40"/>
      <c r="L683" s="39"/>
      <c r="M683" s="39"/>
      <c r="N683" s="39"/>
      <c r="O683" s="178"/>
      <c r="P683" s="39"/>
      <c r="Q683" s="187"/>
      <c r="R683" s="39"/>
      <c r="S683" s="39"/>
      <c r="T683" s="39"/>
      <c r="U683" s="38"/>
      <c r="V683" s="29"/>
      <c r="W683" s="38"/>
      <c r="X683" s="33"/>
      <c r="Y683" s="34"/>
      <c r="Z683" s="34"/>
      <c r="AA683" s="35"/>
      <c r="AB683" s="35"/>
      <c r="AC683" s="36"/>
      <c r="AD683" s="37"/>
      <c r="AE683" s="18"/>
      <c r="AF683" s="18"/>
    </row>
    <row r="684" spans="1:32" ht="27.75" x14ac:dyDescent="0.25">
      <c r="A684" s="38"/>
      <c r="B684" s="38"/>
      <c r="C684" s="29"/>
      <c r="D684" s="38"/>
      <c r="E684" s="38"/>
      <c r="F684" s="39"/>
      <c r="G684" s="30"/>
      <c r="H684" s="38"/>
      <c r="I684" s="38"/>
      <c r="J684" s="39"/>
      <c r="K684" s="40"/>
      <c r="L684" s="39"/>
      <c r="M684" s="39"/>
      <c r="N684" s="39"/>
      <c r="O684" s="178"/>
      <c r="P684" s="39"/>
      <c r="Q684" s="187"/>
      <c r="R684" s="39"/>
      <c r="S684" s="39"/>
      <c r="T684" s="39"/>
      <c r="U684" s="38"/>
      <c r="V684" s="29"/>
      <c r="W684" s="38"/>
      <c r="X684" s="33"/>
      <c r="Y684" s="34"/>
      <c r="Z684" s="34"/>
      <c r="AA684" s="35"/>
      <c r="AB684" s="35"/>
      <c r="AC684" s="36"/>
      <c r="AD684" s="37"/>
      <c r="AE684" s="18"/>
      <c r="AF684" s="18"/>
    </row>
    <row r="685" spans="1:32" ht="27.75" x14ac:dyDescent="0.25">
      <c r="A685" s="38"/>
      <c r="B685" s="38"/>
      <c r="C685" s="29"/>
      <c r="D685" s="38"/>
      <c r="E685" s="38"/>
      <c r="F685" s="39"/>
      <c r="G685" s="30"/>
      <c r="H685" s="38"/>
      <c r="I685" s="38"/>
      <c r="J685" s="39"/>
      <c r="K685" s="40"/>
      <c r="L685" s="39"/>
      <c r="M685" s="39"/>
      <c r="N685" s="39"/>
      <c r="O685" s="178"/>
      <c r="P685" s="39"/>
      <c r="Q685" s="187"/>
      <c r="R685" s="39"/>
      <c r="S685" s="39"/>
      <c r="T685" s="39"/>
      <c r="U685" s="38"/>
      <c r="V685" s="29"/>
      <c r="W685" s="38"/>
      <c r="X685" s="33"/>
      <c r="Y685" s="34"/>
      <c r="Z685" s="34"/>
      <c r="AA685" s="35"/>
      <c r="AB685" s="35"/>
      <c r="AC685" s="36"/>
      <c r="AD685" s="37"/>
      <c r="AE685" s="18"/>
      <c r="AF685" s="18"/>
    </row>
    <row r="686" spans="1:32" ht="27.75" x14ac:dyDescent="0.25">
      <c r="A686" s="38"/>
      <c r="B686" s="38"/>
      <c r="C686" s="29"/>
      <c r="D686" s="38"/>
      <c r="E686" s="38"/>
      <c r="F686" s="39"/>
      <c r="G686" s="30"/>
      <c r="H686" s="38"/>
      <c r="I686" s="38"/>
      <c r="J686" s="39"/>
      <c r="K686" s="40"/>
      <c r="L686" s="39"/>
      <c r="M686" s="39"/>
      <c r="N686" s="39"/>
      <c r="O686" s="178"/>
      <c r="P686" s="39"/>
      <c r="Q686" s="187"/>
      <c r="R686" s="39"/>
      <c r="S686" s="39"/>
      <c r="T686" s="39"/>
      <c r="U686" s="38"/>
      <c r="V686" s="29"/>
      <c r="W686" s="38"/>
      <c r="X686" s="33"/>
      <c r="Y686" s="34"/>
      <c r="Z686" s="34"/>
      <c r="AA686" s="35"/>
      <c r="AB686" s="35"/>
      <c r="AC686" s="36"/>
      <c r="AD686" s="37"/>
      <c r="AE686" s="18"/>
      <c r="AF686" s="18"/>
    </row>
    <row r="687" spans="1:32" ht="27.75" x14ac:dyDescent="0.25">
      <c r="A687" s="38"/>
      <c r="B687" s="38"/>
      <c r="C687" s="29"/>
      <c r="D687" s="38"/>
      <c r="E687" s="38"/>
      <c r="F687" s="39"/>
      <c r="G687" s="30"/>
      <c r="H687" s="38"/>
      <c r="I687" s="38"/>
      <c r="J687" s="39"/>
      <c r="K687" s="40"/>
      <c r="L687" s="39"/>
      <c r="M687" s="39"/>
      <c r="N687" s="39"/>
      <c r="O687" s="178"/>
      <c r="P687" s="39"/>
      <c r="Q687" s="187"/>
      <c r="R687" s="39"/>
      <c r="S687" s="39"/>
      <c r="T687" s="39"/>
      <c r="U687" s="38"/>
      <c r="V687" s="29"/>
      <c r="W687" s="38"/>
      <c r="X687" s="33"/>
      <c r="Y687" s="34"/>
      <c r="Z687" s="34"/>
      <c r="AA687" s="35"/>
      <c r="AB687" s="35"/>
      <c r="AC687" s="36"/>
      <c r="AD687" s="37"/>
      <c r="AE687" s="18"/>
      <c r="AF687" s="18"/>
    </row>
    <row r="688" spans="1:32" ht="27.75" x14ac:dyDescent="0.25">
      <c r="A688" s="38"/>
      <c r="B688" s="38"/>
      <c r="C688" s="29"/>
      <c r="D688" s="38"/>
      <c r="E688" s="38"/>
      <c r="F688" s="39"/>
      <c r="G688" s="30"/>
      <c r="H688" s="38"/>
      <c r="I688" s="38"/>
      <c r="J688" s="39"/>
      <c r="K688" s="40"/>
      <c r="L688" s="39"/>
      <c r="M688" s="39"/>
      <c r="N688" s="39"/>
      <c r="O688" s="178"/>
      <c r="P688" s="39"/>
      <c r="Q688" s="187"/>
      <c r="R688" s="39"/>
      <c r="S688" s="39"/>
      <c r="T688" s="39"/>
      <c r="U688" s="38"/>
      <c r="V688" s="29"/>
      <c r="W688" s="38"/>
      <c r="X688" s="33"/>
      <c r="Y688" s="34"/>
      <c r="Z688" s="34"/>
      <c r="AA688" s="35"/>
      <c r="AB688" s="35"/>
      <c r="AC688" s="36"/>
      <c r="AD688" s="37"/>
      <c r="AE688" s="18"/>
      <c r="AF688" s="18"/>
    </row>
    <row r="689" spans="1:32" ht="27.75" x14ac:dyDescent="0.25">
      <c r="A689" s="38"/>
      <c r="B689" s="38"/>
      <c r="C689" s="29"/>
      <c r="D689" s="38"/>
      <c r="E689" s="38"/>
      <c r="F689" s="39"/>
      <c r="G689" s="30"/>
      <c r="H689" s="38"/>
      <c r="I689" s="38"/>
      <c r="J689" s="39"/>
      <c r="K689" s="40"/>
      <c r="L689" s="39"/>
      <c r="M689" s="39"/>
      <c r="N689" s="39"/>
      <c r="O689" s="178"/>
      <c r="P689" s="39"/>
      <c r="Q689" s="187"/>
      <c r="R689" s="39"/>
      <c r="S689" s="39"/>
      <c r="T689" s="39"/>
      <c r="U689" s="38"/>
      <c r="V689" s="29"/>
      <c r="W689" s="38"/>
      <c r="X689" s="33"/>
      <c r="Y689" s="34"/>
      <c r="Z689" s="34"/>
      <c r="AA689" s="35"/>
      <c r="AB689" s="35"/>
      <c r="AC689" s="36"/>
      <c r="AD689" s="37"/>
      <c r="AE689" s="18"/>
      <c r="AF689" s="18"/>
    </row>
    <row r="690" spans="1:32" ht="27.75" x14ac:dyDescent="0.25">
      <c r="A690" s="38"/>
      <c r="B690" s="38"/>
      <c r="C690" s="29"/>
      <c r="D690" s="38"/>
      <c r="E690" s="38"/>
      <c r="F690" s="39"/>
      <c r="G690" s="30"/>
      <c r="H690" s="38"/>
      <c r="I690" s="38"/>
      <c r="J690" s="39"/>
      <c r="K690" s="40"/>
      <c r="L690" s="39"/>
      <c r="M690" s="39"/>
      <c r="N690" s="39"/>
      <c r="O690" s="178"/>
      <c r="P690" s="39"/>
      <c r="Q690" s="187"/>
      <c r="R690" s="39"/>
      <c r="S690" s="39"/>
      <c r="T690" s="39"/>
      <c r="U690" s="38"/>
      <c r="V690" s="29"/>
      <c r="W690" s="38"/>
      <c r="X690" s="33"/>
      <c r="Y690" s="34"/>
      <c r="Z690" s="34"/>
      <c r="AA690" s="35"/>
      <c r="AB690" s="35"/>
      <c r="AC690" s="36"/>
      <c r="AD690" s="37"/>
      <c r="AE690" s="18"/>
      <c r="AF690" s="18"/>
    </row>
    <row r="691" spans="1:32" ht="27.75" x14ac:dyDescent="0.25">
      <c r="A691" s="38"/>
      <c r="B691" s="38"/>
      <c r="C691" s="29"/>
      <c r="D691" s="38"/>
      <c r="E691" s="38"/>
      <c r="F691" s="39"/>
      <c r="G691" s="30"/>
      <c r="H691" s="38"/>
      <c r="I691" s="38"/>
      <c r="J691" s="39"/>
      <c r="K691" s="40"/>
      <c r="L691" s="39"/>
      <c r="M691" s="39"/>
      <c r="N691" s="39"/>
      <c r="O691" s="178"/>
      <c r="P691" s="39"/>
      <c r="Q691" s="187"/>
      <c r="R691" s="39"/>
      <c r="S691" s="39"/>
      <c r="T691" s="39"/>
      <c r="U691" s="38"/>
      <c r="V691" s="29"/>
      <c r="W691" s="38"/>
      <c r="X691" s="33"/>
      <c r="Y691" s="34"/>
      <c r="Z691" s="34"/>
      <c r="AA691" s="35"/>
      <c r="AB691" s="35"/>
      <c r="AC691" s="36"/>
      <c r="AD691" s="37"/>
      <c r="AE691" s="18"/>
      <c r="AF691" s="18"/>
    </row>
    <row r="692" spans="1:32" ht="27.75" x14ac:dyDescent="0.25">
      <c r="A692" s="38"/>
      <c r="B692" s="38"/>
      <c r="C692" s="29"/>
      <c r="D692" s="38"/>
      <c r="E692" s="38"/>
      <c r="F692" s="39"/>
      <c r="G692" s="30"/>
      <c r="H692" s="38"/>
      <c r="I692" s="38"/>
      <c r="J692" s="39"/>
      <c r="K692" s="40"/>
      <c r="L692" s="39"/>
      <c r="M692" s="39"/>
      <c r="N692" s="39"/>
      <c r="O692" s="178"/>
      <c r="P692" s="39"/>
      <c r="Q692" s="187"/>
      <c r="R692" s="39"/>
      <c r="S692" s="39"/>
      <c r="T692" s="39"/>
      <c r="U692" s="38"/>
      <c r="V692" s="29"/>
      <c r="W692" s="38"/>
      <c r="X692" s="33"/>
      <c r="Y692" s="34"/>
      <c r="Z692" s="34"/>
      <c r="AA692" s="35"/>
      <c r="AB692" s="35"/>
      <c r="AC692" s="36"/>
      <c r="AD692" s="37"/>
      <c r="AE692" s="18"/>
      <c r="AF692" s="18"/>
    </row>
    <row r="693" spans="1:32" ht="27.75" x14ac:dyDescent="0.25">
      <c r="A693" s="38"/>
      <c r="B693" s="38"/>
      <c r="C693" s="29"/>
      <c r="D693" s="38"/>
      <c r="E693" s="38"/>
      <c r="F693" s="39"/>
      <c r="G693" s="30"/>
      <c r="H693" s="38"/>
      <c r="I693" s="38"/>
      <c r="J693" s="39"/>
      <c r="K693" s="40"/>
      <c r="L693" s="39"/>
      <c r="M693" s="39"/>
      <c r="N693" s="39"/>
      <c r="O693" s="178"/>
      <c r="P693" s="39"/>
      <c r="Q693" s="187"/>
      <c r="R693" s="39"/>
      <c r="S693" s="39"/>
      <c r="T693" s="39"/>
      <c r="U693" s="38"/>
      <c r="V693" s="29"/>
      <c r="W693" s="38"/>
      <c r="X693" s="33"/>
      <c r="Y693" s="34"/>
      <c r="Z693" s="34"/>
      <c r="AA693" s="35"/>
      <c r="AB693" s="35"/>
      <c r="AC693" s="36"/>
      <c r="AD693" s="37"/>
      <c r="AE693" s="18"/>
      <c r="AF693" s="18"/>
    </row>
    <row r="694" spans="1:32" ht="27.75" x14ac:dyDescent="0.25">
      <c r="A694" s="38"/>
      <c r="B694" s="38"/>
      <c r="C694" s="29"/>
      <c r="D694" s="38"/>
      <c r="E694" s="38"/>
      <c r="F694" s="39"/>
      <c r="G694" s="30"/>
      <c r="H694" s="38"/>
      <c r="I694" s="38"/>
      <c r="J694" s="39"/>
      <c r="K694" s="40"/>
      <c r="L694" s="39"/>
      <c r="M694" s="39"/>
      <c r="N694" s="39"/>
      <c r="O694" s="178"/>
      <c r="P694" s="39"/>
      <c r="Q694" s="187"/>
      <c r="R694" s="39"/>
      <c r="S694" s="39"/>
      <c r="T694" s="39"/>
      <c r="U694" s="38"/>
      <c r="V694" s="29"/>
      <c r="W694" s="38"/>
      <c r="X694" s="33"/>
      <c r="Y694" s="34"/>
      <c r="Z694" s="34"/>
      <c r="AA694" s="35"/>
      <c r="AB694" s="35"/>
      <c r="AC694" s="36"/>
      <c r="AD694" s="37"/>
      <c r="AE694" s="18"/>
      <c r="AF694" s="18"/>
    </row>
    <row r="695" spans="1:32" ht="27.75" x14ac:dyDescent="0.25">
      <c r="A695" s="38"/>
      <c r="B695" s="38"/>
      <c r="C695" s="29"/>
      <c r="D695" s="38"/>
      <c r="E695" s="38"/>
      <c r="F695" s="39"/>
      <c r="G695" s="30"/>
      <c r="H695" s="38"/>
      <c r="I695" s="38"/>
      <c r="J695" s="39"/>
      <c r="K695" s="40"/>
      <c r="L695" s="39"/>
      <c r="M695" s="39"/>
      <c r="N695" s="39"/>
      <c r="O695" s="178"/>
      <c r="P695" s="39"/>
      <c r="Q695" s="187"/>
      <c r="R695" s="39"/>
      <c r="S695" s="39"/>
      <c r="T695" s="39"/>
      <c r="U695" s="38"/>
      <c r="V695" s="29"/>
      <c r="W695" s="38"/>
      <c r="X695" s="33"/>
      <c r="Y695" s="34"/>
      <c r="Z695" s="34"/>
      <c r="AA695" s="35"/>
      <c r="AB695" s="35"/>
      <c r="AC695" s="36"/>
      <c r="AD695" s="37"/>
      <c r="AE695" s="18"/>
      <c r="AF695" s="18"/>
    </row>
    <row r="696" spans="1:32" ht="27.75" x14ac:dyDescent="0.25">
      <c r="A696" s="38"/>
      <c r="B696" s="38"/>
      <c r="C696" s="29"/>
      <c r="D696" s="38"/>
      <c r="E696" s="38"/>
      <c r="F696" s="39"/>
      <c r="G696" s="30"/>
      <c r="H696" s="38"/>
      <c r="I696" s="38"/>
      <c r="J696" s="39"/>
      <c r="K696" s="40"/>
      <c r="L696" s="39"/>
      <c r="M696" s="39"/>
      <c r="N696" s="39"/>
      <c r="O696" s="178"/>
      <c r="P696" s="39"/>
      <c r="Q696" s="187"/>
      <c r="R696" s="39"/>
      <c r="S696" s="39"/>
      <c r="T696" s="39"/>
      <c r="U696" s="38"/>
      <c r="V696" s="29"/>
      <c r="W696" s="38"/>
      <c r="X696" s="33"/>
      <c r="Y696" s="34"/>
      <c r="Z696" s="34"/>
      <c r="AA696" s="35"/>
      <c r="AB696" s="35"/>
      <c r="AC696" s="36"/>
      <c r="AD696" s="37"/>
      <c r="AE696" s="18"/>
      <c r="AF696" s="18"/>
    </row>
    <row r="697" spans="1:32" ht="27.75" x14ac:dyDescent="0.25">
      <c r="A697" s="38"/>
      <c r="B697" s="38"/>
      <c r="C697" s="29"/>
      <c r="D697" s="38"/>
      <c r="E697" s="38"/>
      <c r="F697" s="39"/>
      <c r="G697" s="30"/>
      <c r="H697" s="38"/>
      <c r="I697" s="38"/>
      <c r="J697" s="39"/>
      <c r="K697" s="40"/>
      <c r="L697" s="39"/>
      <c r="M697" s="39"/>
      <c r="N697" s="39"/>
      <c r="O697" s="178"/>
      <c r="P697" s="39"/>
      <c r="Q697" s="187"/>
      <c r="R697" s="39"/>
      <c r="S697" s="39"/>
      <c r="T697" s="39"/>
      <c r="U697" s="38"/>
      <c r="V697" s="29"/>
      <c r="W697" s="38"/>
      <c r="X697" s="33"/>
      <c r="Y697" s="34"/>
      <c r="Z697" s="34"/>
      <c r="AA697" s="35"/>
      <c r="AB697" s="35"/>
      <c r="AC697" s="36"/>
      <c r="AD697" s="37"/>
      <c r="AE697" s="18"/>
      <c r="AF697" s="18"/>
    </row>
    <row r="698" spans="1:32" ht="27.75" x14ac:dyDescent="0.25">
      <c r="A698" s="38"/>
      <c r="B698" s="38"/>
      <c r="C698" s="29"/>
      <c r="D698" s="38"/>
      <c r="E698" s="38"/>
      <c r="F698" s="39"/>
      <c r="G698" s="30"/>
      <c r="H698" s="38"/>
      <c r="I698" s="38"/>
      <c r="J698" s="39"/>
      <c r="K698" s="40"/>
      <c r="L698" s="39"/>
      <c r="M698" s="39"/>
      <c r="N698" s="39"/>
      <c r="O698" s="178"/>
      <c r="P698" s="39"/>
      <c r="Q698" s="187"/>
      <c r="R698" s="39"/>
      <c r="S698" s="39"/>
      <c r="T698" s="39"/>
      <c r="U698" s="38"/>
      <c r="V698" s="29"/>
      <c r="W698" s="38"/>
      <c r="X698" s="33"/>
      <c r="Y698" s="34"/>
      <c r="Z698" s="34"/>
      <c r="AA698" s="35"/>
      <c r="AB698" s="35"/>
      <c r="AC698" s="36"/>
      <c r="AD698" s="37"/>
      <c r="AE698" s="18"/>
      <c r="AF698" s="18"/>
    </row>
    <row r="699" spans="1:32" ht="27.75" x14ac:dyDescent="0.25">
      <c r="A699" s="38"/>
      <c r="B699" s="38"/>
      <c r="C699" s="29"/>
      <c r="D699" s="38"/>
      <c r="E699" s="38"/>
      <c r="F699" s="39"/>
      <c r="G699" s="30"/>
      <c r="H699" s="38"/>
      <c r="I699" s="38"/>
      <c r="J699" s="39"/>
      <c r="K699" s="40"/>
      <c r="L699" s="39"/>
      <c r="M699" s="39"/>
      <c r="N699" s="39"/>
      <c r="O699" s="178"/>
      <c r="P699" s="39"/>
      <c r="Q699" s="187"/>
      <c r="R699" s="39"/>
      <c r="S699" s="39"/>
      <c r="T699" s="39"/>
      <c r="U699" s="38"/>
      <c r="V699" s="29"/>
      <c r="W699" s="38"/>
      <c r="X699" s="33"/>
      <c r="Y699" s="34"/>
      <c r="Z699" s="34"/>
      <c r="AA699" s="35"/>
      <c r="AB699" s="35"/>
      <c r="AC699" s="36"/>
      <c r="AD699" s="37"/>
      <c r="AE699" s="18"/>
      <c r="AF699" s="18"/>
    </row>
    <row r="700" spans="1:32" ht="27.75" x14ac:dyDescent="0.25">
      <c r="A700" s="38"/>
      <c r="B700" s="38"/>
      <c r="C700" s="29"/>
      <c r="D700" s="38"/>
      <c r="E700" s="38"/>
      <c r="F700" s="39"/>
      <c r="G700" s="30"/>
      <c r="H700" s="38"/>
      <c r="I700" s="38"/>
      <c r="J700" s="39"/>
      <c r="K700" s="40"/>
      <c r="L700" s="39"/>
      <c r="M700" s="39"/>
      <c r="N700" s="39"/>
      <c r="O700" s="178"/>
      <c r="P700" s="39"/>
      <c r="Q700" s="187"/>
      <c r="R700" s="39"/>
      <c r="S700" s="39"/>
      <c r="T700" s="39"/>
      <c r="U700" s="38"/>
      <c r="V700" s="29"/>
      <c r="W700" s="38"/>
      <c r="X700" s="33"/>
      <c r="Y700" s="34"/>
      <c r="Z700" s="34"/>
      <c r="AA700" s="35"/>
      <c r="AB700" s="35"/>
      <c r="AC700" s="36"/>
      <c r="AD700" s="37"/>
      <c r="AE700" s="18"/>
      <c r="AF700" s="18"/>
    </row>
    <row r="701" spans="1:32" ht="27.75" x14ac:dyDescent="0.25">
      <c r="A701" s="38"/>
      <c r="B701" s="38"/>
      <c r="C701" s="29"/>
      <c r="D701" s="38"/>
      <c r="E701" s="38"/>
      <c r="F701" s="39"/>
      <c r="G701" s="30"/>
      <c r="H701" s="38"/>
      <c r="I701" s="38"/>
      <c r="J701" s="39"/>
      <c r="K701" s="40"/>
      <c r="L701" s="39"/>
      <c r="M701" s="39"/>
      <c r="N701" s="39"/>
      <c r="O701" s="178"/>
      <c r="P701" s="39"/>
      <c r="Q701" s="187"/>
      <c r="R701" s="39"/>
      <c r="S701" s="39"/>
      <c r="T701" s="39"/>
      <c r="U701" s="38"/>
      <c r="V701" s="29"/>
      <c r="W701" s="38"/>
      <c r="X701" s="33"/>
      <c r="Y701" s="34"/>
      <c r="Z701" s="34"/>
      <c r="AA701" s="35"/>
      <c r="AB701" s="35"/>
      <c r="AC701" s="36"/>
      <c r="AD701" s="37"/>
      <c r="AE701" s="18"/>
      <c r="AF701" s="18"/>
    </row>
    <row r="702" spans="1:32" ht="27.75" x14ac:dyDescent="0.25">
      <c r="A702" s="38"/>
      <c r="B702" s="38"/>
      <c r="C702" s="29"/>
      <c r="D702" s="38"/>
      <c r="E702" s="38"/>
      <c r="F702" s="39"/>
      <c r="G702" s="30"/>
      <c r="H702" s="38"/>
      <c r="I702" s="38"/>
      <c r="J702" s="39"/>
      <c r="K702" s="40"/>
      <c r="L702" s="39"/>
      <c r="M702" s="39"/>
      <c r="N702" s="39"/>
      <c r="O702" s="178"/>
      <c r="P702" s="39"/>
      <c r="Q702" s="187"/>
      <c r="R702" s="39"/>
      <c r="S702" s="39"/>
      <c r="T702" s="39"/>
      <c r="U702" s="38"/>
      <c r="V702" s="29"/>
      <c r="W702" s="38"/>
      <c r="X702" s="33"/>
      <c r="Y702" s="34"/>
      <c r="Z702" s="34"/>
      <c r="AA702" s="35"/>
      <c r="AB702" s="35"/>
      <c r="AC702" s="36"/>
      <c r="AD702" s="37"/>
      <c r="AE702" s="18"/>
      <c r="AF702" s="18"/>
    </row>
    <row r="703" spans="1:32" ht="27.75" x14ac:dyDescent="0.25">
      <c r="A703" s="38"/>
      <c r="B703" s="38"/>
      <c r="C703" s="29"/>
      <c r="D703" s="38"/>
      <c r="E703" s="38"/>
      <c r="F703" s="39"/>
      <c r="G703" s="30"/>
      <c r="H703" s="38"/>
      <c r="I703" s="38"/>
      <c r="J703" s="39"/>
      <c r="K703" s="40"/>
      <c r="L703" s="39"/>
      <c r="M703" s="39"/>
      <c r="N703" s="39"/>
      <c r="O703" s="178"/>
      <c r="P703" s="39"/>
      <c r="Q703" s="187"/>
      <c r="R703" s="39"/>
      <c r="S703" s="39"/>
      <c r="T703" s="39"/>
      <c r="U703" s="38"/>
      <c r="V703" s="29"/>
      <c r="W703" s="38"/>
      <c r="X703" s="33"/>
      <c r="Y703" s="34"/>
      <c r="Z703" s="34"/>
      <c r="AA703" s="35"/>
      <c r="AB703" s="35"/>
      <c r="AC703" s="36"/>
      <c r="AD703" s="37"/>
      <c r="AE703" s="18"/>
      <c r="AF703" s="18"/>
    </row>
    <row r="704" spans="1:32" ht="27.75" x14ac:dyDescent="0.25">
      <c r="A704" s="38"/>
      <c r="B704" s="38"/>
      <c r="C704" s="29"/>
      <c r="D704" s="38"/>
      <c r="E704" s="38"/>
      <c r="F704" s="39"/>
      <c r="G704" s="30"/>
      <c r="H704" s="38"/>
      <c r="I704" s="38"/>
      <c r="J704" s="39"/>
      <c r="K704" s="40"/>
      <c r="L704" s="39"/>
      <c r="M704" s="39"/>
      <c r="N704" s="39"/>
      <c r="O704" s="178"/>
      <c r="P704" s="39"/>
      <c r="Q704" s="187"/>
      <c r="R704" s="39"/>
      <c r="S704" s="39"/>
      <c r="T704" s="39"/>
      <c r="U704" s="38"/>
      <c r="V704" s="29"/>
      <c r="W704" s="38"/>
      <c r="X704" s="33"/>
      <c r="Y704" s="34"/>
      <c r="Z704" s="34"/>
      <c r="AA704" s="35"/>
      <c r="AB704" s="35"/>
      <c r="AC704" s="36"/>
      <c r="AD704" s="37"/>
      <c r="AE704" s="18"/>
      <c r="AF704" s="18"/>
    </row>
    <row r="705" spans="1:32" ht="27.75" x14ac:dyDescent="0.25">
      <c r="A705" s="38"/>
      <c r="B705" s="38"/>
      <c r="C705" s="29"/>
      <c r="D705" s="38"/>
      <c r="E705" s="38"/>
      <c r="F705" s="39"/>
      <c r="G705" s="30"/>
      <c r="H705" s="38"/>
      <c r="I705" s="38"/>
      <c r="J705" s="39"/>
      <c r="K705" s="40"/>
      <c r="L705" s="39"/>
      <c r="M705" s="39"/>
      <c r="N705" s="39"/>
      <c r="O705" s="178"/>
      <c r="P705" s="39"/>
      <c r="Q705" s="187"/>
      <c r="R705" s="39"/>
      <c r="S705" s="39"/>
      <c r="T705" s="39"/>
      <c r="U705" s="38"/>
      <c r="V705" s="29"/>
      <c r="W705" s="38"/>
      <c r="X705" s="33"/>
      <c r="Y705" s="34"/>
      <c r="Z705" s="34"/>
      <c r="AA705" s="35"/>
      <c r="AB705" s="35"/>
      <c r="AC705" s="36"/>
      <c r="AD705" s="37"/>
      <c r="AE705" s="18"/>
      <c r="AF705" s="18"/>
    </row>
    <row r="706" spans="1:32" ht="27.75" x14ac:dyDescent="0.25">
      <c r="A706" s="38"/>
      <c r="B706" s="38"/>
      <c r="C706" s="29"/>
      <c r="D706" s="38"/>
      <c r="E706" s="38"/>
      <c r="F706" s="39"/>
      <c r="G706" s="30"/>
      <c r="H706" s="38"/>
      <c r="I706" s="38"/>
      <c r="J706" s="39"/>
      <c r="K706" s="40"/>
      <c r="L706" s="39"/>
      <c r="M706" s="39"/>
      <c r="N706" s="39"/>
      <c r="O706" s="178"/>
      <c r="P706" s="39"/>
      <c r="Q706" s="187"/>
      <c r="R706" s="39"/>
      <c r="S706" s="39"/>
      <c r="T706" s="39"/>
      <c r="U706" s="38"/>
      <c r="V706" s="29"/>
      <c r="W706" s="38"/>
      <c r="X706" s="33"/>
      <c r="Y706" s="34"/>
      <c r="Z706" s="34"/>
      <c r="AA706" s="35"/>
      <c r="AB706" s="35"/>
      <c r="AC706" s="36"/>
      <c r="AD706" s="37"/>
      <c r="AE706" s="18"/>
      <c r="AF706" s="18"/>
    </row>
    <row r="707" spans="1:32" ht="27.75" x14ac:dyDescent="0.25">
      <c r="A707" s="38"/>
      <c r="B707" s="38"/>
      <c r="C707" s="29"/>
      <c r="D707" s="38"/>
      <c r="E707" s="38"/>
      <c r="F707" s="39"/>
      <c r="G707" s="30"/>
      <c r="H707" s="38"/>
      <c r="I707" s="38"/>
      <c r="J707" s="39"/>
      <c r="K707" s="40"/>
      <c r="L707" s="39"/>
      <c r="M707" s="39"/>
      <c r="N707" s="39"/>
      <c r="O707" s="178"/>
      <c r="P707" s="39"/>
      <c r="Q707" s="187"/>
      <c r="R707" s="39"/>
      <c r="S707" s="39"/>
      <c r="T707" s="39"/>
      <c r="U707" s="38"/>
      <c r="V707" s="29"/>
      <c r="W707" s="38"/>
      <c r="X707" s="33"/>
      <c r="Y707" s="34"/>
      <c r="Z707" s="34"/>
      <c r="AA707" s="35"/>
      <c r="AB707" s="35"/>
      <c r="AC707" s="36"/>
      <c r="AD707" s="37"/>
      <c r="AE707" s="18"/>
      <c r="AF707" s="18"/>
    </row>
    <row r="708" spans="1:32" ht="27.75" x14ac:dyDescent="0.25">
      <c r="A708" s="38"/>
      <c r="B708" s="38"/>
      <c r="C708" s="29"/>
      <c r="D708" s="38"/>
      <c r="E708" s="38"/>
      <c r="F708" s="39"/>
      <c r="G708" s="30"/>
      <c r="H708" s="38"/>
      <c r="I708" s="38"/>
      <c r="J708" s="39"/>
      <c r="K708" s="40"/>
      <c r="L708" s="39"/>
      <c r="M708" s="39"/>
      <c r="N708" s="39"/>
      <c r="O708" s="178"/>
      <c r="P708" s="39"/>
      <c r="Q708" s="187"/>
      <c r="R708" s="39"/>
      <c r="S708" s="39"/>
      <c r="T708" s="39"/>
      <c r="U708" s="38"/>
      <c r="V708" s="29"/>
      <c r="W708" s="38"/>
      <c r="X708" s="33"/>
      <c r="Y708" s="34"/>
      <c r="Z708" s="34"/>
      <c r="AA708" s="35"/>
      <c r="AB708" s="35"/>
      <c r="AC708" s="36"/>
      <c r="AD708" s="37"/>
      <c r="AE708" s="18"/>
      <c r="AF708" s="18"/>
    </row>
    <row r="709" spans="1:32" ht="27.75" x14ac:dyDescent="0.25">
      <c r="A709" s="38"/>
      <c r="B709" s="38"/>
      <c r="C709" s="29"/>
      <c r="D709" s="38"/>
      <c r="E709" s="38"/>
      <c r="F709" s="39"/>
      <c r="G709" s="30"/>
      <c r="H709" s="38"/>
      <c r="I709" s="38"/>
      <c r="J709" s="39"/>
      <c r="K709" s="40"/>
      <c r="L709" s="39"/>
      <c r="M709" s="39"/>
      <c r="N709" s="39"/>
      <c r="O709" s="178"/>
      <c r="P709" s="39"/>
      <c r="Q709" s="187"/>
      <c r="R709" s="39"/>
      <c r="S709" s="39"/>
      <c r="T709" s="39"/>
      <c r="U709" s="38"/>
      <c r="V709" s="29"/>
      <c r="W709" s="38"/>
      <c r="X709" s="33"/>
      <c r="Y709" s="34"/>
      <c r="Z709" s="34"/>
      <c r="AA709" s="35"/>
      <c r="AB709" s="35"/>
      <c r="AC709" s="36"/>
      <c r="AD709" s="37"/>
      <c r="AE709" s="18"/>
      <c r="AF709" s="18"/>
    </row>
    <row r="710" spans="1:32" ht="27.75" x14ac:dyDescent="0.25">
      <c r="A710" s="38"/>
      <c r="B710" s="38"/>
      <c r="C710" s="29"/>
      <c r="D710" s="38"/>
      <c r="E710" s="38"/>
      <c r="F710" s="39"/>
      <c r="G710" s="30"/>
      <c r="H710" s="38"/>
      <c r="I710" s="38"/>
      <c r="J710" s="39"/>
      <c r="K710" s="40"/>
      <c r="L710" s="39"/>
      <c r="M710" s="39"/>
      <c r="N710" s="39"/>
      <c r="O710" s="178"/>
      <c r="P710" s="39"/>
      <c r="Q710" s="187"/>
      <c r="R710" s="39"/>
      <c r="S710" s="39"/>
      <c r="T710" s="39"/>
      <c r="U710" s="38"/>
      <c r="V710" s="29"/>
      <c r="W710" s="38"/>
      <c r="X710" s="33"/>
      <c r="Y710" s="34"/>
      <c r="Z710" s="34"/>
      <c r="AA710" s="35"/>
      <c r="AB710" s="35"/>
      <c r="AC710" s="36"/>
      <c r="AD710" s="37"/>
      <c r="AE710" s="18"/>
      <c r="AF710" s="18"/>
    </row>
    <row r="711" spans="1:32" ht="27.75" x14ac:dyDescent="0.25">
      <c r="A711" s="38"/>
      <c r="B711" s="38"/>
      <c r="C711" s="29"/>
      <c r="D711" s="38"/>
      <c r="E711" s="38"/>
      <c r="F711" s="39"/>
      <c r="G711" s="30"/>
      <c r="H711" s="38"/>
      <c r="I711" s="38"/>
      <c r="J711" s="39"/>
      <c r="K711" s="40"/>
      <c r="L711" s="39"/>
      <c r="M711" s="39"/>
      <c r="N711" s="39"/>
      <c r="O711" s="178"/>
      <c r="P711" s="39"/>
      <c r="Q711" s="187"/>
      <c r="R711" s="39"/>
      <c r="S711" s="39"/>
      <c r="T711" s="39"/>
      <c r="U711" s="38"/>
      <c r="V711" s="29"/>
      <c r="W711" s="38"/>
      <c r="X711" s="33"/>
      <c r="Y711" s="34"/>
      <c r="Z711" s="34"/>
      <c r="AA711" s="35"/>
      <c r="AB711" s="35"/>
      <c r="AC711" s="36"/>
      <c r="AD711" s="37"/>
      <c r="AE711" s="18"/>
      <c r="AF711" s="18"/>
    </row>
    <row r="712" spans="1:32" ht="27.75" x14ac:dyDescent="0.25">
      <c r="A712" s="38"/>
      <c r="B712" s="38"/>
      <c r="C712" s="29"/>
      <c r="D712" s="38"/>
      <c r="E712" s="38"/>
      <c r="F712" s="39"/>
      <c r="G712" s="30"/>
      <c r="H712" s="38"/>
      <c r="I712" s="38"/>
      <c r="J712" s="39"/>
      <c r="K712" s="40"/>
      <c r="L712" s="39"/>
      <c r="M712" s="39"/>
      <c r="N712" s="39"/>
      <c r="O712" s="178"/>
      <c r="P712" s="39"/>
      <c r="Q712" s="187"/>
      <c r="R712" s="39"/>
      <c r="S712" s="39"/>
      <c r="T712" s="39"/>
      <c r="U712" s="38"/>
      <c r="V712" s="29"/>
      <c r="W712" s="38"/>
      <c r="X712" s="33"/>
      <c r="Y712" s="34"/>
      <c r="Z712" s="34"/>
      <c r="AA712" s="35"/>
      <c r="AB712" s="35"/>
      <c r="AC712" s="36"/>
      <c r="AD712" s="37"/>
      <c r="AE712" s="18"/>
      <c r="AF712" s="18"/>
    </row>
    <row r="713" spans="1:32" ht="27.75" x14ac:dyDescent="0.25">
      <c r="A713" s="38"/>
      <c r="B713" s="38"/>
      <c r="C713" s="29"/>
      <c r="D713" s="38"/>
      <c r="E713" s="38"/>
      <c r="F713" s="39"/>
      <c r="G713" s="30"/>
      <c r="H713" s="38"/>
      <c r="I713" s="38"/>
      <c r="J713" s="39"/>
      <c r="K713" s="40"/>
      <c r="L713" s="39"/>
      <c r="M713" s="39"/>
      <c r="N713" s="39"/>
      <c r="O713" s="178"/>
      <c r="P713" s="39"/>
      <c r="Q713" s="187"/>
      <c r="R713" s="39"/>
      <c r="S713" s="39"/>
      <c r="T713" s="39"/>
      <c r="U713" s="38"/>
      <c r="V713" s="29"/>
      <c r="W713" s="38"/>
      <c r="X713" s="33"/>
      <c r="Y713" s="34"/>
      <c r="Z713" s="34"/>
      <c r="AA713" s="35"/>
      <c r="AB713" s="35"/>
      <c r="AC713" s="36"/>
      <c r="AD713" s="37"/>
      <c r="AE713" s="18"/>
      <c r="AF713" s="18"/>
    </row>
    <row r="714" spans="1:32" ht="27.75" x14ac:dyDescent="0.25">
      <c r="A714" s="38"/>
      <c r="B714" s="38"/>
      <c r="C714" s="29"/>
      <c r="D714" s="38"/>
      <c r="E714" s="38"/>
      <c r="F714" s="39"/>
      <c r="G714" s="30"/>
      <c r="H714" s="38"/>
      <c r="I714" s="38"/>
      <c r="J714" s="39"/>
      <c r="K714" s="40"/>
      <c r="L714" s="39"/>
      <c r="M714" s="39"/>
      <c r="N714" s="39"/>
      <c r="O714" s="178"/>
      <c r="P714" s="39"/>
      <c r="Q714" s="187"/>
      <c r="R714" s="39"/>
      <c r="S714" s="39"/>
      <c r="T714" s="39"/>
      <c r="U714" s="38"/>
      <c r="V714" s="29"/>
      <c r="W714" s="38"/>
      <c r="X714" s="33"/>
      <c r="Y714" s="34"/>
      <c r="Z714" s="34"/>
      <c r="AA714" s="35"/>
      <c r="AB714" s="35"/>
      <c r="AC714" s="36"/>
      <c r="AD714" s="37"/>
      <c r="AE714" s="18"/>
      <c r="AF714" s="18"/>
    </row>
    <row r="715" spans="1:32" ht="27.75" x14ac:dyDescent="0.25">
      <c r="A715" s="38"/>
      <c r="B715" s="38"/>
      <c r="C715" s="29"/>
      <c r="D715" s="38"/>
      <c r="E715" s="38"/>
      <c r="F715" s="39"/>
      <c r="G715" s="30"/>
      <c r="H715" s="38"/>
      <c r="I715" s="38"/>
      <c r="J715" s="39"/>
      <c r="K715" s="40"/>
      <c r="L715" s="39"/>
      <c r="M715" s="39"/>
      <c r="N715" s="39"/>
      <c r="O715" s="178"/>
      <c r="P715" s="39"/>
      <c r="Q715" s="187"/>
      <c r="R715" s="39"/>
      <c r="S715" s="39"/>
      <c r="T715" s="39"/>
      <c r="U715" s="38"/>
      <c r="V715" s="29"/>
      <c r="W715" s="38"/>
      <c r="X715" s="33"/>
      <c r="Y715" s="34"/>
      <c r="Z715" s="34"/>
      <c r="AA715" s="35"/>
      <c r="AB715" s="35"/>
      <c r="AC715" s="36"/>
      <c r="AD715" s="37"/>
      <c r="AE715" s="18"/>
      <c r="AF715" s="18"/>
    </row>
    <row r="716" spans="1:32" ht="27.75" x14ac:dyDescent="0.25">
      <c r="A716" s="38"/>
      <c r="B716" s="38"/>
      <c r="C716" s="29"/>
      <c r="D716" s="38"/>
      <c r="E716" s="38"/>
      <c r="F716" s="39"/>
      <c r="G716" s="30"/>
      <c r="H716" s="38"/>
      <c r="I716" s="38"/>
      <c r="J716" s="39"/>
      <c r="K716" s="40"/>
      <c r="L716" s="39"/>
      <c r="M716" s="39"/>
      <c r="N716" s="39"/>
      <c r="O716" s="178"/>
      <c r="P716" s="39"/>
      <c r="Q716" s="187"/>
      <c r="R716" s="39"/>
      <c r="S716" s="39"/>
      <c r="T716" s="39"/>
      <c r="U716" s="38"/>
      <c r="V716" s="29"/>
      <c r="W716" s="38"/>
      <c r="X716" s="33"/>
      <c r="Y716" s="34"/>
      <c r="Z716" s="34"/>
      <c r="AA716" s="35"/>
      <c r="AB716" s="35"/>
      <c r="AC716" s="36"/>
      <c r="AD716" s="37"/>
      <c r="AE716" s="18"/>
      <c r="AF716" s="18"/>
    </row>
    <row r="717" spans="1:32" ht="27.75" x14ac:dyDescent="0.25">
      <c r="A717" s="38"/>
      <c r="B717" s="38"/>
      <c r="C717" s="29"/>
      <c r="D717" s="38"/>
      <c r="E717" s="38"/>
      <c r="F717" s="39"/>
      <c r="G717" s="30"/>
      <c r="H717" s="38"/>
      <c r="I717" s="38"/>
      <c r="J717" s="39"/>
      <c r="K717" s="40"/>
      <c r="L717" s="39"/>
      <c r="M717" s="39"/>
      <c r="N717" s="39"/>
      <c r="O717" s="178"/>
      <c r="P717" s="39"/>
      <c r="Q717" s="187"/>
      <c r="R717" s="39"/>
      <c r="S717" s="39"/>
      <c r="T717" s="39"/>
      <c r="U717" s="38"/>
      <c r="V717" s="29"/>
      <c r="W717" s="38"/>
      <c r="X717" s="33"/>
      <c r="Y717" s="34"/>
      <c r="Z717" s="34"/>
      <c r="AA717" s="35"/>
      <c r="AB717" s="35"/>
      <c r="AC717" s="36"/>
      <c r="AD717" s="37"/>
      <c r="AE717" s="18"/>
      <c r="AF717" s="18"/>
    </row>
    <row r="718" spans="1:32" ht="27.75" x14ac:dyDescent="0.25">
      <c r="A718" s="38"/>
      <c r="B718" s="38"/>
      <c r="C718" s="29"/>
      <c r="D718" s="38"/>
      <c r="E718" s="38"/>
      <c r="F718" s="39"/>
      <c r="G718" s="30"/>
      <c r="H718" s="38"/>
      <c r="I718" s="38"/>
      <c r="J718" s="39"/>
      <c r="K718" s="40"/>
      <c r="L718" s="39"/>
      <c r="M718" s="39"/>
      <c r="N718" s="39"/>
      <c r="O718" s="178"/>
      <c r="P718" s="39"/>
      <c r="Q718" s="187"/>
      <c r="R718" s="39"/>
      <c r="S718" s="39"/>
      <c r="T718" s="39"/>
      <c r="U718" s="38"/>
      <c r="V718" s="29"/>
      <c r="W718" s="38"/>
      <c r="X718" s="33"/>
      <c r="Y718" s="34"/>
      <c r="Z718" s="34"/>
      <c r="AA718" s="35"/>
      <c r="AB718" s="35"/>
      <c r="AC718" s="36"/>
      <c r="AD718" s="37"/>
      <c r="AE718" s="18"/>
      <c r="AF718" s="18"/>
    </row>
    <row r="719" spans="1:32" ht="27.75" x14ac:dyDescent="0.25">
      <c r="A719" s="38"/>
      <c r="B719" s="38"/>
      <c r="C719" s="29"/>
      <c r="D719" s="38"/>
      <c r="E719" s="38"/>
      <c r="F719" s="39"/>
      <c r="G719" s="30"/>
      <c r="H719" s="38"/>
      <c r="I719" s="38"/>
      <c r="J719" s="39"/>
      <c r="K719" s="40"/>
      <c r="L719" s="39"/>
      <c r="M719" s="39"/>
      <c r="N719" s="39"/>
      <c r="O719" s="178"/>
      <c r="P719" s="39"/>
      <c r="Q719" s="187"/>
      <c r="R719" s="39"/>
      <c r="S719" s="39"/>
      <c r="T719" s="39"/>
      <c r="U719" s="38"/>
      <c r="V719" s="29"/>
      <c r="W719" s="38"/>
      <c r="X719" s="33"/>
      <c r="Y719" s="34"/>
      <c r="Z719" s="34"/>
      <c r="AA719" s="35"/>
      <c r="AB719" s="35"/>
      <c r="AC719" s="36"/>
      <c r="AD719" s="37"/>
      <c r="AE719" s="18"/>
      <c r="AF719" s="18"/>
    </row>
    <row r="720" spans="1:32" ht="27.75" x14ac:dyDescent="0.25">
      <c r="A720" s="38"/>
      <c r="B720" s="38"/>
      <c r="C720" s="29"/>
      <c r="D720" s="38"/>
      <c r="E720" s="38"/>
      <c r="F720" s="39"/>
      <c r="G720" s="30"/>
      <c r="H720" s="38"/>
      <c r="I720" s="38"/>
      <c r="J720" s="39"/>
      <c r="K720" s="40"/>
      <c r="L720" s="39"/>
      <c r="M720" s="39"/>
      <c r="N720" s="39"/>
      <c r="O720" s="178"/>
      <c r="P720" s="39"/>
      <c r="Q720" s="187"/>
      <c r="R720" s="39"/>
      <c r="S720" s="39"/>
      <c r="T720" s="39"/>
      <c r="U720" s="38"/>
      <c r="V720" s="29"/>
      <c r="W720" s="38"/>
      <c r="X720" s="33"/>
      <c r="Y720" s="34"/>
      <c r="Z720" s="34"/>
      <c r="AA720" s="35"/>
      <c r="AB720" s="35"/>
      <c r="AC720" s="36"/>
      <c r="AD720" s="37"/>
      <c r="AE720" s="18"/>
      <c r="AF720" s="18"/>
    </row>
    <row r="721" spans="1:32" ht="27.75" x14ac:dyDescent="0.25">
      <c r="A721" s="38"/>
      <c r="B721" s="38"/>
      <c r="C721" s="29"/>
      <c r="D721" s="38"/>
      <c r="E721" s="38"/>
      <c r="F721" s="39"/>
      <c r="G721" s="30"/>
      <c r="H721" s="38"/>
      <c r="I721" s="38"/>
      <c r="J721" s="39"/>
      <c r="K721" s="40"/>
      <c r="L721" s="39"/>
      <c r="M721" s="39"/>
      <c r="N721" s="39"/>
      <c r="O721" s="178"/>
      <c r="P721" s="39"/>
      <c r="Q721" s="187"/>
      <c r="R721" s="39"/>
      <c r="S721" s="39"/>
      <c r="T721" s="39"/>
      <c r="U721" s="38"/>
      <c r="V721" s="29"/>
      <c r="W721" s="38"/>
      <c r="X721" s="33"/>
      <c r="Y721" s="34"/>
      <c r="Z721" s="34"/>
      <c r="AA721" s="35"/>
      <c r="AB721" s="35"/>
      <c r="AC721" s="36"/>
      <c r="AD721" s="37"/>
      <c r="AE721" s="18"/>
      <c r="AF721" s="18"/>
    </row>
    <row r="722" spans="1:32" ht="27.75" x14ac:dyDescent="0.25">
      <c r="A722" s="38"/>
      <c r="B722" s="38"/>
      <c r="C722" s="29"/>
      <c r="D722" s="38"/>
      <c r="E722" s="38"/>
      <c r="F722" s="39"/>
      <c r="G722" s="30"/>
      <c r="H722" s="38"/>
      <c r="I722" s="38"/>
      <c r="J722" s="39"/>
      <c r="K722" s="40"/>
      <c r="L722" s="39"/>
      <c r="M722" s="39"/>
      <c r="N722" s="39"/>
      <c r="O722" s="178"/>
      <c r="P722" s="39"/>
      <c r="Q722" s="187"/>
      <c r="R722" s="39"/>
      <c r="S722" s="39"/>
      <c r="T722" s="39"/>
      <c r="U722" s="38"/>
      <c r="V722" s="29"/>
      <c r="W722" s="38"/>
      <c r="X722" s="33"/>
      <c r="Y722" s="34"/>
      <c r="Z722" s="34"/>
      <c r="AA722" s="35"/>
      <c r="AB722" s="35"/>
      <c r="AC722" s="36"/>
      <c r="AD722" s="37"/>
      <c r="AE722" s="18"/>
      <c r="AF722" s="18"/>
    </row>
    <row r="723" spans="1:32" ht="27.75" x14ac:dyDescent="0.25">
      <c r="A723" s="38"/>
      <c r="B723" s="38"/>
      <c r="C723" s="29"/>
      <c r="D723" s="38"/>
      <c r="E723" s="38"/>
      <c r="F723" s="39"/>
      <c r="G723" s="30"/>
      <c r="H723" s="38"/>
      <c r="I723" s="38"/>
      <c r="J723" s="39"/>
      <c r="K723" s="40"/>
      <c r="L723" s="39"/>
      <c r="M723" s="39"/>
      <c r="N723" s="39"/>
      <c r="O723" s="178"/>
      <c r="P723" s="39"/>
      <c r="Q723" s="187"/>
      <c r="R723" s="39"/>
      <c r="S723" s="39"/>
      <c r="T723" s="39"/>
      <c r="U723" s="38"/>
      <c r="V723" s="29"/>
      <c r="W723" s="38"/>
      <c r="X723" s="33"/>
      <c r="Y723" s="34"/>
      <c r="Z723" s="34"/>
      <c r="AA723" s="35"/>
      <c r="AB723" s="35"/>
      <c r="AC723" s="36"/>
      <c r="AD723" s="37"/>
      <c r="AE723" s="18"/>
      <c r="AF723" s="18"/>
    </row>
    <row r="724" spans="1:32" ht="27.75" x14ac:dyDescent="0.25">
      <c r="A724" s="38"/>
      <c r="B724" s="38"/>
      <c r="C724" s="29"/>
      <c r="D724" s="38"/>
      <c r="E724" s="38"/>
      <c r="F724" s="39"/>
      <c r="G724" s="30"/>
      <c r="H724" s="38"/>
      <c r="I724" s="38"/>
      <c r="J724" s="39"/>
      <c r="K724" s="40"/>
      <c r="L724" s="39"/>
      <c r="M724" s="39"/>
      <c r="N724" s="39"/>
      <c r="O724" s="178"/>
      <c r="P724" s="39"/>
      <c r="Q724" s="187"/>
      <c r="R724" s="39"/>
      <c r="S724" s="39"/>
      <c r="T724" s="39"/>
      <c r="U724" s="38"/>
      <c r="V724" s="29"/>
      <c r="W724" s="38"/>
      <c r="X724" s="33"/>
      <c r="Y724" s="34"/>
      <c r="Z724" s="34"/>
      <c r="AA724" s="35"/>
      <c r="AB724" s="35"/>
      <c r="AC724" s="36"/>
      <c r="AD724" s="37"/>
      <c r="AE724" s="18"/>
      <c r="AF724" s="18"/>
    </row>
    <row r="725" spans="1:32" ht="27.75" x14ac:dyDescent="0.25">
      <c r="A725" s="38"/>
      <c r="B725" s="38"/>
      <c r="C725" s="29"/>
      <c r="D725" s="38"/>
      <c r="E725" s="38"/>
      <c r="F725" s="39"/>
      <c r="G725" s="30"/>
      <c r="H725" s="38"/>
      <c r="I725" s="38"/>
      <c r="J725" s="39"/>
      <c r="K725" s="40"/>
      <c r="L725" s="39"/>
      <c r="M725" s="39"/>
      <c r="N725" s="39"/>
      <c r="O725" s="178"/>
      <c r="P725" s="39"/>
      <c r="Q725" s="187"/>
      <c r="R725" s="39"/>
      <c r="S725" s="39"/>
      <c r="T725" s="39"/>
      <c r="U725" s="38"/>
      <c r="V725" s="29"/>
      <c r="W725" s="38"/>
      <c r="X725" s="33"/>
      <c r="Y725" s="34"/>
      <c r="Z725" s="34"/>
      <c r="AA725" s="35"/>
      <c r="AB725" s="35"/>
      <c r="AC725" s="36"/>
      <c r="AD725" s="37"/>
      <c r="AE725" s="18"/>
      <c r="AF725" s="18"/>
    </row>
    <row r="726" spans="1:32" ht="27.75" x14ac:dyDescent="0.25">
      <c r="A726" s="38"/>
      <c r="B726" s="38"/>
      <c r="C726" s="29"/>
      <c r="D726" s="38"/>
      <c r="E726" s="38"/>
      <c r="F726" s="39"/>
      <c r="G726" s="30"/>
      <c r="H726" s="38"/>
      <c r="I726" s="38"/>
      <c r="J726" s="39"/>
      <c r="K726" s="40"/>
      <c r="L726" s="39"/>
      <c r="M726" s="39"/>
      <c r="N726" s="39"/>
      <c r="O726" s="178"/>
      <c r="P726" s="39"/>
      <c r="Q726" s="187"/>
      <c r="R726" s="39"/>
      <c r="S726" s="39"/>
      <c r="T726" s="39"/>
      <c r="U726" s="38"/>
      <c r="V726" s="29"/>
      <c r="W726" s="38"/>
      <c r="X726" s="33"/>
      <c r="Y726" s="34"/>
      <c r="Z726" s="34"/>
      <c r="AA726" s="35"/>
      <c r="AB726" s="35"/>
      <c r="AC726" s="36"/>
      <c r="AD726" s="37"/>
      <c r="AE726" s="18"/>
      <c r="AF726" s="18"/>
    </row>
    <row r="727" spans="1:32" ht="27.75" x14ac:dyDescent="0.25">
      <c r="A727" s="38"/>
      <c r="B727" s="38"/>
      <c r="C727" s="29"/>
      <c r="D727" s="38"/>
      <c r="E727" s="38"/>
      <c r="F727" s="39"/>
      <c r="G727" s="30"/>
      <c r="H727" s="38"/>
      <c r="I727" s="38"/>
      <c r="J727" s="39"/>
      <c r="K727" s="40"/>
      <c r="L727" s="39"/>
      <c r="M727" s="39"/>
      <c r="N727" s="39"/>
      <c r="O727" s="178"/>
      <c r="P727" s="39"/>
      <c r="Q727" s="187"/>
      <c r="R727" s="39"/>
      <c r="S727" s="39"/>
      <c r="T727" s="39"/>
      <c r="U727" s="38"/>
      <c r="V727" s="29"/>
      <c r="W727" s="38"/>
      <c r="X727" s="33"/>
      <c r="Y727" s="34"/>
      <c r="Z727" s="34"/>
      <c r="AA727" s="35"/>
      <c r="AB727" s="35"/>
      <c r="AC727" s="36"/>
      <c r="AD727" s="37"/>
      <c r="AE727" s="18"/>
      <c r="AF727" s="18"/>
    </row>
    <row r="728" spans="1:32" ht="27.75" x14ac:dyDescent="0.25">
      <c r="A728" s="38"/>
      <c r="B728" s="38"/>
      <c r="C728" s="29"/>
      <c r="D728" s="38"/>
      <c r="E728" s="38"/>
      <c r="F728" s="39"/>
      <c r="G728" s="30"/>
      <c r="H728" s="38"/>
      <c r="I728" s="38"/>
      <c r="J728" s="39"/>
      <c r="K728" s="40"/>
      <c r="L728" s="39"/>
      <c r="M728" s="39"/>
      <c r="N728" s="39"/>
      <c r="O728" s="178"/>
      <c r="P728" s="39"/>
      <c r="Q728" s="187"/>
      <c r="R728" s="39"/>
      <c r="S728" s="39"/>
      <c r="T728" s="39"/>
      <c r="U728" s="38"/>
      <c r="V728" s="29"/>
      <c r="W728" s="38"/>
      <c r="X728" s="33"/>
      <c r="Y728" s="34"/>
      <c r="Z728" s="34"/>
      <c r="AA728" s="35"/>
      <c r="AB728" s="35"/>
      <c r="AC728" s="36"/>
      <c r="AD728" s="37"/>
      <c r="AE728" s="18"/>
      <c r="AF728" s="18"/>
    </row>
    <row r="729" spans="1:32" ht="27.75" x14ac:dyDescent="0.25">
      <c r="A729" s="38"/>
      <c r="B729" s="38"/>
      <c r="C729" s="29"/>
      <c r="D729" s="38"/>
      <c r="E729" s="38"/>
      <c r="F729" s="39"/>
      <c r="G729" s="30"/>
      <c r="H729" s="38"/>
      <c r="I729" s="38"/>
      <c r="J729" s="39"/>
      <c r="K729" s="40"/>
      <c r="L729" s="39"/>
      <c r="M729" s="39"/>
      <c r="N729" s="39"/>
      <c r="O729" s="178"/>
      <c r="P729" s="39"/>
      <c r="Q729" s="187"/>
      <c r="R729" s="39"/>
      <c r="S729" s="39"/>
      <c r="T729" s="39"/>
      <c r="U729" s="38"/>
      <c r="V729" s="29"/>
      <c r="W729" s="38"/>
      <c r="X729" s="33"/>
      <c r="Y729" s="34"/>
      <c r="Z729" s="34"/>
      <c r="AA729" s="35"/>
      <c r="AB729" s="35"/>
      <c r="AC729" s="36"/>
      <c r="AD729" s="37"/>
      <c r="AE729" s="18"/>
      <c r="AF729" s="18"/>
    </row>
    <row r="730" spans="1:32" ht="27.75" x14ac:dyDescent="0.25">
      <c r="A730" s="38"/>
      <c r="B730" s="38"/>
      <c r="C730" s="29"/>
      <c r="D730" s="38"/>
      <c r="E730" s="38"/>
      <c r="F730" s="39"/>
      <c r="G730" s="30"/>
      <c r="H730" s="38"/>
      <c r="I730" s="38"/>
      <c r="J730" s="39"/>
      <c r="K730" s="40"/>
      <c r="L730" s="39"/>
      <c r="M730" s="39"/>
      <c r="N730" s="39"/>
      <c r="O730" s="178"/>
      <c r="P730" s="39"/>
      <c r="Q730" s="187"/>
      <c r="R730" s="39"/>
      <c r="S730" s="39"/>
      <c r="T730" s="39"/>
      <c r="U730" s="38"/>
      <c r="V730" s="29"/>
      <c r="W730" s="38"/>
      <c r="X730" s="33"/>
      <c r="Y730" s="34"/>
      <c r="Z730" s="34"/>
      <c r="AA730" s="35"/>
      <c r="AB730" s="35"/>
      <c r="AC730" s="36"/>
      <c r="AD730" s="37"/>
      <c r="AE730" s="18"/>
      <c r="AF730" s="18"/>
    </row>
    <row r="731" spans="1:32" ht="27.75" x14ac:dyDescent="0.25">
      <c r="A731" s="38"/>
      <c r="B731" s="38"/>
      <c r="C731" s="29"/>
      <c r="D731" s="38"/>
      <c r="E731" s="38"/>
      <c r="F731" s="39"/>
      <c r="G731" s="30"/>
      <c r="H731" s="38"/>
      <c r="I731" s="38"/>
      <c r="J731" s="39"/>
      <c r="K731" s="40"/>
      <c r="L731" s="39"/>
      <c r="M731" s="39"/>
      <c r="N731" s="39"/>
      <c r="O731" s="178"/>
      <c r="P731" s="39"/>
      <c r="Q731" s="187"/>
      <c r="R731" s="39"/>
      <c r="S731" s="39"/>
      <c r="T731" s="39"/>
      <c r="U731" s="38"/>
      <c r="V731" s="29"/>
      <c r="W731" s="38"/>
      <c r="X731" s="33"/>
      <c r="Y731" s="34"/>
      <c r="Z731" s="34"/>
      <c r="AA731" s="35"/>
      <c r="AB731" s="35"/>
      <c r="AC731" s="36"/>
      <c r="AD731" s="37"/>
      <c r="AE731" s="18"/>
      <c r="AF731" s="18"/>
    </row>
    <row r="732" spans="1:32" ht="27.75" x14ac:dyDescent="0.25">
      <c r="A732" s="38"/>
      <c r="B732" s="38"/>
      <c r="C732" s="29"/>
      <c r="D732" s="38"/>
      <c r="E732" s="38"/>
      <c r="F732" s="39"/>
      <c r="G732" s="30"/>
      <c r="H732" s="38"/>
      <c r="I732" s="38"/>
      <c r="J732" s="39"/>
      <c r="K732" s="40"/>
      <c r="L732" s="39"/>
      <c r="M732" s="39"/>
      <c r="N732" s="39"/>
      <c r="O732" s="178"/>
      <c r="P732" s="39"/>
      <c r="Q732" s="187"/>
      <c r="R732" s="39"/>
      <c r="S732" s="39"/>
      <c r="T732" s="39"/>
      <c r="U732" s="38"/>
      <c r="V732" s="29"/>
      <c r="W732" s="38"/>
      <c r="X732" s="33"/>
      <c r="Y732" s="34"/>
      <c r="Z732" s="34"/>
      <c r="AA732" s="35"/>
      <c r="AB732" s="35"/>
      <c r="AC732" s="36"/>
      <c r="AD732" s="37"/>
      <c r="AE732" s="18"/>
      <c r="AF732" s="18"/>
    </row>
    <row r="733" spans="1:32" ht="27.75" x14ac:dyDescent="0.25">
      <c r="A733" s="38"/>
      <c r="B733" s="38"/>
      <c r="C733" s="29"/>
      <c r="D733" s="38"/>
      <c r="E733" s="38"/>
      <c r="F733" s="39"/>
      <c r="G733" s="30"/>
      <c r="H733" s="38"/>
      <c r="I733" s="38"/>
      <c r="J733" s="39"/>
      <c r="K733" s="40"/>
      <c r="L733" s="39"/>
      <c r="M733" s="39"/>
      <c r="N733" s="39"/>
      <c r="O733" s="178"/>
      <c r="P733" s="39"/>
      <c r="Q733" s="187"/>
      <c r="R733" s="39"/>
      <c r="S733" s="39"/>
      <c r="T733" s="39"/>
      <c r="U733" s="38"/>
      <c r="V733" s="29"/>
      <c r="W733" s="38"/>
      <c r="X733" s="33"/>
      <c r="Y733" s="34"/>
      <c r="Z733" s="34"/>
      <c r="AA733" s="35"/>
      <c r="AB733" s="35"/>
      <c r="AC733" s="36"/>
      <c r="AD733" s="37"/>
      <c r="AE733" s="18"/>
      <c r="AF733" s="18"/>
    </row>
    <row r="734" spans="1:32" ht="27.75" x14ac:dyDescent="0.25">
      <c r="A734" s="38"/>
      <c r="B734" s="38"/>
      <c r="C734" s="29"/>
      <c r="D734" s="38"/>
      <c r="E734" s="38"/>
      <c r="F734" s="39"/>
      <c r="G734" s="30"/>
      <c r="H734" s="38"/>
      <c r="I734" s="38"/>
      <c r="J734" s="39"/>
      <c r="K734" s="40"/>
      <c r="L734" s="39"/>
      <c r="M734" s="39"/>
      <c r="N734" s="39"/>
      <c r="O734" s="178"/>
      <c r="P734" s="39"/>
      <c r="Q734" s="187"/>
      <c r="R734" s="39"/>
      <c r="S734" s="39"/>
      <c r="T734" s="39"/>
      <c r="U734" s="38"/>
      <c r="V734" s="29"/>
      <c r="W734" s="38"/>
      <c r="X734" s="33"/>
      <c r="Y734" s="34"/>
      <c r="Z734" s="34"/>
      <c r="AA734" s="35"/>
      <c r="AB734" s="35"/>
      <c r="AC734" s="36"/>
      <c r="AD734" s="37"/>
      <c r="AE734" s="18"/>
      <c r="AF734" s="18"/>
    </row>
    <row r="735" spans="1:32" ht="27.75" x14ac:dyDescent="0.25">
      <c r="A735" s="38"/>
      <c r="B735" s="38"/>
      <c r="C735" s="29"/>
      <c r="D735" s="38"/>
      <c r="E735" s="38"/>
      <c r="F735" s="39"/>
      <c r="G735" s="30"/>
      <c r="H735" s="38"/>
      <c r="I735" s="38"/>
      <c r="J735" s="39"/>
      <c r="K735" s="40"/>
      <c r="L735" s="39"/>
      <c r="M735" s="39"/>
      <c r="N735" s="39"/>
      <c r="O735" s="178"/>
      <c r="P735" s="39"/>
      <c r="Q735" s="187"/>
      <c r="R735" s="39"/>
      <c r="S735" s="39"/>
      <c r="T735" s="39"/>
      <c r="U735" s="38"/>
      <c r="V735" s="29"/>
      <c r="W735" s="38"/>
      <c r="X735" s="33"/>
      <c r="Y735" s="34"/>
      <c r="Z735" s="34"/>
      <c r="AA735" s="35"/>
      <c r="AB735" s="35"/>
      <c r="AC735" s="36"/>
      <c r="AD735" s="37"/>
      <c r="AE735" s="18"/>
      <c r="AF735" s="18"/>
    </row>
    <row r="736" spans="1:32" ht="27.75" x14ac:dyDescent="0.25">
      <c r="A736" s="38"/>
      <c r="B736" s="38"/>
      <c r="C736" s="29"/>
      <c r="D736" s="38"/>
      <c r="E736" s="38"/>
      <c r="F736" s="39"/>
      <c r="G736" s="30"/>
      <c r="H736" s="38"/>
      <c r="I736" s="38"/>
      <c r="J736" s="39"/>
      <c r="K736" s="40"/>
      <c r="L736" s="39"/>
      <c r="M736" s="39"/>
      <c r="N736" s="39"/>
      <c r="O736" s="178"/>
      <c r="P736" s="39"/>
      <c r="Q736" s="187"/>
      <c r="R736" s="39"/>
      <c r="S736" s="39"/>
      <c r="T736" s="39"/>
      <c r="U736" s="38"/>
      <c r="V736" s="29"/>
      <c r="W736" s="38"/>
      <c r="X736" s="33"/>
      <c r="Y736" s="34"/>
      <c r="Z736" s="34"/>
      <c r="AA736" s="35"/>
      <c r="AB736" s="35"/>
      <c r="AC736" s="36"/>
      <c r="AD736" s="37"/>
      <c r="AE736" s="18"/>
      <c r="AF736" s="18"/>
    </row>
    <row r="737" spans="1:32" ht="27.75" x14ac:dyDescent="0.25">
      <c r="A737" s="38"/>
      <c r="B737" s="38"/>
      <c r="C737" s="29"/>
      <c r="D737" s="38"/>
      <c r="E737" s="38"/>
      <c r="F737" s="39"/>
      <c r="G737" s="30"/>
      <c r="H737" s="38"/>
      <c r="I737" s="38"/>
      <c r="J737" s="39"/>
      <c r="K737" s="40"/>
      <c r="L737" s="39"/>
      <c r="M737" s="39"/>
      <c r="N737" s="39"/>
      <c r="O737" s="178"/>
      <c r="P737" s="39"/>
      <c r="Q737" s="187"/>
      <c r="R737" s="39"/>
      <c r="S737" s="39"/>
      <c r="T737" s="39"/>
      <c r="U737" s="38"/>
      <c r="V737" s="29"/>
      <c r="W737" s="38"/>
      <c r="X737" s="33"/>
      <c r="Y737" s="34"/>
      <c r="Z737" s="34"/>
      <c r="AA737" s="35"/>
      <c r="AB737" s="35"/>
      <c r="AC737" s="36"/>
      <c r="AD737" s="37"/>
      <c r="AE737" s="18"/>
      <c r="AF737" s="18"/>
    </row>
    <row r="738" spans="1:32" ht="27.75" x14ac:dyDescent="0.25">
      <c r="A738" s="38"/>
      <c r="B738" s="38"/>
      <c r="C738" s="29"/>
      <c r="D738" s="38"/>
      <c r="E738" s="38"/>
      <c r="F738" s="39"/>
      <c r="G738" s="30"/>
      <c r="H738" s="38"/>
      <c r="I738" s="38"/>
      <c r="J738" s="39"/>
      <c r="K738" s="40"/>
      <c r="L738" s="39"/>
      <c r="M738" s="39"/>
      <c r="N738" s="39"/>
      <c r="O738" s="178"/>
      <c r="P738" s="39"/>
      <c r="Q738" s="187"/>
      <c r="R738" s="39"/>
      <c r="S738" s="39"/>
      <c r="T738" s="39"/>
      <c r="U738" s="38"/>
      <c r="V738" s="29"/>
      <c r="W738" s="38"/>
      <c r="X738" s="33"/>
      <c r="Y738" s="34"/>
      <c r="Z738" s="34"/>
      <c r="AA738" s="35"/>
      <c r="AB738" s="35"/>
      <c r="AC738" s="36"/>
      <c r="AD738" s="37"/>
      <c r="AE738" s="18"/>
      <c r="AF738" s="18"/>
    </row>
    <row r="739" spans="1:32" ht="27.75" x14ac:dyDescent="0.25">
      <c r="A739" s="38"/>
      <c r="B739" s="38"/>
      <c r="C739" s="29"/>
      <c r="D739" s="38"/>
      <c r="E739" s="38"/>
      <c r="F739" s="39"/>
      <c r="G739" s="30"/>
      <c r="H739" s="38"/>
      <c r="I739" s="38"/>
      <c r="J739" s="39"/>
      <c r="K739" s="40"/>
      <c r="L739" s="39"/>
      <c r="M739" s="39"/>
      <c r="N739" s="39"/>
      <c r="O739" s="178"/>
      <c r="P739" s="39"/>
      <c r="Q739" s="187"/>
      <c r="R739" s="39"/>
      <c r="S739" s="39"/>
      <c r="T739" s="39"/>
      <c r="U739" s="38"/>
      <c r="V739" s="29"/>
      <c r="W739" s="38"/>
      <c r="X739" s="33"/>
      <c r="Y739" s="34"/>
      <c r="Z739" s="34"/>
      <c r="AA739" s="35"/>
      <c r="AB739" s="35"/>
      <c r="AC739" s="36"/>
      <c r="AD739" s="37"/>
      <c r="AE739" s="18"/>
      <c r="AF739" s="18"/>
    </row>
    <row r="740" spans="1:32" ht="27.75" x14ac:dyDescent="0.25">
      <c r="A740" s="38"/>
      <c r="B740" s="38"/>
      <c r="C740" s="29"/>
      <c r="D740" s="38"/>
      <c r="E740" s="38"/>
      <c r="F740" s="39"/>
      <c r="G740" s="30"/>
      <c r="H740" s="38"/>
      <c r="I740" s="38"/>
      <c r="J740" s="39"/>
      <c r="K740" s="40"/>
      <c r="L740" s="39"/>
      <c r="M740" s="39"/>
      <c r="N740" s="39"/>
      <c r="O740" s="178"/>
      <c r="P740" s="39"/>
      <c r="Q740" s="187"/>
      <c r="R740" s="39"/>
      <c r="S740" s="39"/>
      <c r="T740" s="39"/>
      <c r="U740" s="38"/>
      <c r="V740" s="29"/>
      <c r="W740" s="38"/>
      <c r="X740" s="33"/>
      <c r="Y740" s="34"/>
      <c r="Z740" s="34"/>
      <c r="AA740" s="35"/>
      <c r="AB740" s="35"/>
      <c r="AC740" s="36"/>
      <c r="AD740" s="37"/>
      <c r="AE740" s="18"/>
      <c r="AF740" s="18"/>
    </row>
    <row r="741" spans="1:32" ht="27.75" x14ac:dyDescent="0.25">
      <c r="A741" s="38"/>
      <c r="B741" s="38"/>
      <c r="C741" s="29"/>
      <c r="D741" s="38"/>
      <c r="E741" s="38"/>
      <c r="F741" s="39"/>
      <c r="G741" s="30"/>
      <c r="H741" s="38"/>
      <c r="I741" s="38"/>
      <c r="J741" s="39"/>
      <c r="K741" s="40"/>
      <c r="L741" s="39"/>
      <c r="M741" s="39"/>
      <c r="N741" s="39"/>
      <c r="O741" s="178"/>
      <c r="P741" s="39"/>
      <c r="Q741" s="187"/>
      <c r="R741" s="39"/>
      <c r="S741" s="39"/>
      <c r="T741" s="39"/>
      <c r="U741" s="38"/>
      <c r="V741" s="29"/>
      <c r="W741" s="38"/>
      <c r="X741" s="33"/>
      <c r="Y741" s="34"/>
      <c r="Z741" s="34"/>
      <c r="AA741" s="35"/>
      <c r="AB741" s="35"/>
      <c r="AC741" s="36"/>
      <c r="AD741" s="37"/>
      <c r="AE741" s="18"/>
      <c r="AF741" s="18"/>
    </row>
    <row r="742" spans="1:32" ht="27.75" x14ac:dyDescent="0.25">
      <c r="A742" s="38"/>
      <c r="B742" s="38"/>
      <c r="C742" s="29"/>
      <c r="D742" s="38"/>
      <c r="E742" s="38"/>
      <c r="F742" s="39"/>
      <c r="G742" s="30"/>
      <c r="H742" s="38"/>
      <c r="I742" s="38"/>
      <c r="J742" s="39"/>
      <c r="K742" s="40"/>
      <c r="L742" s="39"/>
      <c r="M742" s="39"/>
      <c r="N742" s="39"/>
      <c r="O742" s="178"/>
      <c r="P742" s="39"/>
      <c r="Q742" s="187"/>
      <c r="R742" s="39"/>
      <c r="S742" s="39"/>
      <c r="T742" s="39"/>
      <c r="U742" s="38"/>
      <c r="V742" s="29"/>
      <c r="W742" s="38"/>
      <c r="X742" s="33"/>
      <c r="Y742" s="34"/>
      <c r="Z742" s="34"/>
      <c r="AA742" s="35"/>
      <c r="AB742" s="35"/>
      <c r="AC742" s="36"/>
      <c r="AD742" s="37"/>
      <c r="AE742" s="18"/>
      <c r="AF742" s="18"/>
    </row>
    <row r="743" spans="1:32" ht="27.75" x14ac:dyDescent="0.25">
      <c r="A743" s="38"/>
      <c r="B743" s="38"/>
      <c r="C743" s="29"/>
      <c r="D743" s="38"/>
      <c r="E743" s="38"/>
      <c r="F743" s="39"/>
      <c r="G743" s="30"/>
      <c r="H743" s="38"/>
      <c r="I743" s="38"/>
      <c r="J743" s="39"/>
      <c r="K743" s="40"/>
      <c r="L743" s="39"/>
      <c r="M743" s="39"/>
      <c r="N743" s="39"/>
      <c r="O743" s="178"/>
      <c r="P743" s="39"/>
      <c r="Q743" s="187"/>
      <c r="R743" s="39"/>
      <c r="S743" s="39"/>
      <c r="T743" s="39"/>
      <c r="U743" s="38"/>
      <c r="V743" s="29"/>
      <c r="W743" s="38"/>
      <c r="X743" s="33"/>
      <c r="Y743" s="34"/>
      <c r="Z743" s="34"/>
      <c r="AA743" s="35"/>
      <c r="AB743" s="35"/>
      <c r="AC743" s="36"/>
      <c r="AD743" s="37"/>
      <c r="AE743" s="18"/>
      <c r="AF743" s="18"/>
    </row>
    <row r="744" spans="1:32" ht="27.75" x14ac:dyDescent="0.25">
      <c r="A744" s="38"/>
      <c r="B744" s="38"/>
      <c r="C744" s="29"/>
      <c r="D744" s="38"/>
      <c r="E744" s="38"/>
      <c r="F744" s="39"/>
      <c r="G744" s="30"/>
      <c r="H744" s="38"/>
      <c r="I744" s="38"/>
      <c r="J744" s="39"/>
      <c r="K744" s="40"/>
      <c r="L744" s="39"/>
      <c r="M744" s="39"/>
      <c r="N744" s="39"/>
      <c r="O744" s="178"/>
      <c r="P744" s="39"/>
      <c r="Q744" s="187"/>
      <c r="R744" s="39"/>
      <c r="S744" s="39"/>
      <c r="T744" s="39"/>
      <c r="U744" s="38"/>
      <c r="V744" s="29"/>
      <c r="W744" s="38"/>
      <c r="X744" s="33"/>
      <c r="Y744" s="34"/>
      <c r="Z744" s="34"/>
      <c r="AA744" s="35"/>
      <c r="AB744" s="35"/>
      <c r="AC744" s="36"/>
      <c r="AD744" s="37"/>
      <c r="AE744" s="18"/>
      <c r="AF744" s="18"/>
    </row>
    <row r="745" spans="1:32" ht="27.75" x14ac:dyDescent="0.25">
      <c r="A745" s="38"/>
      <c r="B745" s="38"/>
      <c r="C745" s="29"/>
      <c r="D745" s="38"/>
      <c r="E745" s="38"/>
      <c r="F745" s="39"/>
      <c r="G745" s="30"/>
      <c r="H745" s="38"/>
      <c r="I745" s="38"/>
      <c r="J745" s="39"/>
      <c r="K745" s="40"/>
      <c r="L745" s="39"/>
      <c r="M745" s="39"/>
      <c r="N745" s="39"/>
      <c r="O745" s="178"/>
      <c r="P745" s="39"/>
      <c r="Q745" s="187"/>
      <c r="R745" s="39"/>
      <c r="S745" s="39"/>
      <c r="T745" s="39"/>
      <c r="U745" s="38"/>
      <c r="V745" s="29"/>
      <c r="W745" s="38"/>
      <c r="X745" s="33"/>
      <c r="Y745" s="34"/>
      <c r="Z745" s="34"/>
      <c r="AA745" s="35"/>
      <c r="AB745" s="35"/>
      <c r="AC745" s="36"/>
      <c r="AD745" s="37"/>
      <c r="AE745" s="18"/>
      <c r="AF745" s="18"/>
    </row>
    <row r="746" spans="1:32" ht="27.75" x14ac:dyDescent="0.25">
      <c r="A746" s="38"/>
      <c r="B746" s="38"/>
      <c r="C746" s="29"/>
      <c r="D746" s="38"/>
      <c r="E746" s="38"/>
      <c r="F746" s="39"/>
      <c r="G746" s="30"/>
      <c r="H746" s="38"/>
      <c r="I746" s="38"/>
      <c r="J746" s="39"/>
      <c r="K746" s="40"/>
      <c r="L746" s="39"/>
      <c r="M746" s="39"/>
      <c r="N746" s="39"/>
      <c r="O746" s="178"/>
      <c r="P746" s="39"/>
      <c r="Q746" s="187"/>
      <c r="R746" s="39"/>
      <c r="S746" s="39"/>
      <c r="T746" s="39"/>
      <c r="U746" s="38"/>
      <c r="V746" s="29"/>
      <c r="W746" s="38"/>
      <c r="X746" s="33"/>
      <c r="Y746" s="34"/>
      <c r="Z746" s="34"/>
      <c r="AA746" s="35"/>
      <c r="AB746" s="35"/>
      <c r="AC746" s="36"/>
      <c r="AD746" s="37"/>
      <c r="AE746" s="18"/>
      <c r="AF746" s="18"/>
    </row>
    <row r="747" spans="1:32" ht="27.75" x14ac:dyDescent="0.25">
      <c r="A747" s="38"/>
      <c r="B747" s="38"/>
      <c r="C747" s="29"/>
      <c r="D747" s="38"/>
      <c r="E747" s="38"/>
      <c r="F747" s="39"/>
      <c r="G747" s="30"/>
      <c r="H747" s="38"/>
      <c r="I747" s="38"/>
      <c r="J747" s="39"/>
      <c r="K747" s="40"/>
      <c r="L747" s="39"/>
      <c r="M747" s="39"/>
      <c r="N747" s="39"/>
      <c r="O747" s="178"/>
      <c r="P747" s="39"/>
      <c r="Q747" s="187"/>
      <c r="R747" s="39"/>
      <c r="S747" s="39"/>
      <c r="T747" s="39"/>
      <c r="U747" s="38"/>
      <c r="V747" s="29"/>
      <c r="W747" s="38"/>
      <c r="X747" s="33"/>
      <c r="Y747" s="34"/>
      <c r="Z747" s="34"/>
      <c r="AA747" s="35"/>
      <c r="AB747" s="35"/>
      <c r="AC747" s="36"/>
      <c r="AD747" s="37"/>
      <c r="AE747" s="18"/>
      <c r="AF747" s="18"/>
    </row>
    <row r="748" spans="1:32" ht="27.75" x14ac:dyDescent="0.25">
      <c r="A748" s="38"/>
      <c r="B748" s="38"/>
      <c r="C748" s="29"/>
      <c r="D748" s="38"/>
      <c r="E748" s="38"/>
      <c r="F748" s="39"/>
      <c r="G748" s="30"/>
      <c r="H748" s="38"/>
      <c r="I748" s="38"/>
      <c r="J748" s="39"/>
      <c r="K748" s="40"/>
      <c r="L748" s="39"/>
      <c r="M748" s="39"/>
      <c r="N748" s="39"/>
      <c r="O748" s="178"/>
      <c r="P748" s="39"/>
      <c r="Q748" s="187"/>
      <c r="R748" s="39"/>
      <c r="S748" s="39"/>
      <c r="T748" s="39"/>
      <c r="U748" s="38"/>
      <c r="V748" s="29"/>
      <c r="W748" s="38"/>
      <c r="X748" s="33"/>
      <c r="Y748" s="34"/>
      <c r="Z748" s="34"/>
      <c r="AA748" s="35"/>
      <c r="AB748" s="35"/>
      <c r="AC748" s="36"/>
      <c r="AD748" s="37"/>
      <c r="AE748" s="18"/>
      <c r="AF748" s="18"/>
    </row>
    <row r="749" spans="1:32" ht="27.75" x14ac:dyDescent="0.25">
      <c r="A749" s="38"/>
      <c r="B749" s="38"/>
      <c r="C749" s="29"/>
      <c r="D749" s="38"/>
      <c r="E749" s="38"/>
      <c r="F749" s="39"/>
      <c r="G749" s="30"/>
      <c r="H749" s="38"/>
      <c r="I749" s="38"/>
      <c r="J749" s="39"/>
      <c r="K749" s="40"/>
      <c r="L749" s="39"/>
      <c r="M749" s="39"/>
      <c r="N749" s="39"/>
      <c r="O749" s="178"/>
      <c r="P749" s="39"/>
      <c r="Q749" s="187"/>
      <c r="R749" s="39"/>
      <c r="S749" s="39"/>
      <c r="T749" s="39"/>
      <c r="U749" s="38"/>
      <c r="V749" s="29"/>
      <c r="W749" s="38"/>
      <c r="X749" s="33"/>
      <c r="Y749" s="34"/>
      <c r="Z749" s="34"/>
      <c r="AA749" s="35"/>
      <c r="AB749" s="35"/>
      <c r="AC749" s="36"/>
      <c r="AD749" s="37"/>
      <c r="AE749" s="18"/>
      <c r="AF749" s="18"/>
    </row>
    <row r="750" spans="1:32" ht="27.75" x14ac:dyDescent="0.25">
      <c r="A750" s="38"/>
      <c r="B750" s="38"/>
      <c r="C750" s="29"/>
      <c r="D750" s="38"/>
      <c r="E750" s="38"/>
      <c r="F750" s="39"/>
      <c r="G750" s="30"/>
      <c r="H750" s="38"/>
      <c r="I750" s="38"/>
      <c r="J750" s="39"/>
      <c r="K750" s="40"/>
      <c r="L750" s="39"/>
      <c r="M750" s="39"/>
      <c r="N750" s="39"/>
      <c r="O750" s="178"/>
      <c r="P750" s="39"/>
      <c r="Q750" s="187"/>
      <c r="R750" s="39"/>
      <c r="S750" s="39"/>
      <c r="T750" s="39"/>
      <c r="U750" s="38"/>
      <c r="V750" s="29"/>
      <c r="W750" s="38"/>
      <c r="X750" s="33"/>
      <c r="Y750" s="34"/>
      <c r="Z750" s="34"/>
      <c r="AA750" s="35"/>
      <c r="AB750" s="35"/>
      <c r="AC750" s="36"/>
      <c r="AD750" s="37"/>
      <c r="AE750" s="18"/>
      <c r="AF750" s="18"/>
    </row>
    <row r="751" spans="1:32" ht="27.75" x14ac:dyDescent="0.25">
      <c r="A751" s="38"/>
      <c r="B751" s="38"/>
      <c r="C751" s="29"/>
      <c r="D751" s="38"/>
      <c r="E751" s="38"/>
      <c r="F751" s="39"/>
      <c r="G751" s="30"/>
      <c r="H751" s="38"/>
      <c r="I751" s="38"/>
      <c r="J751" s="39"/>
      <c r="K751" s="40"/>
      <c r="L751" s="39"/>
      <c r="M751" s="39"/>
      <c r="N751" s="39"/>
      <c r="O751" s="178"/>
      <c r="P751" s="39"/>
      <c r="Q751" s="187"/>
      <c r="R751" s="39"/>
      <c r="S751" s="39"/>
      <c r="T751" s="39"/>
      <c r="U751" s="38"/>
      <c r="V751" s="29"/>
      <c r="W751" s="38"/>
      <c r="X751" s="33"/>
      <c r="Y751" s="34"/>
      <c r="Z751" s="34"/>
      <c r="AA751" s="35"/>
      <c r="AB751" s="35"/>
      <c r="AC751" s="36"/>
      <c r="AD751" s="37"/>
      <c r="AE751" s="18"/>
      <c r="AF751" s="18"/>
    </row>
    <row r="752" spans="1:32" ht="27.75" x14ac:dyDescent="0.25">
      <c r="A752" s="38"/>
      <c r="B752" s="38"/>
      <c r="C752" s="29"/>
      <c r="D752" s="38"/>
      <c r="E752" s="38"/>
      <c r="F752" s="39"/>
      <c r="G752" s="30"/>
      <c r="H752" s="38"/>
      <c r="I752" s="38"/>
      <c r="J752" s="39"/>
      <c r="K752" s="40"/>
      <c r="L752" s="39"/>
      <c r="M752" s="39"/>
      <c r="N752" s="39"/>
      <c r="O752" s="178"/>
      <c r="P752" s="39"/>
      <c r="Q752" s="187"/>
      <c r="R752" s="39"/>
      <c r="S752" s="39"/>
      <c r="T752" s="39"/>
      <c r="U752" s="38"/>
      <c r="V752" s="29"/>
      <c r="W752" s="38"/>
      <c r="X752" s="33"/>
      <c r="Y752" s="34"/>
      <c r="Z752" s="34"/>
      <c r="AA752" s="35"/>
      <c r="AB752" s="35"/>
      <c r="AC752" s="36"/>
      <c r="AD752" s="37"/>
      <c r="AE752" s="18"/>
      <c r="AF752" s="18"/>
    </row>
    <row r="753" spans="1:32" ht="27.75" x14ac:dyDescent="0.25">
      <c r="A753" s="38"/>
      <c r="B753" s="38"/>
      <c r="C753" s="29"/>
      <c r="D753" s="38"/>
      <c r="E753" s="38"/>
      <c r="F753" s="39"/>
      <c r="G753" s="30"/>
      <c r="H753" s="38"/>
      <c r="I753" s="38"/>
      <c r="J753" s="39"/>
      <c r="K753" s="40"/>
      <c r="L753" s="39"/>
      <c r="M753" s="39"/>
      <c r="N753" s="39"/>
      <c r="O753" s="178"/>
      <c r="P753" s="39"/>
      <c r="Q753" s="187"/>
      <c r="R753" s="39"/>
      <c r="S753" s="39"/>
      <c r="T753" s="39"/>
      <c r="U753" s="38"/>
      <c r="V753" s="29"/>
      <c r="W753" s="38"/>
      <c r="X753" s="33"/>
      <c r="Y753" s="34"/>
      <c r="Z753" s="34"/>
      <c r="AA753" s="35"/>
      <c r="AB753" s="35"/>
      <c r="AC753" s="36"/>
      <c r="AD753" s="37"/>
      <c r="AE753" s="18"/>
      <c r="AF753" s="18"/>
    </row>
    <row r="754" spans="1:32" ht="27.75" x14ac:dyDescent="0.25">
      <c r="A754" s="38"/>
      <c r="B754" s="38"/>
      <c r="C754" s="29"/>
      <c r="D754" s="38"/>
      <c r="E754" s="38"/>
      <c r="F754" s="39"/>
      <c r="G754" s="30"/>
      <c r="H754" s="38"/>
      <c r="I754" s="38"/>
      <c r="J754" s="39"/>
      <c r="K754" s="40"/>
      <c r="L754" s="39"/>
      <c r="M754" s="39"/>
      <c r="N754" s="39"/>
      <c r="O754" s="178"/>
      <c r="P754" s="39"/>
      <c r="Q754" s="187"/>
      <c r="R754" s="39"/>
      <c r="S754" s="39"/>
      <c r="T754" s="39"/>
      <c r="U754" s="38"/>
      <c r="V754" s="29"/>
      <c r="W754" s="38"/>
      <c r="X754" s="33"/>
      <c r="Y754" s="34"/>
      <c r="Z754" s="34"/>
      <c r="AA754" s="35"/>
      <c r="AB754" s="35"/>
      <c r="AC754" s="36"/>
      <c r="AD754" s="37"/>
      <c r="AE754" s="18"/>
      <c r="AF754" s="18"/>
    </row>
    <row r="755" spans="1:32" ht="27.75" x14ac:dyDescent="0.25">
      <c r="A755" s="38"/>
      <c r="B755" s="38"/>
      <c r="C755" s="29"/>
      <c r="D755" s="38"/>
      <c r="E755" s="38"/>
      <c r="F755" s="39"/>
      <c r="G755" s="30"/>
      <c r="H755" s="38"/>
      <c r="I755" s="38"/>
      <c r="J755" s="39"/>
      <c r="K755" s="40"/>
      <c r="L755" s="39"/>
      <c r="M755" s="39"/>
      <c r="N755" s="39"/>
      <c r="O755" s="178"/>
      <c r="P755" s="39"/>
      <c r="Q755" s="187"/>
      <c r="R755" s="39"/>
      <c r="S755" s="39"/>
      <c r="T755" s="39"/>
      <c r="U755" s="38"/>
      <c r="V755" s="29"/>
      <c r="W755" s="38"/>
      <c r="X755" s="33"/>
      <c r="Y755" s="34"/>
      <c r="Z755" s="34"/>
      <c r="AA755" s="35"/>
      <c r="AB755" s="35"/>
      <c r="AC755" s="36"/>
      <c r="AD755" s="37"/>
      <c r="AE755" s="18"/>
      <c r="AF755" s="18"/>
    </row>
    <row r="756" spans="1:32" ht="27.75" x14ac:dyDescent="0.25">
      <c r="A756" s="38"/>
      <c r="B756" s="38"/>
      <c r="C756" s="29"/>
      <c r="D756" s="38"/>
      <c r="E756" s="38"/>
      <c r="F756" s="39"/>
      <c r="G756" s="30"/>
      <c r="H756" s="38"/>
      <c r="I756" s="38"/>
      <c r="J756" s="39"/>
      <c r="K756" s="40"/>
      <c r="L756" s="39"/>
      <c r="M756" s="39"/>
      <c r="N756" s="39"/>
      <c r="O756" s="178"/>
      <c r="P756" s="39"/>
      <c r="Q756" s="187"/>
      <c r="R756" s="39"/>
      <c r="S756" s="39"/>
      <c r="T756" s="39"/>
      <c r="U756" s="38"/>
      <c r="V756" s="29"/>
      <c r="W756" s="38"/>
      <c r="X756" s="33"/>
      <c r="Y756" s="34"/>
      <c r="Z756" s="34"/>
      <c r="AA756" s="35"/>
      <c r="AB756" s="35"/>
      <c r="AC756" s="36"/>
      <c r="AD756" s="37"/>
      <c r="AE756" s="18"/>
      <c r="AF756" s="18"/>
    </row>
    <row r="757" spans="1:32" ht="27.75" x14ac:dyDescent="0.25">
      <c r="A757" s="38"/>
      <c r="B757" s="38"/>
      <c r="C757" s="29"/>
      <c r="D757" s="38"/>
      <c r="E757" s="38"/>
      <c r="F757" s="39"/>
      <c r="G757" s="30"/>
      <c r="H757" s="38"/>
      <c r="I757" s="38"/>
      <c r="J757" s="39"/>
      <c r="K757" s="40"/>
      <c r="L757" s="39"/>
      <c r="M757" s="39"/>
      <c r="N757" s="39"/>
      <c r="O757" s="178"/>
      <c r="P757" s="39"/>
      <c r="Q757" s="187"/>
      <c r="R757" s="39"/>
      <c r="S757" s="39"/>
      <c r="T757" s="39"/>
      <c r="U757" s="38"/>
      <c r="V757" s="29"/>
      <c r="W757" s="38"/>
      <c r="X757" s="33"/>
      <c r="Y757" s="34"/>
      <c r="Z757" s="34"/>
      <c r="AA757" s="35"/>
      <c r="AB757" s="35"/>
      <c r="AC757" s="36"/>
      <c r="AD757" s="37"/>
      <c r="AE757" s="18"/>
      <c r="AF757" s="18"/>
    </row>
    <row r="758" spans="1:32" ht="27.75" x14ac:dyDescent="0.25">
      <c r="A758" s="38"/>
      <c r="B758" s="38"/>
      <c r="C758" s="29"/>
      <c r="D758" s="38"/>
      <c r="E758" s="38"/>
      <c r="F758" s="39"/>
      <c r="G758" s="30"/>
      <c r="H758" s="38"/>
      <c r="I758" s="38"/>
      <c r="J758" s="39"/>
      <c r="K758" s="40"/>
      <c r="L758" s="39"/>
      <c r="M758" s="39"/>
      <c r="N758" s="39"/>
      <c r="O758" s="178"/>
      <c r="P758" s="39"/>
      <c r="Q758" s="187"/>
      <c r="R758" s="39"/>
      <c r="S758" s="39"/>
      <c r="T758" s="39"/>
      <c r="U758" s="38"/>
      <c r="V758" s="29"/>
      <c r="W758" s="38"/>
      <c r="X758" s="33"/>
      <c r="Y758" s="34"/>
      <c r="Z758" s="34"/>
      <c r="AA758" s="35"/>
      <c r="AB758" s="35"/>
      <c r="AC758" s="36"/>
      <c r="AD758" s="37"/>
      <c r="AE758" s="18"/>
      <c r="AF758" s="18"/>
    </row>
    <row r="759" spans="1:32" ht="27.75" x14ac:dyDescent="0.25">
      <c r="A759" s="38"/>
      <c r="B759" s="38"/>
      <c r="C759" s="29"/>
      <c r="D759" s="38"/>
      <c r="E759" s="38"/>
      <c r="F759" s="39"/>
      <c r="G759" s="30"/>
      <c r="H759" s="38"/>
      <c r="I759" s="38"/>
      <c r="J759" s="39"/>
      <c r="K759" s="40"/>
      <c r="L759" s="39"/>
      <c r="M759" s="39"/>
      <c r="N759" s="39"/>
      <c r="O759" s="178"/>
      <c r="P759" s="39"/>
      <c r="Q759" s="187"/>
      <c r="R759" s="39"/>
      <c r="S759" s="39"/>
      <c r="T759" s="39"/>
      <c r="U759" s="38"/>
      <c r="V759" s="29"/>
      <c r="W759" s="38"/>
      <c r="X759" s="33"/>
      <c r="Y759" s="34"/>
      <c r="Z759" s="34"/>
      <c r="AA759" s="35"/>
      <c r="AB759" s="35"/>
      <c r="AC759" s="36"/>
      <c r="AD759" s="37"/>
      <c r="AE759" s="18"/>
      <c r="AF759" s="18"/>
    </row>
    <row r="760" spans="1:32" ht="27.75" x14ac:dyDescent="0.25">
      <c r="A760" s="38"/>
      <c r="B760" s="38"/>
      <c r="C760" s="29"/>
      <c r="D760" s="38"/>
      <c r="E760" s="38"/>
      <c r="F760" s="39"/>
      <c r="G760" s="30"/>
      <c r="H760" s="38"/>
      <c r="I760" s="38"/>
      <c r="J760" s="39"/>
      <c r="K760" s="40"/>
      <c r="L760" s="39"/>
      <c r="M760" s="39"/>
      <c r="N760" s="39"/>
      <c r="O760" s="178"/>
      <c r="P760" s="39"/>
      <c r="Q760" s="187"/>
      <c r="R760" s="39"/>
      <c r="S760" s="39"/>
      <c r="T760" s="39"/>
      <c r="U760" s="38"/>
      <c r="V760" s="29"/>
      <c r="W760" s="38"/>
      <c r="X760" s="33"/>
      <c r="Y760" s="34"/>
      <c r="Z760" s="34"/>
      <c r="AA760" s="35"/>
      <c r="AB760" s="35"/>
      <c r="AC760" s="36"/>
      <c r="AD760" s="37"/>
      <c r="AE760" s="18"/>
      <c r="AF760" s="18"/>
    </row>
    <row r="761" spans="1:32" ht="27.75" x14ac:dyDescent="0.25">
      <c r="A761" s="38"/>
      <c r="B761" s="38"/>
      <c r="C761" s="29"/>
      <c r="D761" s="38"/>
      <c r="E761" s="38"/>
      <c r="F761" s="39"/>
      <c r="G761" s="30"/>
      <c r="H761" s="38"/>
      <c r="I761" s="38"/>
      <c r="J761" s="39"/>
      <c r="K761" s="40"/>
      <c r="L761" s="39"/>
      <c r="M761" s="39"/>
      <c r="N761" s="39"/>
      <c r="O761" s="178"/>
      <c r="P761" s="39"/>
      <c r="Q761" s="187"/>
      <c r="R761" s="39"/>
      <c r="S761" s="39"/>
      <c r="T761" s="39"/>
      <c r="U761" s="38"/>
      <c r="V761" s="29"/>
      <c r="W761" s="38"/>
      <c r="X761" s="33"/>
      <c r="Y761" s="34"/>
      <c r="Z761" s="34"/>
      <c r="AA761" s="35"/>
      <c r="AB761" s="35"/>
      <c r="AC761" s="36"/>
      <c r="AD761" s="37"/>
      <c r="AE761" s="18"/>
      <c r="AF761" s="18"/>
    </row>
    <row r="762" spans="1:32" ht="27.75" x14ac:dyDescent="0.25">
      <c r="A762" s="38"/>
      <c r="B762" s="38"/>
      <c r="C762" s="29"/>
      <c r="D762" s="38"/>
      <c r="E762" s="38"/>
      <c r="F762" s="39"/>
      <c r="G762" s="30"/>
      <c r="H762" s="38"/>
      <c r="I762" s="38"/>
      <c r="J762" s="39"/>
      <c r="K762" s="40"/>
      <c r="L762" s="39"/>
      <c r="M762" s="39"/>
      <c r="N762" s="39"/>
      <c r="O762" s="178"/>
      <c r="P762" s="39"/>
      <c r="Q762" s="187"/>
      <c r="R762" s="39"/>
      <c r="S762" s="39"/>
      <c r="T762" s="39"/>
      <c r="U762" s="38"/>
      <c r="V762" s="29"/>
      <c r="W762" s="38"/>
      <c r="X762" s="33"/>
      <c r="Y762" s="34"/>
      <c r="Z762" s="34"/>
      <c r="AA762" s="35"/>
      <c r="AB762" s="35"/>
      <c r="AC762" s="36"/>
      <c r="AD762" s="37"/>
      <c r="AE762" s="18"/>
      <c r="AF762" s="18"/>
    </row>
    <row r="763" spans="1:32" ht="27.75" x14ac:dyDescent="0.25">
      <c r="A763" s="38"/>
      <c r="B763" s="38"/>
      <c r="C763" s="29"/>
      <c r="D763" s="38"/>
      <c r="E763" s="38"/>
      <c r="F763" s="39"/>
      <c r="G763" s="30"/>
      <c r="H763" s="38"/>
      <c r="I763" s="38"/>
      <c r="J763" s="39"/>
      <c r="K763" s="40"/>
      <c r="L763" s="39"/>
      <c r="M763" s="39"/>
      <c r="N763" s="39"/>
      <c r="O763" s="178"/>
      <c r="P763" s="39"/>
      <c r="Q763" s="187"/>
      <c r="R763" s="39"/>
      <c r="S763" s="39"/>
      <c r="T763" s="39"/>
      <c r="U763" s="38"/>
      <c r="V763" s="29"/>
      <c r="W763" s="38"/>
      <c r="X763" s="33"/>
      <c r="Y763" s="34"/>
      <c r="Z763" s="34"/>
      <c r="AA763" s="35"/>
      <c r="AB763" s="35"/>
      <c r="AC763" s="36"/>
      <c r="AD763" s="37"/>
      <c r="AE763" s="18"/>
      <c r="AF763" s="18"/>
    </row>
    <row r="764" spans="1:32" ht="27.75" x14ac:dyDescent="0.25">
      <c r="A764" s="38"/>
      <c r="B764" s="38"/>
      <c r="C764" s="29"/>
      <c r="D764" s="38"/>
      <c r="E764" s="38"/>
      <c r="F764" s="39"/>
      <c r="G764" s="30"/>
      <c r="H764" s="38"/>
      <c r="I764" s="38"/>
      <c r="J764" s="39"/>
      <c r="K764" s="40"/>
      <c r="L764" s="39"/>
      <c r="M764" s="39"/>
      <c r="N764" s="39"/>
      <c r="O764" s="178"/>
      <c r="P764" s="39"/>
      <c r="Q764" s="187"/>
      <c r="R764" s="39"/>
      <c r="S764" s="39"/>
      <c r="T764" s="39"/>
      <c r="U764" s="38"/>
      <c r="V764" s="29"/>
      <c r="W764" s="38"/>
      <c r="X764" s="33"/>
      <c r="Y764" s="34"/>
      <c r="Z764" s="34"/>
      <c r="AA764" s="35"/>
      <c r="AB764" s="35"/>
      <c r="AC764" s="36"/>
      <c r="AD764" s="37"/>
      <c r="AE764" s="18"/>
      <c r="AF764" s="18"/>
    </row>
    <row r="765" spans="1:32" ht="27.75" x14ac:dyDescent="0.25">
      <c r="A765" s="38"/>
      <c r="B765" s="38"/>
      <c r="C765" s="29"/>
      <c r="D765" s="38"/>
      <c r="E765" s="38"/>
      <c r="F765" s="39"/>
      <c r="G765" s="30"/>
      <c r="H765" s="38"/>
      <c r="I765" s="38"/>
      <c r="J765" s="39"/>
      <c r="K765" s="40"/>
      <c r="L765" s="39"/>
      <c r="M765" s="39"/>
      <c r="N765" s="39"/>
      <c r="O765" s="178"/>
      <c r="P765" s="39"/>
      <c r="Q765" s="187"/>
      <c r="R765" s="39"/>
      <c r="S765" s="39"/>
      <c r="T765" s="39"/>
      <c r="U765" s="38"/>
      <c r="V765" s="29"/>
      <c r="W765" s="38"/>
      <c r="X765" s="33"/>
      <c r="Y765" s="34"/>
      <c r="Z765" s="34"/>
      <c r="AA765" s="35"/>
      <c r="AB765" s="35"/>
      <c r="AC765" s="36"/>
      <c r="AD765" s="37"/>
      <c r="AE765" s="18"/>
      <c r="AF765" s="18"/>
    </row>
    <row r="766" spans="1:32" ht="27.75" x14ac:dyDescent="0.25">
      <c r="A766" s="38"/>
      <c r="B766" s="38"/>
      <c r="C766" s="29"/>
      <c r="D766" s="38"/>
      <c r="E766" s="38"/>
      <c r="F766" s="39"/>
      <c r="G766" s="30"/>
      <c r="H766" s="38"/>
      <c r="I766" s="38"/>
      <c r="J766" s="39"/>
      <c r="K766" s="40"/>
      <c r="L766" s="39"/>
      <c r="M766" s="39"/>
      <c r="N766" s="39"/>
      <c r="O766" s="178"/>
      <c r="P766" s="39"/>
      <c r="Q766" s="187"/>
      <c r="R766" s="39"/>
      <c r="S766" s="39"/>
      <c r="T766" s="39"/>
      <c r="U766" s="38"/>
      <c r="V766" s="29"/>
      <c r="W766" s="38"/>
      <c r="X766" s="33"/>
      <c r="Y766" s="34"/>
      <c r="Z766" s="34"/>
      <c r="AA766" s="35"/>
      <c r="AB766" s="35"/>
      <c r="AC766" s="36"/>
      <c r="AD766" s="37"/>
      <c r="AE766" s="18"/>
      <c r="AF766" s="18"/>
    </row>
    <row r="767" spans="1:32" ht="27.75" x14ac:dyDescent="0.25">
      <c r="A767" s="38"/>
      <c r="B767" s="38"/>
      <c r="C767" s="29"/>
      <c r="D767" s="38"/>
      <c r="E767" s="38"/>
      <c r="F767" s="39"/>
      <c r="G767" s="30"/>
      <c r="H767" s="38"/>
      <c r="I767" s="38"/>
      <c r="J767" s="39"/>
      <c r="K767" s="40"/>
      <c r="L767" s="39"/>
      <c r="M767" s="39"/>
      <c r="N767" s="39"/>
      <c r="O767" s="178"/>
      <c r="P767" s="39"/>
      <c r="Q767" s="187"/>
      <c r="R767" s="39"/>
      <c r="S767" s="39"/>
      <c r="T767" s="39"/>
      <c r="U767" s="38"/>
      <c r="V767" s="29"/>
      <c r="W767" s="38"/>
      <c r="X767" s="33"/>
      <c r="Y767" s="34"/>
      <c r="Z767" s="34"/>
      <c r="AA767" s="35"/>
      <c r="AB767" s="35"/>
      <c r="AC767" s="36"/>
      <c r="AD767" s="37"/>
      <c r="AE767" s="18"/>
      <c r="AF767" s="18"/>
    </row>
    <row r="768" spans="1:32" ht="27.75" x14ac:dyDescent="0.25">
      <c r="A768" s="38"/>
      <c r="B768" s="38"/>
      <c r="C768" s="29"/>
      <c r="D768" s="38"/>
      <c r="E768" s="38"/>
      <c r="F768" s="39"/>
      <c r="G768" s="30"/>
      <c r="H768" s="38"/>
      <c r="I768" s="38"/>
      <c r="J768" s="39"/>
      <c r="K768" s="40"/>
      <c r="L768" s="39"/>
      <c r="M768" s="39"/>
      <c r="N768" s="39"/>
      <c r="O768" s="178"/>
      <c r="P768" s="39"/>
      <c r="Q768" s="187"/>
      <c r="R768" s="39"/>
      <c r="S768" s="39"/>
      <c r="T768" s="39"/>
      <c r="U768" s="38"/>
      <c r="V768" s="29"/>
      <c r="W768" s="38"/>
      <c r="X768" s="33"/>
      <c r="Y768" s="34"/>
      <c r="Z768" s="34"/>
      <c r="AA768" s="35"/>
      <c r="AB768" s="35"/>
      <c r="AC768" s="36"/>
      <c r="AD768" s="37"/>
      <c r="AE768" s="18"/>
      <c r="AF768" s="18"/>
    </row>
    <row r="769" spans="1:32" ht="27.75" x14ac:dyDescent="0.25">
      <c r="A769" s="38"/>
      <c r="B769" s="38"/>
      <c r="C769" s="29"/>
      <c r="D769" s="38"/>
      <c r="E769" s="38"/>
      <c r="F769" s="39"/>
      <c r="G769" s="30"/>
      <c r="H769" s="38"/>
      <c r="I769" s="38"/>
      <c r="J769" s="39"/>
      <c r="K769" s="40"/>
      <c r="L769" s="39"/>
      <c r="M769" s="39"/>
      <c r="N769" s="39"/>
      <c r="O769" s="178"/>
      <c r="P769" s="39"/>
      <c r="Q769" s="187"/>
      <c r="R769" s="39"/>
      <c r="S769" s="39"/>
      <c r="T769" s="39"/>
      <c r="U769" s="38"/>
      <c r="V769" s="29"/>
      <c r="W769" s="38"/>
      <c r="X769" s="33"/>
      <c r="Y769" s="34"/>
      <c r="Z769" s="34"/>
      <c r="AA769" s="35"/>
      <c r="AB769" s="35"/>
      <c r="AC769" s="36"/>
      <c r="AD769" s="37"/>
      <c r="AE769" s="18"/>
      <c r="AF769" s="18"/>
    </row>
    <row r="770" spans="1:32" ht="27.75" x14ac:dyDescent="0.25">
      <c r="A770" s="38"/>
      <c r="B770" s="38"/>
      <c r="C770" s="29"/>
      <c r="D770" s="38"/>
      <c r="E770" s="38"/>
      <c r="F770" s="39"/>
      <c r="G770" s="30"/>
      <c r="H770" s="38"/>
      <c r="I770" s="38"/>
      <c r="J770" s="39"/>
      <c r="K770" s="40"/>
      <c r="L770" s="39"/>
      <c r="M770" s="39"/>
      <c r="N770" s="39"/>
      <c r="O770" s="178"/>
      <c r="P770" s="39"/>
      <c r="Q770" s="187"/>
      <c r="R770" s="39"/>
      <c r="S770" s="39"/>
      <c r="T770" s="39"/>
      <c r="U770" s="38"/>
      <c r="V770" s="29"/>
      <c r="W770" s="38"/>
      <c r="X770" s="33"/>
      <c r="Y770" s="34"/>
      <c r="Z770" s="34"/>
      <c r="AA770" s="35"/>
      <c r="AB770" s="35"/>
      <c r="AC770" s="36"/>
      <c r="AD770" s="37"/>
      <c r="AE770" s="18"/>
      <c r="AF770" s="18"/>
    </row>
    <row r="771" spans="1:32" ht="27.75" x14ac:dyDescent="0.25">
      <c r="A771" s="38"/>
      <c r="B771" s="38"/>
      <c r="C771" s="29"/>
      <c r="D771" s="38"/>
      <c r="E771" s="38"/>
      <c r="F771" s="39"/>
      <c r="G771" s="30"/>
      <c r="H771" s="38"/>
      <c r="I771" s="38"/>
      <c r="J771" s="39"/>
      <c r="K771" s="40"/>
      <c r="L771" s="39"/>
      <c r="M771" s="39"/>
      <c r="N771" s="39"/>
      <c r="O771" s="178"/>
      <c r="P771" s="39"/>
      <c r="Q771" s="187"/>
      <c r="R771" s="39"/>
      <c r="S771" s="39"/>
      <c r="T771" s="39"/>
      <c r="U771" s="38"/>
      <c r="V771" s="29"/>
      <c r="W771" s="38"/>
      <c r="X771" s="33"/>
      <c r="Y771" s="34"/>
      <c r="Z771" s="34"/>
      <c r="AA771" s="35"/>
      <c r="AB771" s="35"/>
      <c r="AC771" s="36"/>
      <c r="AD771" s="37"/>
      <c r="AE771" s="18"/>
      <c r="AF771" s="18"/>
    </row>
    <row r="772" spans="1:32" ht="27.75" x14ac:dyDescent="0.25">
      <c r="A772" s="38"/>
      <c r="B772" s="38"/>
      <c r="C772" s="29"/>
      <c r="D772" s="38"/>
      <c r="E772" s="38"/>
      <c r="F772" s="39"/>
      <c r="G772" s="30"/>
      <c r="H772" s="38"/>
      <c r="I772" s="38"/>
      <c r="J772" s="39"/>
      <c r="K772" s="40"/>
      <c r="L772" s="39"/>
      <c r="M772" s="39"/>
      <c r="N772" s="39"/>
      <c r="O772" s="178"/>
      <c r="P772" s="39"/>
      <c r="Q772" s="187"/>
      <c r="R772" s="39"/>
      <c r="S772" s="39"/>
      <c r="T772" s="39"/>
      <c r="U772" s="38"/>
      <c r="V772" s="29"/>
      <c r="W772" s="38"/>
      <c r="X772" s="33"/>
      <c r="Y772" s="34"/>
      <c r="Z772" s="34"/>
      <c r="AA772" s="35"/>
      <c r="AB772" s="35"/>
      <c r="AC772" s="36"/>
      <c r="AD772" s="37"/>
      <c r="AE772" s="18"/>
      <c r="AF772" s="18"/>
    </row>
    <row r="773" spans="1:32" ht="27.75" x14ac:dyDescent="0.25">
      <c r="A773" s="38"/>
      <c r="B773" s="38"/>
      <c r="C773" s="29"/>
      <c r="D773" s="38"/>
      <c r="E773" s="38"/>
      <c r="F773" s="39"/>
      <c r="G773" s="30"/>
      <c r="H773" s="38"/>
      <c r="I773" s="38"/>
      <c r="J773" s="39"/>
      <c r="K773" s="40"/>
      <c r="L773" s="39"/>
      <c r="M773" s="39"/>
      <c r="N773" s="39"/>
      <c r="O773" s="178"/>
      <c r="P773" s="39"/>
      <c r="Q773" s="187"/>
      <c r="R773" s="39"/>
      <c r="S773" s="39"/>
      <c r="T773" s="39"/>
      <c r="U773" s="38"/>
      <c r="V773" s="29"/>
      <c r="W773" s="38"/>
      <c r="X773" s="33"/>
      <c r="Y773" s="34"/>
      <c r="Z773" s="34"/>
      <c r="AA773" s="35"/>
      <c r="AB773" s="35"/>
      <c r="AC773" s="36"/>
      <c r="AD773" s="37"/>
      <c r="AE773" s="18"/>
      <c r="AF773" s="18"/>
    </row>
    <row r="774" spans="1:32" ht="27.75" x14ac:dyDescent="0.25">
      <c r="A774" s="38"/>
      <c r="B774" s="38"/>
      <c r="C774" s="29"/>
      <c r="D774" s="38"/>
      <c r="E774" s="38"/>
      <c r="F774" s="39"/>
      <c r="G774" s="30"/>
      <c r="H774" s="38"/>
      <c r="I774" s="38"/>
      <c r="J774" s="39"/>
      <c r="K774" s="40"/>
      <c r="L774" s="39"/>
      <c r="M774" s="39"/>
      <c r="N774" s="39"/>
      <c r="O774" s="178"/>
      <c r="P774" s="39"/>
      <c r="Q774" s="187"/>
      <c r="R774" s="39"/>
      <c r="S774" s="39"/>
      <c r="T774" s="39"/>
      <c r="U774" s="38"/>
      <c r="V774" s="29"/>
      <c r="W774" s="38"/>
      <c r="X774" s="33"/>
      <c r="Y774" s="34"/>
      <c r="Z774" s="34"/>
      <c r="AA774" s="35"/>
      <c r="AB774" s="35"/>
      <c r="AC774" s="36"/>
      <c r="AD774" s="37"/>
      <c r="AE774" s="18"/>
      <c r="AF774" s="18"/>
    </row>
    <row r="775" spans="1:32" ht="27.75" x14ac:dyDescent="0.25">
      <c r="A775" s="38"/>
      <c r="B775" s="38"/>
      <c r="C775" s="29"/>
      <c r="D775" s="38"/>
      <c r="E775" s="38"/>
      <c r="F775" s="39"/>
      <c r="G775" s="30"/>
      <c r="H775" s="38"/>
      <c r="I775" s="38"/>
      <c r="J775" s="39"/>
      <c r="K775" s="40"/>
      <c r="L775" s="39"/>
      <c r="M775" s="39"/>
      <c r="N775" s="39"/>
      <c r="O775" s="178"/>
      <c r="P775" s="39"/>
      <c r="Q775" s="187"/>
      <c r="R775" s="39"/>
      <c r="S775" s="39"/>
      <c r="T775" s="39"/>
      <c r="U775" s="38"/>
      <c r="V775" s="29"/>
      <c r="W775" s="38"/>
      <c r="X775" s="33"/>
      <c r="Y775" s="34"/>
      <c r="Z775" s="34"/>
      <c r="AA775" s="35"/>
      <c r="AB775" s="35"/>
      <c r="AC775" s="36"/>
      <c r="AD775" s="37"/>
      <c r="AE775" s="18"/>
      <c r="AF775" s="18"/>
    </row>
    <row r="776" spans="1:32" ht="27.75" x14ac:dyDescent="0.25">
      <c r="A776" s="38"/>
      <c r="B776" s="38"/>
      <c r="C776" s="29"/>
      <c r="D776" s="38"/>
      <c r="E776" s="38"/>
      <c r="F776" s="39"/>
      <c r="G776" s="30"/>
      <c r="H776" s="38"/>
      <c r="I776" s="38"/>
      <c r="J776" s="39"/>
      <c r="K776" s="40"/>
      <c r="L776" s="39"/>
      <c r="M776" s="39"/>
      <c r="N776" s="39"/>
      <c r="O776" s="178"/>
      <c r="P776" s="39"/>
      <c r="Q776" s="187"/>
      <c r="R776" s="39"/>
      <c r="S776" s="39"/>
      <c r="T776" s="39"/>
      <c r="U776" s="38"/>
      <c r="V776" s="29"/>
      <c r="W776" s="38"/>
      <c r="X776" s="33"/>
      <c r="Y776" s="34"/>
      <c r="Z776" s="34"/>
      <c r="AA776" s="35"/>
      <c r="AB776" s="35"/>
      <c r="AC776" s="36"/>
      <c r="AD776" s="37"/>
      <c r="AE776" s="18"/>
      <c r="AF776" s="18"/>
    </row>
    <row r="777" spans="1:32" ht="27.75" x14ac:dyDescent="0.25">
      <c r="A777" s="38"/>
      <c r="B777" s="38"/>
      <c r="C777" s="29"/>
      <c r="D777" s="38"/>
      <c r="E777" s="38"/>
      <c r="F777" s="39"/>
      <c r="G777" s="30"/>
      <c r="H777" s="38"/>
      <c r="I777" s="38"/>
      <c r="J777" s="39"/>
      <c r="K777" s="40"/>
      <c r="L777" s="39"/>
      <c r="M777" s="39"/>
      <c r="N777" s="39"/>
      <c r="O777" s="178"/>
      <c r="P777" s="39"/>
      <c r="Q777" s="187"/>
      <c r="R777" s="39"/>
      <c r="S777" s="39"/>
      <c r="T777" s="39"/>
      <c r="U777" s="38"/>
      <c r="V777" s="29"/>
      <c r="W777" s="38"/>
      <c r="X777" s="33"/>
      <c r="Y777" s="34"/>
      <c r="Z777" s="34"/>
      <c r="AA777" s="35"/>
      <c r="AB777" s="35"/>
      <c r="AC777" s="36"/>
      <c r="AD777" s="37"/>
      <c r="AE777" s="18"/>
      <c r="AF777" s="18"/>
    </row>
    <row r="778" spans="1:32" ht="27.75" x14ac:dyDescent="0.25">
      <c r="A778" s="38"/>
      <c r="B778" s="38"/>
      <c r="C778" s="29"/>
      <c r="D778" s="38"/>
      <c r="E778" s="38"/>
      <c r="F778" s="39"/>
      <c r="G778" s="30"/>
      <c r="H778" s="38"/>
      <c r="I778" s="38"/>
      <c r="J778" s="39"/>
      <c r="K778" s="40"/>
      <c r="L778" s="39"/>
      <c r="M778" s="39"/>
      <c r="N778" s="39"/>
      <c r="O778" s="178"/>
      <c r="P778" s="39"/>
      <c r="Q778" s="187"/>
      <c r="R778" s="39"/>
      <c r="S778" s="39"/>
      <c r="T778" s="39"/>
      <c r="U778" s="38"/>
      <c r="V778" s="29"/>
      <c r="W778" s="38"/>
      <c r="X778" s="33"/>
      <c r="Y778" s="34"/>
      <c r="Z778" s="34"/>
      <c r="AA778" s="35"/>
      <c r="AB778" s="35"/>
      <c r="AC778" s="36"/>
      <c r="AD778" s="37"/>
      <c r="AE778" s="18"/>
      <c r="AF778" s="18"/>
    </row>
    <row r="779" spans="1:32" ht="27.75" x14ac:dyDescent="0.25">
      <c r="A779" s="38"/>
      <c r="B779" s="38"/>
      <c r="C779" s="29"/>
      <c r="D779" s="38"/>
      <c r="E779" s="38"/>
      <c r="F779" s="39"/>
      <c r="G779" s="30"/>
      <c r="H779" s="38"/>
      <c r="I779" s="38"/>
      <c r="J779" s="39"/>
      <c r="K779" s="40"/>
      <c r="L779" s="39"/>
      <c r="M779" s="39"/>
      <c r="N779" s="39"/>
      <c r="O779" s="178"/>
      <c r="P779" s="39"/>
      <c r="Q779" s="187"/>
      <c r="R779" s="39"/>
      <c r="S779" s="39"/>
      <c r="T779" s="39"/>
      <c r="U779" s="38"/>
      <c r="V779" s="29"/>
      <c r="W779" s="38"/>
      <c r="X779" s="33"/>
      <c r="Y779" s="34"/>
      <c r="Z779" s="34"/>
      <c r="AA779" s="35"/>
      <c r="AB779" s="35"/>
      <c r="AC779" s="36"/>
      <c r="AD779" s="37"/>
      <c r="AE779" s="18"/>
      <c r="AF779" s="18"/>
    </row>
    <row r="780" spans="1:32" ht="27.75" x14ac:dyDescent="0.25">
      <c r="A780" s="38"/>
      <c r="B780" s="38"/>
      <c r="C780" s="29"/>
      <c r="D780" s="38"/>
      <c r="E780" s="38"/>
      <c r="F780" s="39"/>
      <c r="G780" s="30"/>
      <c r="H780" s="38"/>
      <c r="I780" s="38"/>
      <c r="J780" s="39"/>
      <c r="K780" s="40"/>
      <c r="L780" s="39"/>
      <c r="M780" s="39"/>
      <c r="N780" s="39"/>
      <c r="O780" s="178"/>
      <c r="P780" s="39"/>
      <c r="Q780" s="187"/>
      <c r="R780" s="39"/>
      <c r="S780" s="39"/>
      <c r="T780" s="39"/>
      <c r="U780" s="38"/>
      <c r="V780" s="29"/>
      <c r="W780" s="38"/>
      <c r="X780" s="33"/>
      <c r="Y780" s="34"/>
      <c r="Z780" s="34"/>
      <c r="AA780" s="35"/>
      <c r="AB780" s="35"/>
      <c r="AC780" s="36"/>
      <c r="AD780" s="37"/>
      <c r="AE780" s="18"/>
      <c r="AF780" s="18"/>
    </row>
    <row r="781" spans="1:32" ht="27.75" x14ac:dyDescent="0.25">
      <c r="A781" s="38"/>
      <c r="B781" s="38"/>
      <c r="C781" s="29"/>
      <c r="D781" s="38"/>
      <c r="E781" s="38"/>
      <c r="F781" s="39"/>
      <c r="G781" s="30"/>
      <c r="H781" s="38"/>
      <c r="I781" s="38"/>
      <c r="J781" s="39"/>
      <c r="K781" s="40"/>
      <c r="L781" s="39"/>
      <c r="M781" s="39"/>
      <c r="N781" s="39"/>
      <c r="O781" s="178"/>
      <c r="P781" s="39"/>
      <c r="Q781" s="187"/>
      <c r="R781" s="39"/>
      <c r="S781" s="39"/>
      <c r="T781" s="39"/>
      <c r="U781" s="38"/>
      <c r="V781" s="29"/>
      <c r="W781" s="38"/>
      <c r="X781" s="33"/>
      <c r="Y781" s="34"/>
      <c r="Z781" s="34"/>
      <c r="AA781" s="35"/>
      <c r="AB781" s="35"/>
      <c r="AC781" s="36"/>
      <c r="AD781" s="37"/>
      <c r="AE781" s="18"/>
      <c r="AF781" s="18"/>
    </row>
    <row r="782" spans="1:32" ht="27.75" x14ac:dyDescent="0.25">
      <c r="A782" s="38"/>
      <c r="B782" s="38"/>
      <c r="C782" s="29"/>
      <c r="D782" s="38"/>
      <c r="E782" s="38"/>
      <c r="F782" s="39"/>
      <c r="G782" s="30"/>
      <c r="H782" s="38"/>
      <c r="I782" s="38"/>
      <c r="J782" s="39"/>
      <c r="K782" s="40"/>
      <c r="L782" s="39"/>
      <c r="M782" s="39"/>
      <c r="N782" s="39"/>
      <c r="O782" s="178"/>
      <c r="P782" s="39"/>
      <c r="Q782" s="187"/>
      <c r="R782" s="39"/>
      <c r="S782" s="39"/>
      <c r="T782" s="39"/>
      <c r="U782" s="38"/>
      <c r="V782" s="29"/>
      <c r="W782" s="38"/>
      <c r="X782" s="33"/>
      <c r="Y782" s="34"/>
      <c r="Z782" s="34"/>
      <c r="AA782" s="35"/>
      <c r="AB782" s="35"/>
      <c r="AC782" s="36"/>
      <c r="AD782" s="37"/>
      <c r="AE782" s="18"/>
      <c r="AF782" s="18"/>
    </row>
    <row r="783" spans="1:32" ht="27.75" x14ac:dyDescent="0.25">
      <c r="A783" s="38"/>
      <c r="B783" s="38"/>
      <c r="C783" s="29"/>
      <c r="D783" s="38"/>
      <c r="E783" s="38"/>
      <c r="F783" s="39"/>
      <c r="G783" s="30"/>
      <c r="H783" s="38"/>
      <c r="I783" s="38"/>
      <c r="J783" s="39"/>
      <c r="K783" s="40"/>
      <c r="L783" s="39"/>
      <c r="M783" s="39"/>
      <c r="N783" s="39"/>
      <c r="O783" s="178"/>
      <c r="P783" s="39"/>
      <c r="Q783" s="187"/>
      <c r="R783" s="39"/>
      <c r="S783" s="39"/>
      <c r="T783" s="39"/>
      <c r="U783" s="38"/>
      <c r="V783" s="29"/>
      <c r="W783" s="38"/>
      <c r="X783" s="33"/>
      <c r="Y783" s="34"/>
      <c r="Z783" s="34"/>
      <c r="AA783" s="35"/>
      <c r="AB783" s="35"/>
      <c r="AC783" s="36"/>
      <c r="AD783" s="37"/>
      <c r="AE783" s="18"/>
      <c r="AF783" s="18"/>
    </row>
    <row r="784" spans="1:32" ht="27.75" x14ac:dyDescent="0.25">
      <c r="A784" s="38"/>
      <c r="B784" s="38"/>
      <c r="C784" s="29"/>
      <c r="D784" s="38"/>
      <c r="E784" s="38"/>
      <c r="F784" s="39"/>
      <c r="G784" s="30"/>
      <c r="H784" s="38"/>
      <c r="I784" s="38"/>
      <c r="J784" s="39"/>
      <c r="K784" s="40"/>
      <c r="L784" s="39"/>
      <c r="M784" s="39"/>
      <c r="N784" s="39"/>
      <c r="O784" s="178"/>
      <c r="P784" s="39"/>
      <c r="Q784" s="187"/>
      <c r="R784" s="39"/>
      <c r="S784" s="39"/>
      <c r="T784" s="39"/>
      <c r="U784" s="38"/>
      <c r="V784" s="29"/>
      <c r="W784" s="38"/>
      <c r="X784" s="33"/>
      <c r="Y784" s="34"/>
      <c r="Z784" s="34"/>
      <c r="AA784" s="35"/>
      <c r="AB784" s="35"/>
      <c r="AC784" s="36"/>
      <c r="AD784" s="37"/>
      <c r="AE784" s="18"/>
      <c r="AF784" s="18"/>
    </row>
    <row r="785" spans="1:32" ht="27.75" x14ac:dyDescent="0.25">
      <c r="A785" s="38"/>
      <c r="B785" s="38"/>
      <c r="C785" s="29"/>
      <c r="D785" s="38"/>
      <c r="E785" s="38"/>
      <c r="F785" s="39"/>
      <c r="G785" s="30"/>
      <c r="H785" s="38"/>
      <c r="I785" s="38"/>
      <c r="J785" s="39"/>
      <c r="K785" s="40"/>
      <c r="L785" s="39"/>
      <c r="M785" s="39"/>
      <c r="N785" s="39"/>
      <c r="O785" s="178"/>
      <c r="P785" s="39"/>
      <c r="Q785" s="187"/>
      <c r="R785" s="39"/>
      <c r="S785" s="39"/>
      <c r="T785" s="39"/>
      <c r="U785" s="38"/>
      <c r="V785" s="29"/>
      <c r="W785" s="38"/>
      <c r="X785" s="33"/>
      <c r="Y785" s="34"/>
      <c r="Z785" s="34"/>
      <c r="AA785" s="35"/>
      <c r="AB785" s="35"/>
      <c r="AC785" s="36"/>
      <c r="AD785" s="37"/>
      <c r="AE785" s="18"/>
      <c r="AF785" s="18"/>
    </row>
    <row r="786" spans="1:32" ht="27.75" x14ac:dyDescent="0.25">
      <c r="A786" s="38"/>
      <c r="B786" s="38"/>
      <c r="C786" s="29"/>
      <c r="D786" s="38"/>
      <c r="E786" s="38"/>
      <c r="F786" s="39"/>
      <c r="G786" s="30"/>
      <c r="H786" s="38"/>
      <c r="I786" s="38"/>
      <c r="J786" s="39"/>
      <c r="K786" s="40"/>
      <c r="L786" s="39"/>
      <c r="M786" s="39"/>
      <c r="N786" s="39"/>
      <c r="O786" s="178"/>
      <c r="P786" s="39"/>
      <c r="Q786" s="187"/>
      <c r="R786" s="39"/>
      <c r="S786" s="39"/>
      <c r="T786" s="39"/>
      <c r="U786" s="38"/>
      <c r="V786" s="29"/>
      <c r="W786" s="38"/>
      <c r="X786" s="33"/>
      <c r="Y786" s="34"/>
      <c r="Z786" s="34"/>
      <c r="AA786" s="35"/>
      <c r="AB786" s="35"/>
      <c r="AC786" s="36"/>
      <c r="AD786" s="37"/>
      <c r="AE786" s="18"/>
      <c r="AF786" s="18"/>
    </row>
    <row r="787" spans="1:32" ht="27.75" x14ac:dyDescent="0.25">
      <c r="A787" s="38"/>
      <c r="B787" s="38"/>
      <c r="C787" s="29"/>
      <c r="D787" s="38"/>
      <c r="E787" s="38"/>
      <c r="F787" s="39"/>
      <c r="G787" s="30"/>
      <c r="H787" s="38"/>
      <c r="I787" s="38"/>
      <c r="J787" s="39"/>
      <c r="K787" s="40"/>
      <c r="L787" s="39"/>
      <c r="M787" s="39"/>
      <c r="N787" s="39"/>
      <c r="O787" s="178"/>
      <c r="P787" s="39"/>
      <c r="Q787" s="187"/>
      <c r="R787" s="39"/>
      <c r="S787" s="39"/>
      <c r="T787" s="39"/>
      <c r="U787" s="38"/>
      <c r="V787" s="29"/>
      <c r="W787" s="38"/>
      <c r="X787" s="33"/>
      <c r="Y787" s="34"/>
      <c r="Z787" s="34"/>
      <c r="AA787" s="35"/>
      <c r="AB787" s="35"/>
      <c r="AC787" s="36"/>
      <c r="AD787" s="37"/>
      <c r="AE787" s="18"/>
      <c r="AF787" s="18"/>
    </row>
    <row r="788" spans="1:32" ht="27.75" x14ac:dyDescent="0.25">
      <c r="A788" s="38"/>
      <c r="B788" s="38"/>
      <c r="C788" s="29"/>
      <c r="D788" s="38"/>
      <c r="E788" s="38"/>
      <c r="F788" s="39"/>
      <c r="G788" s="30"/>
      <c r="H788" s="38"/>
      <c r="I788" s="38"/>
      <c r="J788" s="39"/>
      <c r="K788" s="40"/>
      <c r="L788" s="39"/>
      <c r="M788" s="39"/>
      <c r="N788" s="39"/>
      <c r="O788" s="178"/>
      <c r="P788" s="39"/>
      <c r="Q788" s="187"/>
      <c r="R788" s="39"/>
      <c r="S788" s="39"/>
      <c r="T788" s="39"/>
      <c r="U788" s="38"/>
      <c r="V788" s="29"/>
      <c r="W788" s="38"/>
      <c r="X788" s="33"/>
      <c r="Y788" s="34"/>
      <c r="Z788" s="34"/>
      <c r="AA788" s="35"/>
      <c r="AB788" s="35"/>
      <c r="AC788" s="36"/>
      <c r="AD788" s="37"/>
      <c r="AE788" s="18"/>
      <c r="AF788" s="18"/>
    </row>
    <row r="789" spans="1:32" ht="27.75" x14ac:dyDescent="0.25">
      <c r="A789" s="38"/>
      <c r="B789" s="38"/>
      <c r="C789" s="29"/>
      <c r="D789" s="38"/>
      <c r="E789" s="38"/>
      <c r="F789" s="39"/>
      <c r="G789" s="30"/>
      <c r="H789" s="38"/>
      <c r="I789" s="38"/>
      <c r="J789" s="39"/>
      <c r="K789" s="40"/>
      <c r="L789" s="39"/>
      <c r="M789" s="39"/>
      <c r="N789" s="39"/>
      <c r="O789" s="178"/>
      <c r="P789" s="39"/>
      <c r="Q789" s="187"/>
      <c r="R789" s="39"/>
      <c r="S789" s="39"/>
      <c r="T789" s="39"/>
      <c r="U789" s="38"/>
      <c r="V789" s="29"/>
      <c r="W789" s="38"/>
      <c r="X789" s="33"/>
      <c r="Y789" s="34"/>
      <c r="Z789" s="34"/>
      <c r="AA789" s="35"/>
      <c r="AB789" s="35"/>
      <c r="AC789" s="36"/>
      <c r="AD789" s="37"/>
      <c r="AE789" s="18"/>
      <c r="AF789" s="18"/>
    </row>
    <row r="790" spans="1:32" ht="27.75" x14ac:dyDescent="0.25">
      <c r="A790" s="38"/>
      <c r="B790" s="38"/>
      <c r="C790" s="29"/>
      <c r="D790" s="38"/>
      <c r="E790" s="38"/>
      <c r="F790" s="39"/>
      <c r="G790" s="30"/>
      <c r="H790" s="38"/>
      <c r="I790" s="38"/>
      <c r="J790" s="39"/>
      <c r="K790" s="40"/>
      <c r="L790" s="39"/>
      <c r="M790" s="39"/>
      <c r="N790" s="39"/>
      <c r="O790" s="178"/>
      <c r="P790" s="39"/>
      <c r="Q790" s="187"/>
      <c r="R790" s="39"/>
      <c r="S790" s="39"/>
      <c r="T790" s="39"/>
      <c r="U790" s="38"/>
      <c r="V790" s="29"/>
      <c r="W790" s="38"/>
      <c r="X790" s="33"/>
      <c r="Y790" s="34"/>
      <c r="Z790" s="34"/>
      <c r="AA790" s="35"/>
      <c r="AB790" s="35"/>
      <c r="AC790" s="36"/>
      <c r="AD790" s="37"/>
      <c r="AE790" s="18"/>
      <c r="AF790" s="18"/>
    </row>
    <row r="791" spans="1:32" ht="27.75" x14ac:dyDescent="0.25">
      <c r="A791" s="38"/>
      <c r="B791" s="38"/>
      <c r="C791" s="29"/>
      <c r="D791" s="38"/>
      <c r="E791" s="38"/>
      <c r="F791" s="39"/>
      <c r="G791" s="30"/>
      <c r="H791" s="38"/>
      <c r="I791" s="38"/>
      <c r="J791" s="39"/>
      <c r="K791" s="40"/>
      <c r="L791" s="39"/>
      <c r="M791" s="39"/>
      <c r="N791" s="39"/>
      <c r="O791" s="178"/>
      <c r="P791" s="39"/>
      <c r="Q791" s="187"/>
      <c r="R791" s="39"/>
      <c r="S791" s="39"/>
      <c r="T791" s="39"/>
      <c r="U791" s="38"/>
      <c r="V791" s="29"/>
      <c r="W791" s="38"/>
      <c r="X791" s="33"/>
      <c r="Y791" s="34"/>
      <c r="Z791" s="34"/>
      <c r="AA791" s="35"/>
      <c r="AB791" s="35"/>
      <c r="AC791" s="36"/>
      <c r="AD791" s="37"/>
      <c r="AE791" s="18"/>
      <c r="AF791" s="18"/>
    </row>
    <row r="792" spans="1:32" ht="27.75" x14ac:dyDescent="0.25">
      <c r="A792" s="38"/>
      <c r="B792" s="38"/>
      <c r="C792" s="29"/>
      <c r="D792" s="38"/>
      <c r="E792" s="38"/>
      <c r="F792" s="39"/>
      <c r="G792" s="30"/>
      <c r="H792" s="38"/>
      <c r="I792" s="38"/>
      <c r="J792" s="39"/>
      <c r="K792" s="40"/>
      <c r="L792" s="39"/>
      <c r="M792" s="39"/>
      <c r="N792" s="39"/>
      <c r="O792" s="178"/>
      <c r="P792" s="39"/>
      <c r="Q792" s="187"/>
      <c r="R792" s="39"/>
      <c r="S792" s="39"/>
      <c r="T792" s="39"/>
      <c r="U792" s="38"/>
      <c r="V792" s="29"/>
      <c r="W792" s="38"/>
      <c r="X792" s="33"/>
      <c r="Y792" s="34"/>
      <c r="Z792" s="34"/>
      <c r="AA792" s="35"/>
      <c r="AB792" s="35"/>
      <c r="AC792" s="36"/>
      <c r="AD792" s="37"/>
      <c r="AE792" s="18"/>
      <c r="AF792" s="18"/>
    </row>
    <row r="793" spans="1:32" ht="27.75" x14ac:dyDescent="0.25">
      <c r="A793" s="38"/>
      <c r="B793" s="38"/>
      <c r="C793" s="29"/>
      <c r="D793" s="38"/>
      <c r="E793" s="38"/>
      <c r="F793" s="39"/>
      <c r="G793" s="30"/>
      <c r="H793" s="38"/>
      <c r="I793" s="38"/>
      <c r="J793" s="39"/>
      <c r="K793" s="40"/>
      <c r="L793" s="39"/>
      <c r="M793" s="39"/>
      <c r="N793" s="39"/>
      <c r="O793" s="178"/>
      <c r="P793" s="39"/>
      <c r="Q793" s="187"/>
      <c r="R793" s="39"/>
      <c r="S793" s="39"/>
      <c r="T793" s="39"/>
      <c r="U793" s="38"/>
      <c r="V793" s="29"/>
      <c r="W793" s="38"/>
      <c r="X793" s="33"/>
      <c r="Y793" s="34"/>
      <c r="Z793" s="34"/>
      <c r="AA793" s="35"/>
      <c r="AB793" s="35"/>
      <c r="AC793" s="36"/>
      <c r="AD793" s="37"/>
      <c r="AE793" s="18"/>
      <c r="AF793" s="18"/>
    </row>
    <row r="794" spans="1:32" ht="27.75" x14ac:dyDescent="0.25">
      <c r="A794" s="38"/>
      <c r="B794" s="38"/>
      <c r="C794" s="29"/>
      <c r="D794" s="38"/>
      <c r="E794" s="38"/>
      <c r="F794" s="39"/>
      <c r="G794" s="30"/>
      <c r="H794" s="38"/>
      <c r="I794" s="38"/>
      <c r="J794" s="39"/>
      <c r="K794" s="40"/>
      <c r="L794" s="39"/>
      <c r="M794" s="39"/>
      <c r="N794" s="39"/>
      <c r="O794" s="178"/>
      <c r="P794" s="39"/>
      <c r="Q794" s="187"/>
      <c r="R794" s="39"/>
      <c r="S794" s="39"/>
      <c r="T794" s="39"/>
      <c r="U794" s="38"/>
      <c r="V794" s="29"/>
      <c r="W794" s="38"/>
      <c r="X794" s="33"/>
      <c r="Y794" s="34"/>
      <c r="Z794" s="34"/>
      <c r="AA794" s="35"/>
      <c r="AB794" s="35"/>
      <c r="AC794" s="36"/>
      <c r="AD794" s="37"/>
      <c r="AE794" s="18"/>
      <c r="AF794" s="18"/>
    </row>
    <row r="795" spans="1:32" ht="27.75" x14ac:dyDescent="0.25">
      <c r="A795" s="38"/>
      <c r="B795" s="38"/>
      <c r="C795" s="29"/>
      <c r="D795" s="38"/>
      <c r="E795" s="38"/>
      <c r="F795" s="39"/>
      <c r="G795" s="30"/>
      <c r="H795" s="38"/>
      <c r="I795" s="38"/>
      <c r="J795" s="39"/>
      <c r="K795" s="40"/>
      <c r="L795" s="39"/>
      <c r="M795" s="39"/>
      <c r="N795" s="39"/>
      <c r="O795" s="178"/>
      <c r="P795" s="39"/>
      <c r="Q795" s="187"/>
      <c r="R795" s="39"/>
      <c r="S795" s="39"/>
      <c r="T795" s="39"/>
      <c r="U795" s="38"/>
      <c r="V795" s="29"/>
      <c r="W795" s="38"/>
      <c r="X795" s="33"/>
      <c r="Y795" s="34"/>
      <c r="Z795" s="34"/>
      <c r="AA795" s="35"/>
      <c r="AB795" s="35"/>
      <c r="AC795" s="36"/>
      <c r="AD795" s="37"/>
      <c r="AE795" s="18"/>
      <c r="AF795" s="18"/>
    </row>
    <row r="796" spans="1:32" ht="27.75" x14ac:dyDescent="0.25">
      <c r="A796" s="38"/>
      <c r="B796" s="38"/>
      <c r="C796" s="29"/>
      <c r="D796" s="38"/>
      <c r="E796" s="38"/>
      <c r="F796" s="39"/>
      <c r="G796" s="30"/>
      <c r="H796" s="38"/>
      <c r="I796" s="38"/>
      <c r="J796" s="39"/>
      <c r="K796" s="40"/>
      <c r="L796" s="39"/>
      <c r="M796" s="39"/>
      <c r="N796" s="39"/>
      <c r="O796" s="178"/>
      <c r="P796" s="39"/>
      <c r="Q796" s="187"/>
      <c r="R796" s="39"/>
      <c r="S796" s="39"/>
      <c r="T796" s="39"/>
      <c r="U796" s="38"/>
      <c r="V796" s="29"/>
      <c r="W796" s="38"/>
      <c r="X796" s="33"/>
      <c r="Y796" s="34"/>
      <c r="Z796" s="34"/>
      <c r="AA796" s="35"/>
      <c r="AB796" s="35"/>
      <c r="AC796" s="36"/>
      <c r="AD796" s="37"/>
      <c r="AE796" s="18"/>
      <c r="AF796" s="18"/>
    </row>
    <row r="797" spans="1:32" ht="27.75" x14ac:dyDescent="0.25">
      <c r="A797" s="38"/>
      <c r="B797" s="38"/>
      <c r="C797" s="29"/>
      <c r="D797" s="38"/>
      <c r="E797" s="38"/>
      <c r="F797" s="39"/>
      <c r="G797" s="30"/>
      <c r="H797" s="38"/>
      <c r="I797" s="38"/>
      <c r="J797" s="39"/>
      <c r="K797" s="40"/>
      <c r="L797" s="39"/>
      <c r="M797" s="39"/>
      <c r="N797" s="39"/>
      <c r="O797" s="178"/>
      <c r="P797" s="39"/>
      <c r="Q797" s="187"/>
      <c r="R797" s="39"/>
      <c r="S797" s="39"/>
      <c r="T797" s="39"/>
      <c r="U797" s="38"/>
      <c r="V797" s="29"/>
      <c r="W797" s="38"/>
      <c r="X797" s="33"/>
      <c r="Y797" s="34"/>
      <c r="Z797" s="34"/>
      <c r="AA797" s="35"/>
      <c r="AB797" s="35"/>
      <c r="AC797" s="36"/>
      <c r="AD797" s="37"/>
      <c r="AE797" s="18"/>
      <c r="AF797" s="18"/>
    </row>
    <row r="798" spans="1:32" ht="27.75" x14ac:dyDescent="0.25">
      <c r="A798" s="38"/>
      <c r="B798" s="38"/>
      <c r="C798" s="29"/>
      <c r="D798" s="38"/>
      <c r="E798" s="38"/>
      <c r="F798" s="39"/>
      <c r="G798" s="30"/>
      <c r="H798" s="38"/>
      <c r="I798" s="38"/>
      <c r="J798" s="39"/>
      <c r="K798" s="40"/>
      <c r="L798" s="39"/>
      <c r="M798" s="39"/>
      <c r="N798" s="39"/>
      <c r="O798" s="178"/>
      <c r="P798" s="39"/>
      <c r="Q798" s="187"/>
      <c r="R798" s="39"/>
      <c r="S798" s="39"/>
      <c r="T798" s="39"/>
      <c r="U798" s="38"/>
      <c r="V798" s="29"/>
      <c r="W798" s="38"/>
      <c r="X798" s="33"/>
      <c r="Y798" s="34"/>
      <c r="Z798" s="34"/>
      <c r="AA798" s="35"/>
      <c r="AB798" s="35"/>
      <c r="AC798" s="36"/>
      <c r="AD798" s="37"/>
      <c r="AE798" s="18"/>
      <c r="AF798" s="18"/>
    </row>
    <row r="799" spans="1:32" ht="27.75" x14ac:dyDescent="0.25">
      <c r="A799" s="38"/>
      <c r="B799" s="38"/>
      <c r="C799" s="29"/>
      <c r="D799" s="38"/>
      <c r="E799" s="38"/>
      <c r="F799" s="39"/>
      <c r="G799" s="30"/>
      <c r="H799" s="38"/>
      <c r="I799" s="38"/>
      <c r="J799" s="39"/>
      <c r="K799" s="40"/>
      <c r="L799" s="39"/>
      <c r="M799" s="39"/>
      <c r="N799" s="39"/>
      <c r="O799" s="178"/>
      <c r="P799" s="39"/>
      <c r="Q799" s="187"/>
      <c r="R799" s="39"/>
      <c r="S799" s="39"/>
      <c r="T799" s="39"/>
      <c r="U799" s="38"/>
      <c r="V799" s="29"/>
      <c r="W799" s="38"/>
      <c r="X799" s="33"/>
      <c r="Y799" s="34"/>
      <c r="Z799" s="34"/>
      <c r="AA799" s="35"/>
      <c r="AB799" s="35"/>
      <c r="AC799" s="36"/>
      <c r="AD799" s="37"/>
      <c r="AE799" s="18"/>
      <c r="AF799" s="18"/>
    </row>
    <row r="800" spans="1:32" ht="27.75" x14ac:dyDescent="0.25">
      <c r="A800" s="38"/>
      <c r="B800" s="38"/>
      <c r="C800" s="29"/>
      <c r="D800" s="38"/>
      <c r="E800" s="38"/>
      <c r="F800" s="39"/>
      <c r="G800" s="30"/>
      <c r="H800" s="38"/>
      <c r="I800" s="38"/>
      <c r="J800" s="39"/>
      <c r="K800" s="40"/>
      <c r="L800" s="39"/>
      <c r="M800" s="39"/>
      <c r="N800" s="39"/>
      <c r="O800" s="178"/>
      <c r="P800" s="39"/>
      <c r="Q800" s="187"/>
      <c r="R800" s="39"/>
      <c r="S800" s="39"/>
      <c r="T800" s="39"/>
      <c r="U800" s="38"/>
      <c r="V800" s="29"/>
      <c r="W800" s="38"/>
      <c r="X800" s="33"/>
      <c r="Y800" s="34"/>
      <c r="Z800" s="34"/>
      <c r="AA800" s="35"/>
      <c r="AB800" s="35"/>
      <c r="AC800" s="36"/>
      <c r="AD800" s="37"/>
      <c r="AE800" s="18"/>
      <c r="AF800" s="18"/>
    </row>
    <row r="801" spans="1:32" ht="27.75" x14ac:dyDescent="0.25">
      <c r="A801" s="38"/>
      <c r="B801" s="38"/>
      <c r="C801" s="29"/>
      <c r="D801" s="38"/>
      <c r="E801" s="38"/>
      <c r="F801" s="39"/>
      <c r="G801" s="30"/>
      <c r="H801" s="38"/>
      <c r="I801" s="38"/>
      <c r="J801" s="39"/>
      <c r="K801" s="40"/>
      <c r="L801" s="39"/>
      <c r="M801" s="39"/>
      <c r="N801" s="39"/>
      <c r="O801" s="178"/>
      <c r="P801" s="39"/>
      <c r="Q801" s="187"/>
      <c r="R801" s="39"/>
      <c r="S801" s="39"/>
      <c r="T801" s="39"/>
      <c r="U801" s="38"/>
      <c r="V801" s="29"/>
      <c r="W801" s="38"/>
      <c r="X801" s="33"/>
      <c r="Y801" s="34"/>
      <c r="Z801" s="34"/>
      <c r="AA801" s="35"/>
      <c r="AB801" s="35"/>
      <c r="AC801" s="36"/>
      <c r="AD801" s="37"/>
      <c r="AE801" s="18"/>
      <c r="AF801" s="18"/>
    </row>
    <row r="802" spans="1:32" ht="27.75" x14ac:dyDescent="0.25">
      <c r="A802" s="38"/>
      <c r="B802" s="38"/>
      <c r="C802" s="29"/>
      <c r="D802" s="38"/>
      <c r="E802" s="38"/>
      <c r="F802" s="39"/>
      <c r="G802" s="30"/>
      <c r="H802" s="38"/>
      <c r="I802" s="38"/>
      <c r="J802" s="39"/>
      <c r="K802" s="40"/>
      <c r="L802" s="39"/>
      <c r="M802" s="39"/>
      <c r="N802" s="39"/>
      <c r="O802" s="178"/>
      <c r="P802" s="39"/>
      <c r="Q802" s="187"/>
      <c r="R802" s="39"/>
      <c r="S802" s="39"/>
      <c r="T802" s="39"/>
      <c r="U802" s="38"/>
      <c r="V802" s="29"/>
      <c r="W802" s="38"/>
      <c r="X802" s="33"/>
      <c r="Y802" s="34"/>
      <c r="Z802" s="34"/>
      <c r="AA802" s="35"/>
      <c r="AB802" s="35"/>
      <c r="AC802" s="36"/>
      <c r="AD802" s="37"/>
      <c r="AE802" s="18"/>
      <c r="AF802" s="18"/>
    </row>
    <row r="803" spans="1:32" ht="27.75" x14ac:dyDescent="0.25">
      <c r="A803" s="38"/>
      <c r="B803" s="38"/>
      <c r="C803" s="29"/>
      <c r="D803" s="38"/>
      <c r="E803" s="38"/>
      <c r="F803" s="39"/>
      <c r="G803" s="30"/>
      <c r="H803" s="38"/>
      <c r="I803" s="38"/>
      <c r="J803" s="39"/>
      <c r="K803" s="40"/>
      <c r="L803" s="39"/>
      <c r="M803" s="39"/>
      <c r="N803" s="39"/>
      <c r="O803" s="178"/>
      <c r="P803" s="39"/>
      <c r="Q803" s="187"/>
      <c r="R803" s="39"/>
      <c r="S803" s="39"/>
      <c r="T803" s="39"/>
      <c r="U803" s="38"/>
      <c r="V803" s="29"/>
      <c r="W803" s="38"/>
      <c r="X803" s="33"/>
      <c r="Y803" s="34"/>
      <c r="Z803" s="34"/>
      <c r="AA803" s="35"/>
      <c r="AB803" s="35"/>
      <c r="AC803" s="36"/>
      <c r="AD803" s="37"/>
      <c r="AE803" s="18"/>
      <c r="AF803" s="18"/>
    </row>
    <row r="804" spans="1:32" ht="27.75" x14ac:dyDescent="0.25">
      <c r="A804" s="38"/>
      <c r="B804" s="38"/>
      <c r="C804" s="29"/>
      <c r="D804" s="38"/>
      <c r="E804" s="38"/>
      <c r="F804" s="39"/>
      <c r="G804" s="30"/>
      <c r="H804" s="38"/>
      <c r="I804" s="38"/>
      <c r="J804" s="39"/>
      <c r="K804" s="40"/>
      <c r="L804" s="39"/>
      <c r="M804" s="39"/>
      <c r="N804" s="39"/>
      <c r="O804" s="178"/>
      <c r="P804" s="39"/>
      <c r="Q804" s="187"/>
      <c r="R804" s="39"/>
      <c r="S804" s="39"/>
      <c r="T804" s="39"/>
      <c r="U804" s="38"/>
      <c r="V804" s="29"/>
      <c r="W804" s="38"/>
      <c r="X804" s="33"/>
      <c r="Y804" s="34"/>
      <c r="Z804" s="34"/>
      <c r="AA804" s="35"/>
      <c r="AB804" s="35"/>
      <c r="AC804" s="36"/>
      <c r="AD804" s="37"/>
      <c r="AE804" s="18"/>
      <c r="AF804" s="18"/>
    </row>
    <row r="805" spans="1:32" ht="27.75" x14ac:dyDescent="0.25">
      <c r="A805" s="38"/>
      <c r="B805" s="38"/>
      <c r="C805" s="29"/>
      <c r="D805" s="38"/>
      <c r="E805" s="38"/>
      <c r="F805" s="39"/>
      <c r="G805" s="30"/>
      <c r="H805" s="38"/>
      <c r="I805" s="38"/>
      <c r="J805" s="39"/>
      <c r="K805" s="40"/>
      <c r="L805" s="39"/>
      <c r="M805" s="39"/>
      <c r="N805" s="39"/>
      <c r="O805" s="178"/>
      <c r="P805" s="39"/>
      <c r="Q805" s="187"/>
      <c r="R805" s="39"/>
      <c r="S805" s="39"/>
      <c r="T805" s="39"/>
      <c r="U805" s="38"/>
      <c r="V805" s="29"/>
      <c r="W805" s="38"/>
      <c r="X805" s="33"/>
      <c r="Y805" s="34"/>
      <c r="Z805" s="34"/>
      <c r="AA805" s="35"/>
      <c r="AB805" s="35"/>
      <c r="AC805" s="36"/>
      <c r="AD805" s="37"/>
      <c r="AE805" s="18"/>
      <c r="AF805" s="18"/>
    </row>
    <row r="806" spans="1:32" ht="27.75" x14ac:dyDescent="0.25">
      <c r="A806" s="38"/>
      <c r="B806" s="38"/>
      <c r="C806" s="29"/>
      <c r="D806" s="38"/>
      <c r="E806" s="38"/>
      <c r="F806" s="39"/>
      <c r="G806" s="30"/>
      <c r="H806" s="38"/>
      <c r="I806" s="38"/>
      <c r="J806" s="39"/>
      <c r="K806" s="40"/>
      <c r="L806" s="39"/>
      <c r="M806" s="39"/>
      <c r="N806" s="39"/>
      <c r="O806" s="178"/>
      <c r="P806" s="39"/>
      <c r="Q806" s="187"/>
      <c r="R806" s="39"/>
      <c r="S806" s="39"/>
      <c r="T806" s="39"/>
      <c r="U806" s="38"/>
      <c r="V806" s="29"/>
      <c r="W806" s="38"/>
      <c r="X806" s="33"/>
      <c r="Y806" s="34"/>
      <c r="Z806" s="34"/>
      <c r="AA806" s="35"/>
      <c r="AB806" s="35"/>
      <c r="AC806" s="36"/>
      <c r="AD806" s="37"/>
      <c r="AE806" s="18"/>
      <c r="AF806" s="18"/>
    </row>
    <row r="807" spans="1:32" ht="27.75" x14ac:dyDescent="0.25">
      <c r="A807" s="38"/>
      <c r="B807" s="38"/>
      <c r="C807" s="29"/>
      <c r="D807" s="38"/>
      <c r="E807" s="38"/>
      <c r="F807" s="39"/>
      <c r="G807" s="30"/>
      <c r="H807" s="38"/>
      <c r="I807" s="38"/>
      <c r="J807" s="39"/>
      <c r="K807" s="40"/>
      <c r="L807" s="39"/>
      <c r="M807" s="39"/>
      <c r="N807" s="39"/>
      <c r="O807" s="178"/>
      <c r="P807" s="39"/>
      <c r="Q807" s="187"/>
      <c r="R807" s="39"/>
      <c r="S807" s="39"/>
      <c r="T807" s="39"/>
      <c r="U807" s="38"/>
      <c r="V807" s="29"/>
      <c r="W807" s="38"/>
      <c r="X807" s="33"/>
      <c r="Y807" s="34"/>
      <c r="Z807" s="34"/>
      <c r="AA807" s="35"/>
      <c r="AB807" s="35"/>
      <c r="AC807" s="36"/>
      <c r="AD807" s="37"/>
      <c r="AE807" s="18"/>
      <c r="AF807" s="18"/>
    </row>
    <row r="808" spans="1:32" ht="27.75" x14ac:dyDescent="0.25">
      <c r="A808" s="38"/>
      <c r="B808" s="38"/>
      <c r="C808" s="29"/>
      <c r="D808" s="38"/>
      <c r="E808" s="38"/>
      <c r="F808" s="39"/>
      <c r="G808" s="30"/>
      <c r="H808" s="38"/>
      <c r="I808" s="38"/>
      <c r="J808" s="39"/>
      <c r="K808" s="40"/>
      <c r="L808" s="39"/>
      <c r="M808" s="39"/>
      <c r="N808" s="39"/>
      <c r="O808" s="178"/>
      <c r="P808" s="39"/>
      <c r="Q808" s="187"/>
      <c r="R808" s="39"/>
      <c r="S808" s="39"/>
      <c r="T808" s="39"/>
      <c r="U808" s="38"/>
      <c r="V808" s="29"/>
      <c r="W808" s="38"/>
      <c r="X808" s="33"/>
      <c r="Y808" s="34"/>
      <c r="Z808" s="34"/>
      <c r="AA808" s="35"/>
      <c r="AB808" s="35"/>
      <c r="AC808" s="36"/>
      <c r="AD808" s="37"/>
      <c r="AE808" s="18"/>
      <c r="AF808" s="18"/>
    </row>
    <row r="809" spans="1:32" ht="27.75" x14ac:dyDescent="0.25">
      <c r="A809" s="38"/>
      <c r="B809" s="38"/>
      <c r="C809" s="29"/>
      <c r="D809" s="38"/>
      <c r="E809" s="38"/>
      <c r="F809" s="39"/>
      <c r="G809" s="30"/>
      <c r="H809" s="38"/>
      <c r="I809" s="38"/>
      <c r="J809" s="39"/>
      <c r="K809" s="40"/>
      <c r="L809" s="39"/>
      <c r="M809" s="39"/>
      <c r="N809" s="39"/>
      <c r="O809" s="178"/>
      <c r="P809" s="39"/>
      <c r="Q809" s="187"/>
      <c r="R809" s="39"/>
      <c r="S809" s="39"/>
      <c r="T809" s="39"/>
      <c r="U809" s="38"/>
      <c r="V809" s="29"/>
      <c r="W809" s="38"/>
      <c r="X809" s="33"/>
      <c r="Y809" s="34"/>
      <c r="Z809" s="34"/>
      <c r="AA809" s="35"/>
      <c r="AB809" s="35"/>
      <c r="AC809" s="36"/>
      <c r="AD809" s="37"/>
      <c r="AE809" s="18"/>
      <c r="AF809" s="18"/>
    </row>
    <row r="810" spans="1:32" ht="27.75" x14ac:dyDescent="0.25">
      <c r="A810" s="38"/>
      <c r="B810" s="38"/>
      <c r="C810" s="29"/>
      <c r="D810" s="38"/>
      <c r="E810" s="38"/>
      <c r="F810" s="39"/>
      <c r="G810" s="30"/>
      <c r="H810" s="38"/>
      <c r="I810" s="38"/>
      <c r="J810" s="39"/>
      <c r="K810" s="40"/>
      <c r="L810" s="39"/>
      <c r="M810" s="39"/>
      <c r="N810" s="39"/>
      <c r="O810" s="178"/>
      <c r="P810" s="39"/>
      <c r="Q810" s="187"/>
      <c r="R810" s="39"/>
      <c r="S810" s="39"/>
      <c r="T810" s="39"/>
      <c r="U810" s="38"/>
      <c r="V810" s="29"/>
      <c r="W810" s="38"/>
      <c r="X810" s="33"/>
      <c r="Y810" s="34"/>
      <c r="Z810" s="34"/>
      <c r="AA810" s="35"/>
      <c r="AB810" s="35"/>
      <c r="AC810" s="36"/>
      <c r="AD810" s="37"/>
      <c r="AE810" s="18"/>
      <c r="AF810" s="18"/>
    </row>
    <row r="811" spans="1:32" ht="27.75" x14ac:dyDescent="0.25">
      <c r="A811" s="38"/>
      <c r="B811" s="38"/>
      <c r="C811" s="29"/>
      <c r="D811" s="38"/>
      <c r="E811" s="38"/>
      <c r="F811" s="39"/>
      <c r="G811" s="30"/>
      <c r="H811" s="38"/>
      <c r="I811" s="38"/>
      <c r="J811" s="39"/>
      <c r="K811" s="40"/>
      <c r="L811" s="39"/>
      <c r="M811" s="39"/>
      <c r="N811" s="39"/>
      <c r="O811" s="178"/>
      <c r="P811" s="39"/>
      <c r="Q811" s="187"/>
      <c r="R811" s="39"/>
      <c r="S811" s="39"/>
      <c r="T811" s="39"/>
      <c r="U811" s="38"/>
      <c r="V811" s="29"/>
      <c r="W811" s="38"/>
      <c r="X811" s="33"/>
      <c r="Y811" s="34"/>
      <c r="Z811" s="34"/>
      <c r="AA811" s="35"/>
      <c r="AB811" s="35"/>
      <c r="AC811" s="36"/>
      <c r="AD811" s="37"/>
      <c r="AE811" s="18"/>
      <c r="AF811" s="18"/>
    </row>
    <row r="812" spans="1:32" ht="27.75" x14ac:dyDescent="0.25">
      <c r="A812" s="38"/>
      <c r="B812" s="38"/>
      <c r="C812" s="29"/>
      <c r="D812" s="38"/>
      <c r="E812" s="38"/>
      <c r="F812" s="39"/>
      <c r="G812" s="30"/>
      <c r="H812" s="38"/>
      <c r="I812" s="38"/>
      <c r="J812" s="39"/>
      <c r="K812" s="40"/>
      <c r="L812" s="39"/>
      <c r="M812" s="39"/>
      <c r="N812" s="39"/>
      <c r="O812" s="178"/>
      <c r="P812" s="39"/>
      <c r="Q812" s="187"/>
      <c r="R812" s="39"/>
      <c r="S812" s="39"/>
      <c r="T812" s="39"/>
      <c r="U812" s="38"/>
      <c r="V812" s="29"/>
      <c r="W812" s="38"/>
      <c r="X812" s="33"/>
      <c r="Y812" s="34"/>
      <c r="Z812" s="34"/>
      <c r="AA812" s="35"/>
      <c r="AB812" s="35"/>
      <c r="AC812" s="36"/>
      <c r="AD812" s="37"/>
      <c r="AE812" s="18"/>
      <c r="AF812" s="18"/>
    </row>
    <row r="813" spans="1:32" ht="27.75" x14ac:dyDescent="0.25">
      <c r="A813" s="38"/>
      <c r="B813" s="38"/>
      <c r="C813" s="29"/>
      <c r="D813" s="38"/>
      <c r="E813" s="38"/>
      <c r="F813" s="39"/>
      <c r="G813" s="30"/>
      <c r="H813" s="38"/>
      <c r="I813" s="38"/>
      <c r="J813" s="39"/>
      <c r="K813" s="40"/>
      <c r="L813" s="39"/>
      <c r="M813" s="39"/>
      <c r="N813" s="39"/>
      <c r="O813" s="178"/>
      <c r="P813" s="39"/>
      <c r="Q813" s="187"/>
      <c r="R813" s="39"/>
      <c r="S813" s="39"/>
      <c r="T813" s="39"/>
      <c r="U813" s="38"/>
      <c r="V813" s="29"/>
      <c r="W813" s="38"/>
      <c r="X813" s="33"/>
      <c r="Y813" s="34"/>
      <c r="Z813" s="34"/>
      <c r="AA813" s="35"/>
      <c r="AB813" s="35"/>
      <c r="AC813" s="36"/>
      <c r="AD813" s="37"/>
      <c r="AE813" s="18"/>
      <c r="AF813" s="18"/>
    </row>
    <row r="814" spans="1:32" ht="27.75" x14ac:dyDescent="0.25">
      <c r="A814" s="38"/>
      <c r="B814" s="38"/>
      <c r="C814" s="29"/>
      <c r="D814" s="38"/>
      <c r="E814" s="38"/>
      <c r="F814" s="39"/>
      <c r="G814" s="30"/>
      <c r="H814" s="38"/>
      <c r="I814" s="38"/>
      <c r="J814" s="39"/>
      <c r="K814" s="40"/>
      <c r="L814" s="39"/>
      <c r="M814" s="39"/>
      <c r="N814" s="39"/>
      <c r="O814" s="178"/>
      <c r="P814" s="39"/>
      <c r="Q814" s="187"/>
      <c r="R814" s="39"/>
      <c r="S814" s="39"/>
      <c r="T814" s="39"/>
      <c r="U814" s="38"/>
      <c r="V814" s="29"/>
      <c r="W814" s="38"/>
      <c r="X814" s="33"/>
      <c r="Y814" s="34"/>
      <c r="Z814" s="34"/>
      <c r="AA814" s="35"/>
      <c r="AB814" s="35"/>
      <c r="AC814" s="36"/>
      <c r="AD814" s="37"/>
      <c r="AE814" s="18"/>
      <c r="AF814" s="18"/>
    </row>
    <row r="815" spans="1:32" ht="27.75" x14ac:dyDescent="0.25">
      <c r="A815" s="38"/>
      <c r="B815" s="38"/>
      <c r="C815" s="29"/>
      <c r="D815" s="38"/>
      <c r="E815" s="38"/>
      <c r="F815" s="39"/>
      <c r="G815" s="30"/>
      <c r="H815" s="38"/>
      <c r="I815" s="38"/>
      <c r="J815" s="39"/>
      <c r="K815" s="40"/>
      <c r="L815" s="39"/>
      <c r="M815" s="39"/>
      <c r="N815" s="39"/>
      <c r="O815" s="178"/>
      <c r="P815" s="39"/>
      <c r="Q815" s="187"/>
      <c r="R815" s="39"/>
      <c r="S815" s="39"/>
      <c r="T815" s="39"/>
      <c r="U815" s="38"/>
      <c r="V815" s="29"/>
      <c r="W815" s="38"/>
      <c r="X815" s="33"/>
      <c r="Y815" s="34"/>
      <c r="Z815" s="34"/>
      <c r="AA815" s="35"/>
      <c r="AB815" s="35"/>
      <c r="AC815" s="36"/>
      <c r="AD815" s="37"/>
      <c r="AE815" s="18"/>
      <c r="AF815" s="18"/>
    </row>
    <row r="816" spans="1:32" ht="27.75" x14ac:dyDescent="0.25">
      <c r="A816" s="38"/>
      <c r="B816" s="38"/>
      <c r="C816" s="29"/>
      <c r="D816" s="38"/>
      <c r="E816" s="38"/>
      <c r="F816" s="39"/>
      <c r="G816" s="30"/>
      <c r="H816" s="38"/>
      <c r="I816" s="38"/>
      <c r="J816" s="39"/>
      <c r="K816" s="40"/>
      <c r="L816" s="39"/>
      <c r="M816" s="39"/>
      <c r="N816" s="39"/>
      <c r="O816" s="178"/>
      <c r="P816" s="39"/>
      <c r="Q816" s="187"/>
      <c r="R816" s="39"/>
      <c r="S816" s="39"/>
      <c r="T816" s="39"/>
      <c r="U816" s="38"/>
      <c r="V816" s="29"/>
      <c r="W816" s="38"/>
      <c r="X816" s="33"/>
      <c r="Y816" s="34"/>
      <c r="Z816" s="34"/>
      <c r="AA816" s="35"/>
      <c r="AB816" s="35"/>
      <c r="AC816" s="36"/>
      <c r="AD816" s="37"/>
      <c r="AE816" s="18"/>
      <c r="AF816" s="18"/>
    </row>
    <row r="817" spans="1:32" ht="27.75" x14ac:dyDescent="0.25">
      <c r="A817" s="38"/>
      <c r="B817" s="38"/>
      <c r="C817" s="29"/>
      <c r="D817" s="38"/>
      <c r="E817" s="38"/>
      <c r="F817" s="39"/>
      <c r="G817" s="30"/>
      <c r="H817" s="38"/>
      <c r="I817" s="38"/>
      <c r="J817" s="39"/>
      <c r="K817" s="40"/>
      <c r="L817" s="39"/>
      <c r="M817" s="39"/>
      <c r="N817" s="39"/>
      <c r="O817" s="178"/>
      <c r="P817" s="39"/>
      <c r="Q817" s="187"/>
      <c r="R817" s="39"/>
      <c r="S817" s="39"/>
      <c r="T817" s="39"/>
      <c r="U817" s="38"/>
      <c r="V817" s="29"/>
      <c r="W817" s="38"/>
      <c r="X817" s="33"/>
      <c r="Y817" s="34"/>
      <c r="Z817" s="34"/>
      <c r="AA817" s="35"/>
      <c r="AB817" s="35"/>
      <c r="AC817" s="36"/>
      <c r="AD817" s="37"/>
      <c r="AE817" s="18"/>
      <c r="AF817" s="18"/>
    </row>
    <row r="818" spans="1:32" ht="27.75" x14ac:dyDescent="0.25">
      <c r="A818" s="38"/>
      <c r="B818" s="38"/>
      <c r="C818" s="29"/>
      <c r="D818" s="38"/>
      <c r="E818" s="38"/>
      <c r="F818" s="39"/>
      <c r="G818" s="30"/>
      <c r="H818" s="38"/>
      <c r="I818" s="38"/>
      <c r="J818" s="39"/>
      <c r="K818" s="40"/>
      <c r="L818" s="39"/>
      <c r="M818" s="39"/>
      <c r="N818" s="39"/>
      <c r="O818" s="178"/>
      <c r="P818" s="39"/>
      <c r="Q818" s="187"/>
      <c r="R818" s="39"/>
      <c r="S818" s="39"/>
      <c r="T818" s="39"/>
      <c r="U818" s="38"/>
      <c r="V818" s="29"/>
      <c r="W818" s="38"/>
      <c r="X818" s="33"/>
      <c r="Y818" s="34"/>
      <c r="Z818" s="34"/>
      <c r="AA818" s="35"/>
      <c r="AB818" s="35"/>
      <c r="AC818" s="36"/>
      <c r="AD818" s="37"/>
      <c r="AE818" s="18"/>
      <c r="AF818" s="18"/>
    </row>
    <row r="819" spans="1:32" ht="27.75" x14ac:dyDescent="0.25">
      <c r="A819" s="38"/>
      <c r="B819" s="38"/>
      <c r="C819" s="29"/>
      <c r="D819" s="38"/>
      <c r="E819" s="38"/>
      <c r="F819" s="39"/>
      <c r="G819" s="30"/>
      <c r="H819" s="38"/>
      <c r="I819" s="38"/>
      <c r="J819" s="39"/>
      <c r="K819" s="40"/>
      <c r="L819" s="39"/>
      <c r="M819" s="39"/>
      <c r="N819" s="39"/>
      <c r="O819" s="178"/>
      <c r="P819" s="39"/>
      <c r="Q819" s="187"/>
      <c r="R819" s="39"/>
      <c r="S819" s="39"/>
      <c r="T819" s="39"/>
      <c r="U819" s="38"/>
      <c r="V819" s="29"/>
      <c r="W819" s="38"/>
      <c r="X819" s="33"/>
      <c r="Y819" s="34"/>
      <c r="Z819" s="34"/>
      <c r="AA819" s="35"/>
      <c r="AB819" s="35"/>
      <c r="AC819" s="36"/>
      <c r="AD819" s="37"/>
      <c r="AE819" s="18"/>
      <c r="AF819" s="18"/>
    </row>
    <row r="820" spans="1:32" ht="27.75" x14ac:dyDescent="0.25">
      <c r="A820" s="38"/>
      <c r="B820" s="38"/>
      <c r="C820" s="29"/>
      <c r="D820" s="38"/>
      <c r="E820" s="38"/>
      <c r="F820" s="39"/>
      <c r="G820" s="30"/>
      <c r="H820" s="38"/>
      <c r="I820" s="38"/>
      <c r="J820" s="39"/>
      <c r="K820" s="40"/>
      <c r="L820" s="39"/>
      <c r="M820" s="39"/>
      <c r="N820" s="39"/>
      <c r="O820" s="178"/>
      <c r="P820" s="39"/>
      <c r="Q820" s="187"/>
      <c r="R820" s="39"/>
      <c r="S820" s="39"/>
      <c r="T820" s="39"/>
      <c r="U820" s="38"/>
      <c r="V820" s="29"/>
      <c r="W820" s="38"/>
      <c r="X820" s="33"/>
      <c r="Y820" s="34"/>
      <c r="Z820" s="34"/>
      <c r="AA820" s="35"/>
      <c r="AB820" s="35"/>
      <c r="AC820" s="36"/>
      <c r="AD820" s="37"/>
      <c r="AE820" s="18"/>
      <c r="AF820" s="18"/>
    </row>
    <row r="821" spans="1:32" ht="27.75" x14ac:dyDescent="0.25">
      <c r="A821" s="38"/>
      <c r="B821" s="38"/>
      <c r="C821" s="29"/>
      <c r="D821" s="38"/>
      <c r="E821" s="38"/>
      <c r="F821" s="39"/>
      <c r="G821" s="30"/>
      <c r="H821" s="38"/>
      <c r="I821" s="38"/>
      <c r="J821" s="39"/>
      <c r="K821" s="40"/>
      <c r="L821" s="39"/>
      <c r="M821" s="39"/>
      <c r="N821" s="39"/>
      <c r="O821" s="178"/>
      <c r="P821" s="39"/>
      <c r="Q821" s="187"/>
      <c r="R821" s="39"/>
      <c r="S821" s="39"/>
      <c r="T821" s="39"/>
      <c r="U821" s="38"/>
      <c r="V821" s="29"/>
      <c r="W821" s="38"/>
      <c r="X821" s="33"/>
      <c r="Y821" s="34"/>
      <c r="Z821" s="34"/>
      <c r="AA821" s="35"/>
      <c r="AB821" s="35"/>
      <c r="AC821" s="36"/>
      <c r="AD821" s="37"/>
      <c r="AE821" s="18"/>
      <c r="AF821" s="18"/>
    </row>
    <row r="822" spans="1:32" ht="27.75" x14ac:dyDescent="0.25">
      <c r="A822" s="38"/>
      <c r="B822" s="38"/>
      <c r="C822" s="29"/>
      <c r="D822" s="38"/>
      <c r="E822" s="38"/>
      <c r="F822" s="39"/>
      <c r="G822" s="30"/>
      <c r="H822" s="38"/>
      <c r="I822" s="38"/>
      <c r="J822" s="39"/>
      <c r="K822" s="40"/>
      <c r="L822" s="39"/>
      <c r="M822" s="39"/>
      <c r="N822" s="39"/>
      <c r="O822" s="178"/>
      <c r="P822" s="39"/>
      <c r="Q822" s="187"/>
      <c r="R822" s="39"/>
      <c r="S822" s="39"/>
      <c r="T822" s="39"/>
      <c r="U822" s="38"/>
      <c r="V822" s="29"/>
      <c r="W822" s="38"/>
      <c r="X822" s="33"/>
      <c r="Y822" s="34"/>
      <c r="Z822" s="34"/>
      <c r="AA822" s="35"/>
      <c r="AB822" s="35"/>
      <c r="AC822" s="36"/>
      <c r="AD822" s="37"/>
      <c r="AE822" s="18"/>
      <c r="AF822" s="18"/>
    </row>
    <row r="823" spans="1:32" ht="27.75" x14ac:dyDescent="0.25">
      <c r="A823" s="38"/>
      <c r="B823" s="38"/>
      <c r="C823" s="29"/>
      <c r="D823" s="38"/>
      <c r="E823" s="38"/>
      <c r="F823" s="39"/>
      <c r="G823" s="30"/>
      <c r="H823" s="38"/>
      <c r="I823" s="38"/>
      <c r="J823" s="39"/>
      <c r="K823" s="40"/>
      <c r="L823" s="39"/>
      <c r="M823" s="39"/>
      <c r="N823" s="39"/>
      <c r="O823" s="178"/>
      <c r="P823" s="39"/>
      <c r="Q823" s="187"/>
      <c r="R823" s="39"/>
      <c r="S823" s="39"/>
      <c r="T823" s="39"/>
      <c r="U823" s="38"/>
      <c r="V823" s="29"/>
      <c r="W823" s="38"/>
      <c r="X823" s="33"/>
      <c r="Y823" s="34"/>
      <c r="Z823" s="34"/>
      <c r="AA823" s="35"/>
      <c r="AB823" s="35"/>
      <c r="AC823" s="36"/>
      <c r="AD823" s="37"/>
      <c r="AE823" s="18"/>
      <c r="AF823" s="18"/>
    </row>
    <row r="824" spans="1:32" ht="27.75" x14ac:dyDescent="0.25">
      <c r="A824" s="38"/>
      <c r="B824" s="38"/>
      <c r="C824" s="29"/>
      <c r="D824" s="38"/>
      <c r="E824" s="38"/>
      <c r="F824" s="39"/>
      <c r="G824" s="30"/>
      <c r="H824" s="38"/>
      <c r="I824" s="38"/>
      <c r="J824" s="39"/>
      <c r="K824" s="40"/>
      <c r="L824" s="39"/>
      <c r="M824" s="39"/>
      <c r="N824" s="39"/>
      <c r="O824" s="178"/>
      <c r="P824" s="39"/>
      <c r="Q824" s="187"/>
      <c r="R824" s="39"/>
      <c r="S824" s="39"/>
      <c r="T824" s="39"/>
      <c r="U824" s="38"/>
      <c r="V824" s="29"/>
      <c r="W824" s="38"/>
      <c r="X824" s="33"/>
      <c r="Y824" s="34"/>
      <c r="Z824" s="34"/>
      <c r="AA824" s="35"/>
      <c r="AB824" s="35"/>
      <c r="AC824" s="36"/>
      <c r="AD824" s="37"/>
      <c r="AE824" s="18"/>
      <c r="AF824" s="18"/>
    </row>
    <row r="825" spans="1:32" ht="27.75" x14ac:dyDescent="0.25">
      <c r="A825" s="38"/>
      <c r="B825" s="38"/>
      <c r="C825" s="29"/>
      <c r="D825" s="38"/>
      <c r="E825" s="38"/>
      <c r="F825" s="39"/>
      <c r="G825" s="30"/>
      <c r="H825" s="38"/>
      <c r="I825" s="38"/>
      <c r="J825" s="39"/>
      <c r="K825" s="40"/>
      <c r="L825" s="39"/>
      <c r="M825" s="39"/>
      <c r="N825" s="39"/>
      <c r="O825" s="178"/>
      <c r="P825" s="39"/>
      <c r="Q825" s="187"/>
      <c r="R825" s="39"/>
      <c r="S825" s="39"/>
      <c r="T825" s="39"/>
      <c r="U825" s="38"/>
      <c r="V825" s="29"/>
      <c r="W825" s="38"/>
      <c r="X825" s="33"/>
      <c r="Y825" s="34"/>
      <c r="Z825" s="34"/>
      <c r="AA825" s="35"/>
      <c r="AB825" s="35"/>
      <c r="AC825" s="36"/>
      <c r="AD825" s="37"/>
      <c r="AE825" s="18"/>
      <c r="AF825" s="18"/>
    </row>
    <row r="826" spans="1:32" ht="27.75" x14ac:dyDescent="0.25">
      <c r="A826" s="38"/>
      <c r="B826" s="38"/>
      <c r="C826" s="29"/>
      <c r="D826" s="38"/>
      <c r="E826" s="38"/>
      <c r="F826" s="39"/>
      <c r="G826" s="30"/>
      <c r="H826" s="38"/>
      <c r="I826" s="38"/>
      <c r="J826" s="39"/>
      <c r="K826" s="40"/>
      <c r="L826" s="39"/>
      <c r="M826" s="39"/>
      <c r="N826" s="39"/>
      <c r="O826" s="178"/>
      <c r="P826" s="39"/>
      <c r="Q826" s="187"/>
      <c r="R826" s="39"/>
      <c r="S826" s="39"/>
      <c r="T826" s="39"/>
      <c r="U826" s="38"/>
      <c r="V826" s="29"/>
      <c r="W826" s="38"/>
      <c r="X826" s="33"/>
      <c r="Y826" s="34"/>
      <c r="Z826" s="34"/>
      <c r="AA826" s="35"/>
      <c r="AB826" s="35"/>
      <c r="AC826" s="36"/>
      <c r="AD826" s="37"/>
      <c r="AE826" s="18"/>
      <c r="AF826" s="18"/>
    </row>
    <row r="827" spans="1:32" ht="27.75" x14ac:dyDescent="0.25">
      <c r="A827" s="38"/>
      <c r="B827" s="38"/>
      <c r="C827" s="29"/>
      <c r="D827" s="38"/>
      <c r="E827" s="38"/>
      <c r="F827" s="39"/>
      <c r="G827" s="30"/>
      <c r="H827" s="38"/>
      <c r="I827" s="38"/>
      <c r="J827" s="39"/>
      <c r="K827" s="40"/>
      <c r="L827" s="39"/>
      <c r="M827" s="39"/>
      <c r="N827" s="39"/>
      <c r="O827" s="178"/>
      <c r="P827" s="39"/>
      <c r="Q827" s="187"/>
      <c r="R827" s="39"/>
      <c r="S827" s="39"/>
      <c r="T827" s="39"/>
      <c r="U827" s="38"/>
      <c r="V827" s="29"/>
      <c r="W827" s="38"/>
      <c r="X827" s="33"/>
      <c r="Y827" s="34"/>
      <c r="Z827" s="34"/>
      <c r="AA827" s="35"/>
      <c r="AB827" s="35"/>
      <c r="AC827" s="36"/>
      <c r="AD827" s="37"/>
      <c r="AE827" s="18"/>
      <c r="AF827" s="18"/>
    </row>
    <row r="828" spans="1:32" ht="27.75" x14ac:dyDescent="0.25">
      <c r="A828" s="38"/>
      <c r="B828" s="38"/>
      <c r="C828" s="29"/>
      <c r="D828" s="38"/>
      <c r="E828" s="38"/>
      <c r="F828" s="39"/>
      <c r="G828" s="30"/>
      <c r="H828" s="38"/>
      <c r="I828" s="38"/>
      <c r="J828" s="39"/>
      <c r="K828" s="40"/>
      <c r="L828" s="39"/>
      <c r="M828" s="39"/>
      <c r="N828" s="39"/>
      <c r="O828" s="178"/>
      <c r="P828" s="39"/>
      <c r="Q828" s="187"/>
      <c r="R828" s="39"/>
      <c r="S828" s="39"/>
      <c r="T828" s="39"/>
      <c r="U828" s="38"/>
      <c r="V828" s="29"/>
      <c r="W828" s="38"/>
      <c r="X828" s="33"/>
      <c r="Y828" s="34"/>
      <c r="Z828" s="34"/>
      <c r="AA828" s="35"/>
      <c r="AB828" s="35"/>
      <c r="AC828" s="36"/>
      <c r="AD828" s="37"/>
      <c r="AE828" s="18"/>
      <c r="AF828" s="18"/>
    </row>
    <row r="829" spans="1:32" ht="27.75" x14ac:dyDescent="0.25">
      <c r="A829" s="38"/>
      <c r="B829" s="38"/>
      <c r="C829" s="29"/>
      <c r="D829" s="38"/>
      <c r="E829" s="38"/>
      <c r="F829" s="39"/>
      <c r="G829" s="30"/>
      <c r="H829" s="38"/>
      <c r="I829" s="38"/>
      <c r="J829" s="39"/>
      <c r="K829" s="40"/>
      <c r="L829" s="39"/>
      <c r="M829" s="39"/>
      <c r="N829" s="39"/>
      <c r="O829" s="178"/>
      <c r="P829" s="39"/>
      <c r="Q829" s="187"/>
      <c r="R829" s="39"/>
      <c r="S829" s="39"/>
      <c r="T829" s="39"/>
      <c r="U829" s="38"/>
      <c r="V829" s="29"/>
      <c r="W829" s="38"/>
      <c r="X829" s="33"/>
      <c r="Y829" s="34"/>
      <c r="Z829" s="34"/>
      <c r="AA829" s="35"/>
      <c r="AB829" s="35"/>
      <c r="AC829" s="36"/>
      <c r="AD829" s="37"/>
      <c r="AE829" s="18"/>
      <c r="AF829" s="18"/>
    </row>
    <row r="830" spans="1:32" ht="27.75" x14ac:dyDescent="0.25">
      <c r="A830" s="38"/>
      <c r="B830" s="38"/>
      <c r="C830" s="29"/>
      <c r="D830" s="38"/>
      <c r="E830" s="38"/>
      <c r="F830" s="39"/>
      <c r="G830" s="30"/>
      <c r="H830" s="38"/>
      <c r="I830" s="38"/>
      <c r="J830" s="39"/>
      <c r="K830" s="40"/>
      <c r="L830" s="39"/>
      <c r="M830" s="39"/>
      <c r="N830" s="39"/>
      <c r="O830" s="178"/>
      <c r="P830" s="39"/>
      <c r="Q830" s="187"/>
      <c r="R830" s="39"/>
      <c r="S830" s="39"/>
      <c r="T830" s="39"/>
      <c r="U830" s="38"/>
      <c r="V830" s="29"/>
      <c r="W830" s="38"/>
      <c r="X830" s="33"/>
      <c r="Y830" s="34"/>
      <c r="Z830" s="34"/>
      <c r="AA830" s="35"/>
      <c r="AB830" s="35"/>
      <c r="AC830" s="36"/>
      <c r="AD830" s="37"/>
      <c r="AE830" s="18"/>
      <c r="AF830" s="18"/>
    </row>
    <row r="831" spans="1:32" ht="27.75" x14ac:dyDescent="0.25">
      <c r="A831" s="38"/>
      <c r="B831" s="38"/>
      <c r="C831" s="29"/>
      <c r="D831" s="38"/>
      <c r="E831" s="38"/>
      <c r="F831" s="39"/>
      <c r="G831" s="30"/>
      <c r="H831" s="38"/>
      <c r="I831" s="38"/>
      <c r="J831" s="39"/>
      <c r="K831" s="40"/>
      <c r="L831" s="39"/>
      <c r="M831" s="39"/>
      <c r="N831" s="39"/>
      <c r="O831" s="178"/>
      <c r="P831" s="39"/>
      <c r="Q831" s="187"/>
      <c r="R831" s="39"/>
      <c r="S831" s="39"/>
      <c r="T831" s="39"/>
      <c r="U831" s="38"/>
      <c r="V831" s="29"/>
      <c r="W831" s="38"/>
      <c r="X831" s="33"/>
      <c r="Y831" s="34"/>
      <c r="Z831" s="34"/>
      <c r="AA831" s="35"/>
      <c r="AB831" s="35"/>
      <c r="AC831" s="36"/>
      <c r="AD831" s="37"/>
      <c r="AE831" s="18"/>
      <c r="AF831" s="18"/>
    </row>
    <row r="832" spans="1:32" ht="27.75" x14ac:dyDescent="0.25">
      <c r="A832" s="38"/>
      <c r="B832" s="38"/>
      <c r="C832" s="29"/>
      <c r="D832" s="38"/>
      <c r="E832" s="38"/>
      <c r="F832" s="39"/>
      <c r="G832" s="30"/>
      <c r="H832" s="38"/>
      <c r="I832" s="38"/>
      <c r="J832" s="39"/>
      <c r="K832" s="40"/>
      <c r="L832" s="39"/>
      <c r="M832" s="39"/>
      <c r="N832" s="39"/>
      <c r="O832" s="178"/>
      <c r="P832" s="39"/>
      <c r="Q832" s="187"/>
      <c r="R832" s="39"/>
      <c r="S832" s="39"/>
      <c r="T832" s="39"/>
      <c r="U832" s="38"/>
      <c r="V832" s="29"/>
      <c r="W832" s="38"/>
      <c r="X832" s="33"/>
      <c r="Y832" s="34"/>
      <c r="Z832" s="34"/>
      <c r="AA832" s="35"/>
      <c r="AB832" s="35"/>
      <c r="AC832" s="36"/>
      <c r="AD832" s="37"/>
      <c r="AE832" s="18"/>
      <c r="AF832" s="18"/>
    </row>
    <row r="833" spans="1:32" ht="27.75" x14ac:dyDescent="0.25">
      <c r="A833" s="38"/>
      <c r="B833" s="38"/>
      <c r="C833" s="29"/>
      <c r="D833" s="38"/>
      <c r="E833" s="38"/>
      <c r="F833" s="39"/>
      <c r="G833" s="30"/>
      <c r="H833" s="38"/>
      <c r="I833" s="38"/>
      <c r="J833" s="39"/>
      <c r="K833" s="40"/>
      <c r="L833" s="39"/>
      <c r="M833" s="39"/>
      <c r="N833" s="39"/>
      <c r="O833" s="178"/>
      <c r="P833" s="39"/>
      <c r="Q833" s="187"/>
      <c r="R833" s="39"/>
      <c r="S833" s="39"/>
      <c r="T833" s="39"/>
      <c r="U833" s="38"/>
      <c r="V833" s="29"/>
      <c r="W833" s="38"/>
      <c r="X833" s="33"/>
      <c r="Y833" s="34"/>
      <c r="Z833" s="34"/>
      <c r="AA833" s="35"/>
      <c r="AB833" s="35"/>
      <c r="AC833" s="36"/>
      <c r="AD833" s="37"/>
      <c r="AE833" s="18"/>
      <c r="AF833" s="18"/>
    </row>
    <row r="834" spans="1:32" ht="27.75" x14ac:dyDescent="0.25">
      <c r="A834" s="38"/>
      <c r="B834" s="38"/>
      <c r="C834" s="29"/>
      <c r="D834" s="38"/>
      <c r="E834" s="38"/>
      <c r="F834" s="39"/>
      <c r="G834" s="30"/>
      <c r="H834" s="38"/>
      <c r="I834" s="38"/>
      <c r="J834" s="39"/>
      <c r="K834" s="40"/>
      <c r="L834" s="39"/>
      <c r="M834" s="39"/>
      <c r="N834" s="39"/>
      <c r="O834" s="178"/>
      <c r="P834" s="39"/>
      <c r="Q834" s="187"/>
      <c r="R834" s="39"/>
      <c r="S834" s="39"/>
      <c r="T834" s="39"/>
      <c r="U834" s="38"/>
      <c r="V834" s="29"/>
      <c r="W834" s="38"/>
      <c r="X834" s="33"/>
      <c r="Y834" s="34"/>
      <c r="Z834" s="34"/>
      <c r="AA834" s="35"/>
      <c r="AB834" s="35"/>
      <c r="AC834" s="36"/>
      <c r="AD834" s="37"/>
      <c r="AE834" s="18"/>
      <c r="AF834" s="18"/>
    </row>
    <row r="835" spans="1:32" ht="27.75" x14ac:dyDescent="0.25">
      <c r="A835" s="38"/>
      <c r="B835" s="38"/>
      <c r="C835" s="29"/>
      <c r="D835" s="38"/>
      <c r="E835" s="38"/>
      <c r="F835" s="39"/>
      <c r="G835" s="30"/>
      <c r="H835" s="38"/>
      <c r="I835" s="38"/>
      <c r="J835" s="39"/>
      <c r="K835" s="40"/>
      <c r="L835" s="39"/>
      <c r="M835" s="39"/>
      <c r="N835" s="39"/>
      <c r="O835" s="178"/>
      <c r="P835" s="39"/>
      <c r="Q835" s="187"/>
      <c r="R835" s="39"/>
      <c r="S835" s="39"/>
      <c r="T835" s="39"/>
      <c r="U835" s="38"/>
      <c r="V835" s="29"/>
      <c r="W835" s="38"/>
      <c r="X835" s="33"/>
      <c r="Y835" s="34"/>
      <c r="Z835" s="34"/>
      <c r="AA835" s="35"/>
      <c r="AB835" s="35"/>
      <c r="AC835" s="36"/>
      <c r="AD835" s="37"/>
      <c r="AE835" s="18"/>
      <c r="AF835" s="18"/>
    </row>
    <row r="836" spans="1:32" ht="27.75" x14ac:dyDescent="0.25">
      <c r="A836" s="38"/>
      <c r="B836" s="38"/>
      <c r="C836" s="29"/>
      <c r="D836" s="38"/>
      <c r="E836" s="38"/>
      <c r="F836" s="39"/>
      <c r="G836" s="30"/>
      <c r="H836" s="38"/>
      <c r="I836" s="38"/>
      <c r="J836" s="39"/>
      <c r="K836" s="40"/>
      <c r="L836" s="39"/>
      <c r="M836" s="39"/>
      <c r="N836" s="39"/>
      <c r="O836" s="178"/>
      <c r="P836" s="39"/>
      <c r="Q836" s="187"/>
      <c r="R836" s="39"/>
      <c r="S836" s="39"/>
      <c r="T836" s="39"/>
      <c r="U836" s="38"/>
      <c r="V836" s="29"/>
      <c r="W836" s="38"/>
      <c r="X836" s="33"/>
      <c r="Y836" s="34"/>
      <c r="Z836" s="34"/>
      <c r="AA836" s="35"/>
      <c r="AB836" s="35"/>
      <c r="AC836" s="36"/>
      <c r="AD836" s="37"/>
      <c r="AE836" s="18"/>
      <c r="AF836" s="18"/>
    </row>
    <row r="837" spans="1:32" ht="27.75" x14ac:dyDescent="0.25">
      <c r="A837" s="38"/>
      <c r="B837" s="38"/>
      <c r="C837" s="29"/>
      <c r="D837" s="38"/>
      <c r="E837" s="38"/>
      <c r="F837" s="39"/>
      <c r="G837" s="30"/>
      <c r="H837" s="38"/>
      <c r="I837" s="38"/>
      <c r="J837" s="39"/>
      <c r="K837" s="40"/>
      <c r="L837" s="39"/>
      <c r="M837" s="39"/>
      <c r="N837" s="39"/>
      <c r="O837" s="178"/>
      <c r="P837" s="39"/>
      <c r="Q837" s="187"/>
      <c r="R837" s="39"/>
      <c r="S837" s="39"/>
      <c r="T837" s="39"/>
      <c r="U837" s="38"/>
      <c r="V837" s="29"/>
      <c r="W837" s="38"/>
      <c r="X837" s="33"/>
      <c r="Y837" s="34"/>
      <c r="Z837" s="34"/>
      <c r="AA837" s="35"/>
      <c r="AB837" s="35"/>
      <c r="AC837" s="36"/>
      <c r="AD837" s="37"/>
      <c r="AE837" s="18"/>
      <c r="AF837" s="18"/>
    </row>
    <row r="838" spans="1:32" ht="27.75" x14ac:dyDescent="0.25">
      <c r="A838" s="38"/>
      <c r="B838" s="38"/>
      <c r="C838" s="29"/>
      <c r="D838" s="38"/>
      <c r="E838" s="38"/>
      <c r="F838" s="39"/>
      <c r="G838" s="30"/>
      <c r="H838" s="38"/>
      <c r="I838" s="38"/>
      <c r="J838" s="39"/>
      <c r="K838" s="40"/>
      <c r="L838" s="39"/>
      <c r="M838" s="39"/>
      <c r="N838" s="39"/>
      <c r="O838" s="178"/>
      <c r="P838" s="39"/>
      <c r="Q838" s="187"/>
      <c r="R838" s="39"/>
      <c r="S838" s="39"/>
      <c r="T838" s="39"/>
      <c r="U838" s="38"/>
      <c r="V838" s="29"/>
      <c r="W838" s="38"/>
      <c r="X838" s="33"/>
      <c r="Y838" s="34"/>
      <c r="Z838" s="34"/>
      <c r="AA838" s="35"/>
      <c r="AB838" s="35"/>
      <c r="AC838" s="36"/>
      <c r="AD838" s="37"/>
      <c r="AE838" s="18"/>
      <c r="AF838" s="18"/>
    </row>
    <row r="839" spans="1:32" ht="27.75" x14ac:dyDescent="0.25">
      <c r="A839" s="38"/>
      <c r="B839" s="38"/>
      <c r="C839" s="29"/>
      <c r="D839" s="38"/>
      <c r="E839" s="38"/>
      <c r="F839" s="39"/>
      <c r="G839" s="30"/>
      <c r="H839" s="38"/>
      <c r="I839" s="38"/>
      <c r="J839" s="39"/>
      <c r="K839" s="40"/>
      <c r="L839" s="39"/>
      <c r="M839" s="39"/>
      <c r="N839" s="39"/>
      <c r="O839" s="178"/>
      <c r="P839" s="39"/>
      <c r="Q839" s="187"/>
      <c r="R839" s="39"/>
      <c r="S839" s="39"/>
      <c r="T839" s="39"/>
      <c r="U839" s="38"/>
      <c r="V839" s="29"/>
      <c r="W839" s="38"/>
      <c r="X839" s="33"/>
      <c r="Y839" s="34"/>
      <c r="Z839" s="34"/>
      <c r="AA839" s="35"/>
      <c r="AB839" s="35"/>
      <c r="AC839" s="36"/>
      <c r="AD839" s="37"/>
      <c r="AE839" s="18"/>
      <c r="AF839" s="18"/>
    </row>
    <row r="840" spans="1:32" ht="27.75" x14ac:dyDescent="0.25">
      <c r="A840" s="38"/>
      <c r="B840" s="38"/>
      <c r="C840" s="29"/>
      <c r="D840" s="38"/>
      <c r="E840" s="38"/>
      <c r="F840" s="39"/>
      <c r="G840" s="30"/>
      <c r="H840" s="38"/>
      <c r="I840" s="38"/>
      <c r="J840" s="39"/>
      <c r="K840" s="40"/>
      <c r="L840" s="39"/>
      <c r="M840" s="39"/>
      <c r="N840" s="39"/>
      <c r="O840" s="178"/>
      <c r="P840" s="39"/>
      <c r="Q840" s="187"/>
      <c r="R840" s="39"/>
      <c r="S840" s="39"/>
      <c r="T840" s="39"/>
      <c r="U840" s="38"/>
      <c r="V840" s="29"/>
      <c r="W840" s="38"/>
      <c r="X840" s="33"/>
      <c r="Y840" s="34"/>
      <c r="Z840" s="34"/>
      <c r="AA840" s="35"/>
      <c r="AB840" s="35"/>
      <c r="AC840" s="36"/>
      <c r="AD840" s="37"/>
      <c r="AE840" s="18"/>
      <c r="AF840" s="18"/>
    </row>
    <row r="841" spans="1:32" ht="27.75" x14ac:dyDescent="0.25">
      <c r="A841" s="38"/>
      <c r="B841" s="38"/>
      <c r="C841" s="29"/>
      <c r="D841" s="38"/>
      <c r="E841" s="38"/>
      <c r="F841" s="39"/>
      <c r="G841" s="30"/>
      <c r="H841" s="38"/>
      <c r="I841" s="38"/>
      <c r="J841" s="39"/>
      <c r="K841" s="40"/>
      <c r="L841" s="39"/>
      <c r="M841" s="39"/>
      <c r="N841" s="39"/>
      <c r="O841" s="178"/>
      <c r="P841" s="39"/>
      <c r="Q841" s="187"/>
      <c r="R841" s="39"/>
      <c r="S841" s="39"/>
      <c r="T841" s="39"/>
      <c r="U841" s="38"/>
      <c r="V841" s="29"/>
      <c r="W841" s="38"/>
      <c r="X841" s="33"/>
      <c r="Y841" s="34"/>
      <c r="Z841" s="34"/>
      <c r="AA841" s="35"/>
      <c r="AB841" s="35"/>
      <c r="AC841" s="36"/>
      <c r="AD841" s="37"/>
      <c r="AE841" s="18"/>
      <c r="AF841" s="18"/>
    </row>
    <row r="842" spans="1:32" ht="27.75" x14ac:dyDescent="0.25">
      <c r="A842" s="38"/>
      <c r="B842" s="38"/>
      <c r="C842" s="29"/>
      <c r="D842" s="38"/>
      <c r="E842" s="38"/>
      <c r="F842" s="39"/>
      <c r="G842" s="30"/>
      <c r="H842" s="38"/>
      <c r="I842" s="38"/>
      <c r="J842" s="39"/>
      <c r="K842" s="40"/>
      <c r="L842" s="39"/>
      <c r="M842" s="39"/>
      <c r="N842" s="39"/>
      <c r="O842" s="178"/>
      <c r="P842" s="39"/>
      <c r="Q842" s="187"/>
      <c r="R842" s="39"/>
      <c r="S842" s="39"/>
      <c r="T842" s="39"/>
      <c r="U842" s="38"/>
      <c r="V842" s="29"/>
      <c r="W842" s="38"/>
      <c r="X842" s="33"/>
      <c r="Y842" s="34"/>
      <c r="Z842" s="34"/>
      <c r="AA842" s="35"/>
      <c r="AB842" s="35"/>
      <c r="AC842" s="36"/>
      <c r="AD842" s="37"/>
      <c r="AE842" s="18"/>
      <c r="AF842" s="18"/>
    </row>
    <row r="843" spans="1:32" ht="27.75" x14ac:dyDescent="0.25">
      <c r="A843" s="38"/>
      <c r="B843" s="38"/>
      <c r="C843" s="29"/>
      <c r="D843" s="38"/>
      <c r="E843" s="38"/>
      <c r="F843" s="39"/>
      <c r="G843" s="30"/>
      <c r="H843" s="38"/>
      <c r="I843" s="38"/>
      <c r="J843" s="39"/>
      <c r="K843" s="40"/>
      <c r="L843" s="39"/>
      <c r="M843" s="39"/>
      <c r="N843" s="39"/>
      <c r="O843" s="178"/>
      <c r="P843" s="39"/>
      <c r="Q843" s="187"/>
      <c r="R843" s="39"/>
      <c r="S843" s="39"/>
      <c r="T843" s="39"/>
      <c r="U843" s="38"/>
      <c r="V843" s="29"/>
      <c r="W843" s="38"/>
      <c r="X843" s="33"/>
      <c r="Y843" s="34"/>
      <c r="Z843" s="34"/>
      <c r="AA843" s="35"/>
      <c r="AB843" s="35"/>
      <c r="AC843" s="36"/>
      <c r="AD843" s="37"/>
      <c r="AE843" s="18"/>
      <c r="AF843" s="18"/>
    </row>
    <row r="844" spans="1:32" ht="27.75" x14ac:dyDescent="0.25">
      <c r="A844" s="38"/>
      <c r="B844" s="38"/>
      <c r="C844" s="29"/>
      <c r="D844" s="38"/>
      <c r="E844" s="38"/>
      <c r="F844" s="39"/>
      <c r="G844" s="30"/>
      <c r="H844" s="38"/>
      <c r="I844" s="38"/>
      <c r="J844" s="39"/>
      <c r="K844" s="40"/>
      <c r="L844" s="39"/>
      <c r="M844" s="39"/>
      <c r="N844" s="39"/>
      <c r="O844" s="178"/>
      <c r="P844" s="39"/>
      <c r="Q844" s="187"/>
      <c r="R844" s="39"/>
      <c r="S844" s="39"/>
      <c r="T844" s="39"/>
      <c r="U844" s="38"/>
      <c r="V844" s="29"/>
      <c r="W844" s="38"/>
      <c r="X844" s="33"/>
      <c r="Y844" s="34"/>
      <c r="Z844" s="34"/>
      <c r="AA844" s="35"/>
      <c r="AB844" s="35"/>
      <c r="AC844" s="36"/>
      <c r="AD844" s="37"/>
      <c r="AE844" s="18"/>
      <c r="AF844" s="18"/>
    </row>
    <row r="845" spans="1:32" ht="27.75" x14ac:dyDescent="0.25">
      <c r="A845" s="38"/>
      <c r="B845" s="38"/>
      <c r="C845" s="29"/>
      <c r="D845" s="38"/>
      <c r="E845" s="38"/>
      <c r="F845" s="39"/>
      <c r="G845" s="30"/>
      <c r="H845" s="38"/>
      <c r="I845" s="38"/>
      <c r="J845" s="39"/>
      <c r="K845" s="40"/>
      <c r="L845" s="39"/>
      <c r="M845" s="39"/>
      <c r="N845" s="39"/>
      <c r="O845" s="178"/>
      <c r="P845" s="39"/>
      <c r="Q845" s="187"/>
      <c r="R845" s="39"/>
      <c r="S845" s="39"/>
      <c r="T845" s="39"/>
      <c r="U845" s="38"/>
      <c r="V845" s="29"/>
      <c r="W845" s="38"/>
      <c r="X845" s="33"/>
      <c r="Y845" s="34"/>
      <c r="Z845" s="34"/>
      <c r="AA845" s="35"/>
      <c r="AB845" s="35"/>
      <c r="AC845" s="36"/>
      <c r="AD845" s="37"/>
      <c r="AE845" s="18"/>
      <c r="AF845" s="18"/>
    </row>
    <row r="846" spans="1:32" ht="27.75" x14ac:dyDescent="0.25">
      <c r="A846" s="38"/>
      <c r="B846" s="38"/>
      <c r="C846" s="29"/>
      <c r="D846" s="38"/>
      <c r="E846" s="38"/>
      <c r="F846" s="39"/>
      <c r="G846" s="30"/>
      <c r="H846" s="38"/>
      <c r="I846" s="38"/>
      <c r="J846" s="39"/>
      <c r="K846" s="40"/>
      <c r="L846" s="39"/>
      <c r="M846" s="39"/>
      <c r="N846" s="39"/>
      <c r="O846" s="178"/>
      <c r="P846" s="39"/>
      <c r="Q846" s="187"/>
      <c r="R846" s="39"/>
      <c r="S846" s="39"/>
      <c r="T846" s="39"/>
      <c r="U846" s="38"/>
      <c r="V846" s="29"/>
      <c r="W846" s="38"/>
      <c r="X846" s="33"/>
      <c r="Y846" s="34"/>
      <c r="Z846" s="34"/>
      <c r="AA846" s="35"/>
      <c r="AB846" s="35"/>
      <c r="AC846" s="36"/>
      <c r="AD846" s="37"/>
      <c r="AE846" s="18"/>
      <c r="AF846" s="18"/>
    </row>
    <row r="847" spans="1:32" ht="27.75" x14ac:dyDescent="0.25">
      <c r="A847" s="38"/>
      <c r="B847" s="38"/>
      <c r="C847" s="29"/>
      <c r="D847" s="38"/>
      <c r="E847" s="38"/>
      <c r="F847" s="39"/>
      <c r="G847" s="30"/>
      <c r="H847" s="38"/>
      <c r="I847" s="38"/>
      <c r="J847" s="39"/>
      <c r="K847" s="40"/>
      <c r="L847" s="39"/>
      <c r="M847" s="39"/>
      <c r="N847" s="39"/>
      <c r="O847" s="178"/>
      <c r="P847" s="39"/>
      <c r="Q847" s="187"/>
      <c r="R847" s="39"/>
      <c r="S847" s="39"/>
      <c r="T847" s="39"/>
      <c r="U847" s="38"/>
      <c r="V847" s="29"/>
      <c r="W847" s="38"/>
      <c r="X847" s="33"/>
      <c r="Y847" s="34"/>
      <c r="Z847" s="34"/>
      <c r="AA847" s="35"/>
      <c r="AB847" s="35"/>
      <c r="AC847" s="36"/>
      <c r="AD847" s="37"/>
      <c r="AE847" s="18"/>
      <c r="AF847" s="18"/>
    </row>
    <row r="848" spans="1:32" ht="27.75" x14ac:dyDescent="0.25">
      <c r="A848" s="38"/>
      <c r="B848" s="38"/>
      <c r="C848" s="29"/>
      <c r="D848" s="38"/>
      <c r="E848" s="38"/>
      <c r="F848" s="39"/>
      <c r="G848" s="30"/>
      <c r="H848" s="38"/>
      <c r="I848" s="38"/>
      <c r="J848" s="39"/>
      <c r="K848" s="40"/>
      <c r="L848" s="39"/>
      <c r="M848" s="39"/>
      <c r="N848" s="39"/>
      <c r="O848" s="178"/>
      <c r="P848" s="39"/>
      <c r="Q848" s="187"/>
      <c r="R848" s="39"/>
      <c r="S848" s="39"/>
      <c r="T848" s="39"/>
      <c r="U848" s="38"/>
      <c r="V848" s="29"/>
      <c r="W848" s="38"/>
      <c r="X848" s="33"/>
      <c r="Y848" s="34"/>
      <c r="Z848" s="34"/>
      <c r="AA848" s="35"/>
      <c r="AB848" s="35"/>
      <c r="AC848" s="36"/>
      <c r="AD848" s="37"/>
      <c r="AE848" s="18"/>
      <c r="AF848" s="18"/>
    </row>
    <row r="849" spans="1:32" ht="27.75" x14ac:dyDescent="0.25">
      <c r="A849" s="38"/>
      <c r="B849" s="38"/>
      <c r="C849" s="29"/>
      <c r="D849" s="38"/>
      <c r="E849" s="38"/>
      <c r="F849" s="39"/>
      <c r="G849" s="30"/>
      <c r="H849" s="38"/>
      <c r="I849" s="38"/>
      <c r="J849" s="39"/>
      <c r="K849" s="40"/>
      <c r="L849" s="39"/>
      <c r="M849" s="39"/>
      <c r="N849" s="39"/>
      <c r="O849" s="178"/>
      <c r="P849" s="39"/>
      <c r="Q849" s="187"/>
      <c r="R849" s="39"/>
      <c r="S849" s="39"/>
      <c r="T849" s="39"/>
      <c r="U849" s="38"/>
      <c r="V849" s="29"/>
      <c r="W849" s="38"/>
      <c r="X849" s="33"/>
      <c r="Y849" s="34"/>
      <c r="Z849" s="34"/>
      <c r="AA849" s="35"/>
      <c r="AB849" s="35"/>
      <c r="AC849" s="36"/>
      <c r="AD849" s="37"/>
      <c r="AE849" s="18"/>
      <c r="AF849" s="18"/>
    </row>
    <row r="850" spans="1:32" ht="27.75" x14ac:dyDescent="0.25">
      <c r="A850" s="38"/>
      <c r="B850" s="38"/>
      <c r="C850" s="29"/>
      <c r="D850" s="38"/>
      <c r="E850" s="38"/>
      <c r="F850" s="39"/>
      <c r="G850" s="30"/>
      <c r="H850" s="38"/>
      <c r="I850" s="38"/>
      <c r="J850" s="39"/>
      <c r="K850" s="40"/>
      <c r="L850" s="39"/>
      <c r="M850" s="39"/>
      <c r="N850" s="39"/>
      <c r="O850" s="178"/>
      <c r="P850" s="39"/>
      <c r="Q850" s="187"/>
      <c r="R850" s="39"/>
      <c r="S850" s="39"/>
      <c r="T850" s="39"/>
      <c r="U850" s="38"/>
      <c r="V850" s="29"/>
      <c r="W850" s="38"/>
      <c r="X850" s="33"/>
      <c r="Y850" s="34"/>
      <c r="Z850" s="34"/>
      <c r="AA850" s="35"/>
      <c r="AB850" s="35"/>
      <c r="AC850" s="36"/>
      <c r="AD850" s="37"/>
      <c r="AE850" s="18"/>
      <c r="AF850" s="18"/>
    </row>
    <row r="851" spans="1:32" ht="27.75" x14ac:dyDescent="0.25">
      <c r="A851" s="38"/>
      <c r="B851" s="38"/>
      <c r="C851" s="29"/>
      <c r="D851" s="38"/>
      <c r="E851" s="38"/>
      <c r="F851" s="39"/>
      <c r="G851" s="30"/>
      <c r="H851" s="38"/>
      <c r="I851" s="38"/>
      <c r="J851" s="39"/>
      <c r="K851" s="40"/>
      <c r="L851" s="39"/>
      <c r="M851" s="39"/>
      <c r="N851" s="39"/>
      <c r="O851" s="178"/>
      <c r="P851" s="39"/>
      <c r="Q851" s="187"/>
      <c r="R851" s="39"/>
      <c r="S851" s="39"/>
      <c r="T851" s="39"/>
      <c r="U851" s="38"/>
      <c r="V851" s="29"/>
      <c r="W851" s="38"/>
      <c r="X851" s="33"/>
      <c r="Y851" s="34"/>
      <c r="Z851" s="34"/>
      <c r="AA851" s="35"/>
      <c r="AB851" s="35"/>
      <c r="AC851" s="36"/>
      <c r="AD851" s="37"/>
      <c r="AE851" s="18"/>
      <c r="AF851" s="18"/>
    </row>
    <row r="852" spans="1:32" ht="27.75" x14ac:dyDescent="0.25">
      <c r="A852" s="38"/>
      <c r="B852" s="38"/>
      <c r="C852" s="29"/>
      <c r="D852" s="38"/>
      <c r="E852" s="38"/>
      <c r="F852" s="39"/>
      <c r="G852" s="30"/>
      <c r="H852" s="38"/>
      <c r="I852" s="38"/>
      <c r="J852" s="39"/>
      <c r="K852" s="40"/>
      <c r="L852" s="39"/>
      <c r="M852" s="39"/>
      <c r="N852" s="39"/>
      <c r="O852" s="178"/>
      <c r="P852" s="39"/>
      <c r="Q852" s="187"/>
      <c r="R852" s="39"/>
      <c r="S852" s="39"/>
      <c r="T852" s="39"/>
      <c r="U852" s="38"/>
      <c r="V852" s="29"/>
      <c r="W852" s="38"/>
      <c r="X852" s="33"/>
      <c r="Y852" s="34"/>
      <c r="Z852" s="34"/>
      <c r="AA852" s="35"/>
      <c r="AB852" s="35"/>
      <c r="AC852" s="36"/>
      <c r="AD852" s="37"/>
      <c r="AE852" s="18"/>
      <c r="AF852" s="18"/>
    </row>
    <row r="853" spans="1:32" ht="27.75" x14ac:dyDescent="0.25">
      <c r="A853" s="38"/>
      <c r="B853" s="38"/>
      <c r="C853" s="29"/>
      <c r="D853" s="38"/>
      <c r="E853" s="38"/>
      <c r="F853" s="39"/>
      <c r="G853" s="30"/>
      <c r="H853" s="38"/>
      <c r="I853" s="38"/>
      <c r="J853" s="39"/>
      <c r="K853" s="40"/>
      <c r="L853" s="39"/>
      <c r="M853" s="39"/>
      <c r="N853" s="39"/>
      <c r="O853" s="178"/>
      <c r="P853" s="39"/>
      <c r="Q853" s="187"/>
      <c r="R853" s="39"/>
      <c r="S853" s="39"/>
      <c r="T853" s="39"/>
      <c r="U853" s="38"/>
      <c r="V853" s="29"/>
      <c r="W853" s="38"/>
      <c r="X853" s="33"/>
      <c r="Y853" s="34"/>
      <c r="Z853" s="34"/>
      <c r="AA853" s="35"/>
      <c r="AB853" s="35"/>
      <c r="AC853" s="36"/>
      <c r="AD853" s="37"/>
      <c r="AE853" s="18"/>
      <c r="AF853" s="18"/>
    </row>
    <row r="854" spans="1:32" ht="27.75" x14ac:dyDescent="0.25">
      <c r="A854" s="38"/>
      <c r="B854" s="38"/>
      <c r="C854" s="29"/>
      <c r="D854" s="38"/>
      <c r="E854" s="38"/>
      <c r="F854" s="39"/>
      <c r="G854" s="30"/>
      <c r="H854" s="38"/>
      <c r="I854" s="38"/>
      <c r="J854" s="39"/>
      <c r="K854" s="40"/>
      <c r="L854" s="39"/>
      <c r="M854" s="39"/>
      <c r="N854" s="39"/>
      <c r="O854" s="178"/>
      <c r="P854" s="39"/>
      <c r="Q854" s="187"/>
      <c r="R854" s="39"/>
      <c r="S854" s="39"/>
      <c r="T854" s="39"/>
      <c r="U854" s="38"/>
      <c r="V854" s="29"/>
      <c r="W854" s="38"/>
      <c r="X854" s="33"/>
      <c r="Y854" s="34"/>
      <c r="Z854" s="34"/>
      <c r="AA854" s="35"/>
      <c r="AB854" s="35"/>
      <c r="AC854" s="36"/>
      <c r="AD854" s="37"/>
      <c r="AE854" s="18"/>
      <c r="AF854" s="18"/>
    </row>
    <row r="855" spans="1:32" ht="27.75" x14ac:dyDescent="0.25">
      <c r="A855" s="38"/>
      <c r="B855" s="38"/>
      <c r="C855" s="29"/>
      <c r="D855" s="38"/>
      <c r="E855" s="38"/>
      <c r="F855" s="39"/>
      <c r="G855" s="30"/>
      <c r="H855" s="38"/>
      <c r="I855" s="38"/>
      <c r="J855" s="39"/>
      <c r="K855" s="40"/>
      <c r="L855" s="39"/>
      <c r="M855" s="39"/>
      <c r="N855" s="39"/>
      <c r="O855" s="178"/>
      <c r="P855" s="39"/>
      <c r="Q855" s="187"/>
      <c r="R855" s="39"/>
      <c r="S855" s="39"/>
      <c r="T855" s="39"/>
      <c r="U855" s="38"/>
      <c r="V855" s="29"/>
      <c r="W855" s="38"/>
      <c r="X855" s="33"/>
      <c r="Y855" s="34"/>
      <c r="Z855" s="34"/>
      <c r="AA855" s="35"/>
      <c r="AB855" s="35"/>
      <c r="AC855" s="36"/>
      <c r="AD855" s="37"/>
      <c r="AE855" s="18"/>
      <c r="AF855" s="18"/>
    </row>
    <row r="856" spans="1:32" ht="27.75" x14ac:dyDescent="0.25">
      <c r="A856" s="38"/>
      <c r="B856" s="38"/>
      <c r="C856" s="29"/>
      <c r="D856" s="38"/>
      <c r="E856" s="38"/>
      <c r="F856" s="39"/>
      <c r="G856" s="30"/>
      <c r="H856" s="38"/>
      <c r="I856" s="38"/>
      <c r="J856" s="39"/>
      <c r="K856" s="40"/>
      <c r="L856" s="39"/>
      <c r="M856" s="39"/>
      <c r="N856" s="39"/>
      <c r="O856" s="178"/>
      <c r="P856" s="39"/>
      <c r="Q856" s="187"/>
      <c r="R856" s="39"/>
      <c r="S856" s="39"/>
      <c r="T856" s="39"/>
      <c r="U856" s="38"/>
      <c r="V856" s="29"/>
      <c r="W856" s="38"/>
      <c r="X856" s="33"/>
      <c r="Y856" s="34"/>
      <c r="Z856" s="34"/>
      <c r="AA856" s="35"/>
      <c r="AB856" s="35"/>
      <c r="AC856" s="36"/>
      <c r="AD856" s="37"/>
      <c r="AE856" s="18"/>
      <c r="AF856" s="18"/>
    </row>
    <row r="857" spans="1:32" ht="27.75" x14ac:dyDescent="0.25">
      <c r="A857" s="38"/>
      <c r="B857" s="38"/>
      <c r="C857" s="29"/>
      <c r="D857" s="38"/>
      <c r="E857" s="38"/>
      <c r="F857" s="39"/>
      <c r="G857" s="30"/>
      <c r="H857" s="38"/>
      <c r="I857" s="38"/>
      <c r="J857" s="39"/>
      <c r="K857" s="40"/>
      <c r="L857" s="39"/>
      <c r="M857" s="39"/>
      <c r="N857" s="39"/>
      <c r="O857" s="178"/>
      <c r="P857" s="39"/>
      <c r="Q857" s="187"/>
      <c r="R857" s="39"/>
      <c r="S857" s="39"/>
      <c r="T857" s="39"/>
      <c r="U857" s="38"/>
      <c r="V857" s="29"/>
      <c r="W857" s="38"/>
      <c r="X857" s="33"/>
      <c r="Y857" s="34"/>
      <c r="Z857" s="34"/>
      <c r="AA857" s="35"/>
      <c r="AB857" s="35"/>
      <c r="AC857" s="36"/>
      <c r="AD857" s="37"/>
      <c r="AE857" s="18"/>
      <c r="AF857" s="18"/>
    </row>
    <row r="858" spans="1:32" ht="27.75" x14ac:dyDescent="0.25">
      <c r="A858" s="38"/>
      <c r="B858" s="38"/>
      <c r="C858" s="29"/>
      <c r="D858" s="38"/>
      <c r="E858" s="38"/>
      <c r="F858" s="39"/>
      <c r="G858" s="30"/>
      <c r="H858" s="38"/>
      <c r="I858" s="38"/>
      <c r="J858" s="39"/>
      <c r="K858" s="40"/>
      <c r="L858" s="39"/>
      <c r="M858" s="39"/>
      <c r="N858" s="39"/>
      <c r="O858" s="178"/>
      <c r="P858" s="39"/>
      <c r="Q858" s="187"/>
      <c r="R858" s="39"/>
      <c r="S858" s="39"/>
      <c r="T858" s="39"/>
      <c r="U858" s="38"/>
      <c r="V858" s="29"/>
      <c r="W858" s="38"/>
      <c r="X858" s="33"/>
      <c r="Y858" s="34"/>
      <c r="Z858" s="34"/>
      <c r="AA858" s="35"/>
      <c r="AB858" s="35"/>
      <c r="AC858" s="36"/>
      <c r="AD858" s="37"/>
      <c r="AE858" s="18"/>
      <c r="AF858" s="18"/>
    </row>
    <row r="859" spans="1:32" ht="27.75" x14ac:dyDescent="0.25">
      <c r="A859" s="38"/>
      <c r="B859" s="38"/>
      <c r="C859" s="29"/>
      <c r="D859" s="38"/>
      <c r="E859" s="38"/>
      <c r="F859" s="39"/>
      <c r="G859" s="30"/>
      <c r="H859" s="38"/>
      <c r="I859" s="38"/>
      <c r="J859" s="39"/>
      <c r="K859" s="40"/>
      <c r="L859" s="39"/>
      <c r="M859" s="39"/>
      <c r="N859" s="39"/>
      <c r="O859" s="178"/>
      <c r="P859" s="39"/>
      <c r="Q859" s="187"/>
      <c r="R859" s="39"/>
      <c r="S859" s="39"/>
      <c r="T859" s="39"/>
      <c r="U859" s="38"/>
      <c r="V859" s="29"/>
      <c r="W859" s="38"/>
      <c r="X859" s="33"/>
      <c r="Y859" s="34"/>
      <c r="Z859" s="34"/>
      <c r="AA859" s="35"/>
      <c r="AB859" s="35"/>
      <c r="AC859" s="36"/>
      <c r="AD859" s="37"/>
      <c r="AE859" s="18"/>
      <c r="AF859" s="18"/>
    </row>
    <row r="860" spans="1:32" ht="27.75" x14ac:dyDescent="0.25">
      <c r="A860" s="38"/>
      <c r="B860" s="38"/>
      <c r="C860" s="29"/>
      <c r="D860" s="38"/>
      <c r="E860" s="38"/>
      <c r="F860" s="39"/>
      <c r="G860" s="30"/>
      <c r="H860" s="38"/>
      <c r="I860" s="38"/>
      <c r="J860" s="39"/>
      <c r="K860" s="40"/>
      <c r="L860" s="39"/>
      <c r="M860" s="39"/>
      <c r="N860" s="39"/>
      <c r="O860" s="178"/>
      <c r="P860" s="39"/>
      <c r="Q860" s="187"/>
      <c r="R860" s="39"/>
      <c r="S860" s="39"/>
      <c r="T860" s="39"/>
      <c r="U860" s="38"/>
      <c r="V860" s="29"/>
      <c r="W860" s="38"/>
      <c r="X860" s="33"/>
      <c r="Y860" s="34"/>
      <c r="Z860" s="34"/>
      <c r="AA860" s="35"/>
      <c r="AB860" s="35"/>
      <c r="AC860" s="36"/>
      <c r="AD860" s="37"/>
      <c r="AE860" s="18"/>
      <c r="AF860" s="18"/>
    </row>
    <row r="861" spans="1:32" ht="27.75" x14ac:dyDescent="0.25">
      <c r="A861" s="38"/>
      <c r="B861" s="38"/>
      <c r="C861" s="29"/>
      <c r="D861" s="38"/>
      <c r="E861" s="38"/>
      <c r="F861" s="39"/>
      <c r="G861" s="30"/>
      <c r="H861" s="38"/>
      <c r="I861" s="38"/>
      <c r="J861" s="39"/>
      <c r="K861" s="40"/>
      <c r="L861" s="39"/>
      <c r="M861" s="39"/>
      <c r="N861" s="39"/>
      <c r="O861" s="178"/>
      <c r="P861" s="39"/>
      <c r="Q861" s="187"/>
      <c r="R861" s="39"/>
      <c r="S861" s="39"/>
      <c r="T861" s="39"/>
      <c r="U861" s="38"/>
      <c r="V861" s="29"/>
      <c r="W861" s="38"/>
      <c r="X861" s="33"/>
      <c r="Y861" s="34"/>
      <c r="Z861" s="34"/>
      <c r="AA861" s="35"/>
      <c r="AB861" s="35"/>
      <c r="AC861" s="36"/>
      <c r="AD861" s="37"/>
      <c r="AE861" s="18"/>
      <c r="AF861" s="18"/>
    </row>
    <row r="862" spans="1:32" ht="27.75" x14ac:dyDescent="0.25">
      <c r="A862" s="38"/>
      <c r="B862" s="38"/>
      <c r="C862" s="29"/>
      <c r="D862" s="38"/>
      <c r="E862" s="38"/>
      <c r="F862" s="39"/>
      <c r="G862" s="30"/>
      <c r="H862" s="38"/>
      <c r="I862" s="38"/>
      <c r="J862" s="39"/>
      <c r="K862" s="40"/>
      <c r="L862" s="39"/>
      <c r="M862" s="39"/>
      <c r="N862" s="39"/>
      <c r="O862" s="178"/>
      <c r="P862" s="39"/>
      <c r="Q862" s="187"/>
      <c r="R862" s="39"/>
      <c r="S862" s="39"/>
      <c r="T862" s="39"/>
      <c r="U862" s="38"/>
      <c r="V862" s="29"/>
      <c r="W862" s="38"/>
      <c r="X862" s="33"/>
      <c r="Y862" s="34"/>
      <c r="Z862" s="34"/>
      <c r="AA862" s="35"/>
      <c r="AB862" s="35"/>
      <c r="AC862" s="36"/>
      <c r="AD862" s="37"/>
      <c r="AE862" s="18"/>
      <c r="AF862" s="18"/>
    </row>
    <row r="863" spans="1:32" ht="27.75" x14ac:dyDescent="0.25">
      <c r="A863" s="38"/>
      <c r="B863" s="38"/>
      <c r="C863" s="29"/>
      <c r="D863" s="38"/>
      <c r="E863" s="38"/>
      <c r="F863" s="39"/>
      <c r="G863" s="30"/>
      <c r="H863" s="38"/>
      <c r="I863" s="38"/>
      <c r="J863" s="39"/>
      <c r="K863" s="40"/>
      <c r="L863" s="39"/>
      <c r="M863" s="39"/>
      <c r="N863" s="39"/>
      <c r="O863" s="178"/>
      <c r="P863" s="39"/>
      <c r="Q863" s="187"/>
      <c r="R863" s="39"/>
      <c r="S863" s="39"/>
      <c r="T863" s="39"/>
      <c r="U863" s="38"/>
      <c r="V863" s="29"/>
      <c r="W863" s="38"/>
      <c r="X863" s="33"/>
      <c r="Y863" s="34"/>
      <c r="Z863" s="34"/>
      <c r="AA863" s="35"/>
      <c r="AB863" s="35"/>
      <c r="AC863" s="36"/>
      <c r="AD863" s="37"/>
      <c r="AE863" s="18"/>
      <c r="AF863" s="18"/>
    </row>
    <row r="864" spans="1:32" ht="27.75" x14ac:dyDescent="0.25">
      <c r="A864" s="38"/>
      <c r="B864" s="38"/>
      <c r="C864" s="29"/>
      <c r="D864" s="38"/>
      <c r="E864" s="38"/>
      <c r="F864" s="39"/>
      <c r="G864" s="30"/>
      <c r="H864" s="38"/>
      <c r="I864" s="38"/>
      <c r="J864" s="39"/>
      <c r="K864" s="40"/>
      <c r="L864" s="39"/>
      <c r="M864" s="39"/>
      <c r="N864" s="39"/>
      <c r="O864" s="178"/>
      <c r="P864" s="39"/>
      <c r="Q864" s="187"/>
      <c r="R864" s="39"/>
      <c r="S864" s="39"/>
      <c r="T864" s="39"/>
      <c r="U864" s="38"/>
      <c r="V864" s="29"/>
      <c r="W864" s="38"/>
      <c r="X864" s="33"/>
      <c r="Y864" s="34"/>
      <c r="Z864" s="34"/>
      <c r="AA864" s="35"/>
      <c r="AB864" s="35"/>
      <c r="AC864" s="36"/>
      <c r="AD864" s="37"/>
      <c r="AE864" s="18"/>
      <c r="AF864" s="18"/>
    </row>
    <row r="865" spans="1:32" ht="27.75" x14ac:dyDescent="0.25">
      <c r="A865" s="38"/>
      <c r="B865" s="38"/>
      <c r="C865" s="29"/>
      <c r="D865" s="38"/>
      <c r="E865" s="38"/>
      <c r="F865" s="39"/>
      <c r="G865" s="30"/>
      <c r="H865" s="38"/>
      <c r="I865" s="38"/>
      <c r="J865" s="39"/>
      <c r="K865" s="40"/>
      <c r="L865" s="39"/>
      <c r="M865" s="39"/>
      <c r="N865" s="39"/>
      <c r="O865" s="178"/>
      <c r="P865" s="39"/>
      <c r="Q865" s="187"/>
      <c r="R865" s="39"/>
      <c r="S865" s="39"/>
      <c r="T865" s="39"/>
      <c r="U865" s="38"/>
      <c r="V865" s="29"/>
      <c r="W865" s="38"/>
      <c r="X865" s="33"/>
      <c r="Y865" s="34"/>
      <c r="Z865" s="34"/>
      <c r="AA865" s="35"/>
      <c r="AB865" s="35"/>
      <c r="AC865" s="36"/>
      <c r="AD865" s="37"/>
      <c r="AE865" s="18"/>
      <c r="AF865" s="18"/>
    </row>
    <row r="866" spans="1:32" ht="27.75" x14ac:dyDescent="0.25">
      <c r="A866" s="38"/>
      <c r="B866" s="38"/>
      <c r="C866" s="29"/>
      <c r="D866" s="38"/>
      <c r="E866" s="38"/>
      <c r="F866" s="39"/>
      <c r="G866" s="30"/>
      <c r="H866" s="38"/>
      <c r="I866" s="38"/>
      <c r="J866" s="39"/>
      <c r="K866" s="40"/>
      <c r="L866" s="39"/>
      <c r="M866" s="39"/>
      <c r="N866" s="39"/>
      <c r="O866" s="178"/>
      <c r="P866" s="39"/>
      <c r="Q866" s="187"/>
      <c r="R866" s="39"/>
      <c r="S866" s="39"/>
      <c r="T866" s="39"/>
      <c r="U866" s="38"/>
      <c r="V866" s="29"/>
      <c r="W866" s="38"/>
      <c r="X866" s="33"/>
      <c r="Y866" s="34"/>
      <c r="Z866" s="34"/>
      <c r="AA866" s="35"/>
      <c r="AB866" s="35"/>
      <c r="AC866" s="36"/>
      <c r="AD866" s="37"/>
      <c r="AE866" s="18"/>
      <c r="AF866" s="18"/>
    </row>
    <row r="867" spans="1:32" ht="27.75" x14ac:dyDescent="0.25">
      <c r="A867" s="38"/>
      <c r="B867" s="38"/>
      <c r="C867" s="29"/>
      <c r="D867" s="38"/>
      <c r="E867" s="38"/>
      <c r="F867" s="39"/>
      <c r="G867" s="30"/>
      <c r="H867" s="38"/>
      <c r="I867" s="38"/>
      <c r="J867" s="39"/>
      <c r="K867" s="40"/>
      <c r="L867" s="39"/>
      <c r="M867" s="39"/>
      <c r="N867" s="39"/>
      <c r="O867" s="178"/>
      <c r="P867" s="39"/>
      <c r="Q867" s="187"/>
      <c r="R867" s="39"/>
      <c r="S867" s="39"/>
      <c r="T867" s="39"/>
      <c r="U867" s="38"/>
      <c r="V867" s="29"/>
      <c r="W867" s="38"/>
      <c r="X867" s="33"/>
      <c r="Y867" s="34"/>
      <c r="Z867" s="34"/>
      <c r="AA867" s="35"/>
      <c r="AB867" s="35"/>
      <c r="AC867" s="36"/>
      <c r="AD867" s="37"/>
      <c r="AE867" s="18"/>
      <c r="AF867" s="18"/>
    </row>
    <row r="868" spans="1:32" ht="27.75" x14ac:dyDescent="0.25">
      <c r="A868" s="38"/>
      <c r="B868" s="38"/>
      <c r="C868" s="29"/>
      <c r="D868" s="38"/>
      <c r="E868" s="38"/>
      <c r="F868" s="39"/>
      <c r="G868" s="30"/>
      <c r="H868" s="38"/>
      <c r="I868" s="38"/>
      <c r="J868" s="39"/>
      <c r="K868" s="40"/>
      <c r="L868" s="39"/>
      <c r="M868" s="39"/>
      <c r="N868" s="39"/>
      <c r="O868" s="178"/>
      <c r="P868" s="39"/>
      <c r="Q868" s="187"/>
      <c r="R868" s="39"/>
      <c r="S868" s="39"/>
      <c r="T868" s="39"/>
      <c r="U868" s="38"/>
      <c r="V868" s="29"/>
      <c r="W868" s="38"/>
      <c r="X868" s="33"/>
      <c r="Y868" s="34"/>
      <c r="Z868" s="34"/>
      <c r="AA868" s="35"/>
      <c r="AB868" s="35"/>
      <c r="AC868" s="36"/>
      <c r="AD868" s="37"/>
      <c r="AE868" s="18"/>
      <c r="AF868" s="18"/>
    </row>
    <row r="869" spans="1:32" ht="27.75" x14ac:dyDescent="0.25">
      <c r="A869" s="38"/>
      <c r="B869" s="38"/>
      <c r="C869" s="29"/>
      <c r="D869" s="38"/>
      <c r="E869" s="38"/>
      <c r="F869" s="39"/>
      <c r="G869" s="30"/>
      <c r="H869" s="38"/>
      <c r="I869" s="38"/>
      <c r="J869" s="39"/>
      <c r="K869" s="40"/>
      <c r="L869" s="39"/>
      <c r="M869" s="39"/>
      <c r="N869" s="39"/>
      <c r="O869" s="178"/>
      <c r="P869" s="39"/>
      <c r="Q869" s="187"/>
      <c r="R869" s="39"/>
      <c r="S869" s="39"/>
      <c r="T869" s="39"/>
      <c r="U869" s="38"/>
      <c r="V869" s="29"/>
      <c r="W869" s="38"/>
      <c r="X869" s="33"/>
      <c r="Y869" s="34"/>
      <c r="Z869" s="34"/>
      <c r="AA869" s="35"/>
      <c r="AB869" s="35"/>
      <c r="AC869" s="36"/>
      <c r="AD869" s="37"/>
      <c r="AE869" s="18"/>
      <c r="AF869" s="18"/>
    </row>
    <row r="870" spans="1:32" ht="27.75" x14ac:dyDescent="0.25">
      <c r="A870" s="38"/>
      <c r="B870" s="38"/>
      <c r="C870" s="29"/>
      <c r="D870" s="38"/>
      <c r="E870" s="38"/>
      <c r="F870" s="39"/>
      <c r="G870" s="30"/>
      <c r="H870" s="38"/>
      <c r="I870" s="38"/>
      <c r="J870" s="39"/>
      <c r="K870" s="40"/>
      <c r="L870" s="39"/>
      <c r="M870" s="39"/>
      <c r="N870" s="39"/>
      <c r="O870" s="178"/>
      <c r="P870" s="39"/>
      <c r="Q870" s="187"/>
      <c r="R870" s="39"/>
      <c r="S870" s="39"/>
      <c r="T870" s="39"/>
      <c r="U870" s="38"/>
      <c r="V870" s="29"/>
      <c r="W870" s="38"/>
      <c r="X870" s="33"/>
      <c r="Y870" s="34"/>
      <c r="Z870" s="34"/>
      <c r="AA870" s="35"/>
      <c r="AB870" s="35"/>
      <c r="AC870" s="36"/>
      <c r="AD870" s="37"/>
      <c r="AE870" s="18"/>
      <c r="AF870" s="18"/>
    </row>
    <row r="871" spans="1:32" ht="27.75" x14ac:dyDescent="0.25">
      <c r="A871" s="38"/>
      <c r="B871" s="38"/>
      <c r="C871" s="29"/>
      <c r="D871" s="38"/>
      <c r="E871" s="38"/>
      <c r="F871" s="39"/>
      <c r="G871" s="30"/>
      <c r="H871" s="38"/>
      <c r="I871" s="38"/>
      <c r="J871" s="39"/>
      <c r="K871" s="40"/>
      <c r="L871" s="39"/>
      <c r="M871" s="39"/>
      <c r="N871" s="39"/>
      <c r="O871" s="178"/>
      <c r="P871" s="39"/>
      <c r="Q871" s="187"/>
      <c r="R871" s="39"/>
      <c r="S871" s="39"/>
      <c r="T871" s="39"/>
      <c r="U871" s="38"/>
      <c r="V871" s="29"/>
      <c r="W871" s="38"/>
      <c r="X871" s="33"/>
      <c r="Y871" s="34"/>
      <c r="Z871" s="34"/>
      <c r="AA871" s="35"/>
      <c r="AB871" s="35"/>
      <c r="AC871" s="36"/>
      <c r="AD871" s="37"/>
      <c r="AE871" s="18"/>
      <c r="AF871" s="18"/>
    </row>
    <row r="872" spans="1:32" ht="27.75" x14ac:dyDescent="0.25">
      <c r="A872" s="38"/>
      <c r="B872" s="38"/>
      <c r="C872" s="29"/>
      <c r="D872" s="38"/>
      <c r="E872" s="38"/>
      <c r="F872" s="39"/>
      <c r="G872" s="30"/>
      <c r="H872" s="38"/>
      <c r="I872" s="38"/>
      <c r="J872" s="39"/>
      <c r="K872" s="40"/>
      <c r="L872" s="39"/>
      <c r="M872" s="39"/>
      <c r="N872" s="39"/>
      <c r="O872" s="178"/>
      <c r="P872" s="39"/>
      <c r="Q872" s="187"/>
      <c r="R872" s="39"/>
      <c r="S872" s="39"/>
      <c r="T872" s="39"/>
      <c r="U872" s="38"/>
      <c r="V872" s="29"/>
      <c r="W872" s="38"/>
      <c r="X872" s="33"/>
      <c r="Y872" s="34"/>
      <c r="Z872" s="34"/>
      <c r="AA872" s="35"/>
      <c r="AB872" s="35"/>
      <c r="AC872" s="36"/>
      <c r="AD872" s="37"/>
      <c r="AE872" s="18"/>
      <c r="AF872" s="18"/>
    </row>
    <row r="873" spans="1:32" ht="27.75" x14ac:dyDescent="0.25">
      <c r="A873" s="38"/>
      <c r="B873" s="38"/>
      <c r="C873" s="29"/>
      <c r="D873" s="38"/>
      <c r="E873" s="38"/>
      <c r="F873" s="39"/>
      <c r="G873" s="30"/>
      <c r="H873" s="38"/>
      <c r="I873" s="38"/>
      <c r="J873" s="39"/>
      <c r="K873" s="40"/>
      <c r="L873" s="39"/>
      <c r="M873" s="39"/>
      <c r="N873" s="39"/>
      <c r="O873" s="178"/>
      <c r="P873" s="39"/>
      <c r="Q873" s="187"/>
      <c r="R873" s="39"/>
      <c r="S873" s="39"/>
      <c r="T873" s="39"/>
      <c r="U873" s="38"/>
      <c r="V873" s="29"/>
      <c r="W873" s="38"/>
      <c r="X873" s="33"/>
      <c r="Y873" s="34"/>
      <c r="Z873" s="34"/>
      <c r="AA873" s="35"/>
      <c r="AB873" s="35"/>
      <c r="AC873" s="36"/>
      <c r="AD873" s="37"/>
      <c r="AE873" s="18"/>
      <c r="AF873" s="18"/>
    </row>
    <row r="874" spans="1:32" ht="27.75" x14ac:dyDescent="0.25">
      <c r="A874" s="38"/>
      <c r="B874" s="38"/>
      <c r="C874" s="29"/>
      <c r="D874" s="38"/>
      <c r="E874" s="38"/>
      <c r="F874" s="39"/>
      <c r="G874" s="30"/>
      <c r="H874" s="38"/>
      <c r="I874" s="38"/>
      <c r="J874" s="39"/>
      <c r="K874" s="40"/>
      <c r="L874" s="39"/>
      <c r="M874" s="39"/>
      <c r="N874" s="39"/>
      <c r="O874" s="178"/>
      <c r="P874" s="39"/>
      <c r="Q874" s="187"/>
      <c r="R874" s="39"/>
      <c r="S874" s="39"/>
      <c r="T874" s="39"/>
      <c r="U874" s="38"/>
      <c r="V874" s="29"/>
      <c r="W874" s="38"/>
      <c r="X874" s="33"/>
      <c r="Y874" s="34"/>
      <c r="Z874" s="34"/>
      <c r="AA874" s="35"/>
      <c r="AB874" s="35"/>
      <c r="AC874" s="36"/>
      <c r="AD874" s="37"/>
      <c r="AE874" s="18"/>
      <c r="AF874" s="18"/>
    </row>
    <row r="875" spans="1:32" ht="27.75" x14ac:dyDescent="0.25">
      <c r="A875" s="38"/>
      <c r="B875" s="38"/>
      <c r="C875" s="29"/>
      <c r="D875" s="38"/>
      <c r="E875" s="38"/>
      <c r="F875" s="39"/>
      <c r="G875" s="30"/>
      <c r="H875" s="38"/>
      <c r="I875" s="38"/>
      <c r="J875" s="39"/>
      <c r="K875" s="40"/>
      <c r="L875" s="39"/>
      <c r="M875" s="39"/>
      <c r="N875" s="39"/>
      <c r="O875" s="178"/>
      <c r="P875" s="39"/>
      <c r="Q875" s="187"/>
      <c r="R875" s="39"/>
      <c r="S875" s="39"/>
      <c r="T875" s="39"/>
      <c r="U875" s="38"/>
      <c r="V875" s="29"/>
      <c r="W875" s="38"/>
      <c r="X875" s="33"/>
      <c r="Y875" s="34"/>
      <c r="Z875" s="34"/>
      <c r="AA875" s="35"/>
      <c r="AB875" s="35"/>
      <c r="AC875" s="36"/>
      <c r="AD875" s="37"/>
      <c r="AE875" s="18"/>
      <c r="AF875" s="18"/>
    </row>
    <row r="876" spans="1:32" ht="27.75" x14ac:dyDescent="0.25">
      <c r="A876" s="38"/>
      <c r="B876" s="38"/>
      <c r="C876" s="29"/>
      <c r="D876" s="38"/>
      <c r="E876" s="38"/>
      <c r="F876" s="39"/>
      <c r="G876" s="30"/>
      <c r="H876" s="38"/>
      <c r="I876" s="38"/>
      <c r="J876" s="39"/>
      <c r="K876" s="40"/>
      <c r="L876" s="39"/>
      <c r="M876" s="39"/>
      <c r="N876" s="39"/>
      <c r="O876" s="178"/>
      <c r="P876" s="39"/>
      <c r="Q876" s="187"/>
      <c r="R876" s="39"/>
      <c r="S876" s="39"/>
      <c r="T876" s="39"/>
      <c r="U876" s="38"/>
      <c r="V876" s="29"/>
      <c r="W876" s="38"/>
      <c r="X876" s="33"/>
      <c r="Y876" s="34"/>
      <c r="Z876" s="34"/>
      <c r="AA876" s="35"/>
      <c r="AB876" s="35"/>
      <c r="AC876" s="36"/>
      <c r="AD876" s="37"/>
      <c r="AE876" s="18"/>
      <c r="AF876" s="18"/>
    </row>
    <row r="877" spans="1:32" ht="27.75" x14ac:dyDescent="0.25">
      <c r="A877" s="38"/>
      <c r="B877" s="38"/>
      <c r="C877" s="29"/>
      <c r="D877" s="38"/>
      <c r="E877" s="38"/>
      <c r="F877" s="39"/>
      <c r="G877" s="30"/>
      <c r="H877" s="38"/>
      <c r="I877" s="38"/>
      <c r="J877" s="39"/>
      <c r="K877" s="40"/>
      <c r="L877" s="39"/>
      <c r="M877" s="39"/>
      <c r="N877" s="39"/>
      <c r="O877" s="178"/>
      <c r="P877" s="39"/>
      <c r="Q877" s="187"/>
      <c r="R877" s="39"/>
      <c r="S877" s="39"/>
      <c r="T877" s="39"/>
      <c r="U877" s="38"/>
      <c r="V877" s="29"/>
      <c r="W877" s="38"/>
      <c r="X877" s="33"/>
      <c r="Y877" s="34"/>
      <c r="Z877" s="34"/>
      <c r="AA877" s="35"/>
      <c r="AB877" s="35"/>
      <c r="AC877" s="36"/>
      <c r="AD877" s="37"/>
      <c r="AE877" s="18"/>
      <c r="AF877" s="18"/>
    </row>
    <row r="878" spans="1:32" ht="27.75" x14ac:dyDescent="0.25">
      <c r="A878" s="38"/>
      <c r="B878" s="38"/>
      <c r="C878" s="29"/>
      <c r="D878" s="38"/>
      <c r="E878" s="38"/>
      <c r="F878" s="39"/>
      <c r="G878" s="30"/>
      <c r="H878" s="38"/>
      <c r="I878" s="38"/>
      <c r="J878" s="39"/>
      <c r="K878" s="40"/>
      <c r="L878" s="39"/>
      <c r="M878" s="39"/>
      <c r="N878" s="39"/>
      <c r="O878" s="178"/>
      <c r="P878" s="39"/>
      <c r="Q878" s="187"/>
      <c r="R878" s="39"/>
      <c r="S878" s="39"/>
      <c r="T878" s="39"/>
      <c r="U878" s="38"/>
      <c r="V878" s="29"/>
      <c r="W878" s="38"/>
      <c r="X878" s="33"/>
      <c r="Y878" s="34"/>
      <c r="Z878" s="34"/>
      <c r="AA878" s="35"/>
      <c r="AB878" s="35"/>
      <c r="AC878" s="36"/>
      <c r="AD878" s="37"/>
      <c r="AE878" s="18"/>
      <c r="AF878" s="18"/>
    </row>
    <row r="879" spans="1:32" ht="27.75" x14ac:dyDescent="0.25">
      <c r="A879" s="38"/>
      <c r="B879" s="38"/>
      <c r="C879" s="29"/>
      <c r="D879" s="38"/>
      <c r="E879" s="38"/>
      <c r="F879" s="39"/>
      <c r="G879" s="30"/>
      <c r="H879" s="38"/>
      <c r="I879" s="38"/>
      <c r="J879" s="39"/>
      <c r="K879" s="40"/>
      <c r="L879" s="39"/>
      <c r="M879" s="39"/>
      <c r="N879" s="39"/>
      <c r="O879" s="178"/>
      <c r="P879" s="39"/>
      <c r="Q879" s="187"/>
      <c r="R879" s="39"/>
      <c r="S879" s="39"/>
      <c r="T879" s="39"/>
      <c r="U879" s="38"/>
      <c r="V879" s="29"/>
      <c r="W879" s="38"/>
      <c r="X879" s="33"/>
      <c r="Y879" s="34"/>
      <c r="Z879" s="34"/>
      <c r="AA879" s="35"/>
      <c r="AB879" s="35"/>
      <c r="AC879" s="36"/>
      <c r="AD879" s="37"/>
      <c r="AE879" s="18"/>
      <c r="AF879" s="18"/>
    </row>
    <row r="880" spans="1:32" ht="27.75" x14ac:dyDescent="0.25">
      <c r="A880" s="38"/>
      <c r="B880" s="38"/>
      <c r="C880" s="29"/>
      <c r="D880" s="38"/>
      <c r="E880" s="38"/>
      <c r="F880" s="39"/>
      <c r="G880" s="30"/>
      <c r="H880" s="38"/>
      <c r="I880" s="38"/>
      <c r="J880" s="39"/>
      <c r="K880" s="40"/>
      <c r="L880" s="39"/>
      <c r="M880" s="39"/>
      <c r="N880" s="39"/>
      <c r="O880" s="178"/>
      <c r="P880" s="39"/>
      <c r="Q880" s="187"/>
      <c r="R880" s="39"/>
      <c r="S880" s="39"/>
      <c r="T880" s="39"/>
      <c r="U880" s="38"/>
      <c r="V880" s="29"/>
      <c r="W880" s="38"/>
      <c r="X880" s="33"/>
      <c r="Y880" s="34"/>
      <c r="Z880" s="34"/>
      <c r="AA880" s="35"/>
      <c r="AB880" s="35"/>
      <c r="AC880" s="36"/>
      <c r="AD880" s="37"/>
      <c r="AE880" s="18"/>
      <c r="AF880" s="18"/>
    </row>
    <row r="881" spans="1:32" ht="27.75" x14ac:dyDescent="0.25">
      <c r="A881" s="38"/>
      <c r="B881" s="38"/>
      <c r="C881" s="29"/>
      <c r="D881" s="38"/>
      <c r="E881" s="38"/>
      <c r="F881" s="39"/>
      <c r="G881" s="30"/>
      <c r="H881" s="38"/>
      <c r="I881" s="38"/>
      <c r="J881" s="39"/>
      <c r="K881" s="40"/>
      <c r="L881" s="39"/>
      <c r="M881" s="39"/>
      <c r="N881" s="39"/>
      <c r="O881" s="178"/>
      <c r="P881" s="39"/>
      <c r="Q881" s="187"/>
      <c r="R881" s="39"/>
      <c r="S881" s="39"/>
      <c r="T881" s="39"/>
      <c r="U881" s="38"/>
      <c r="V881" s="29"/>
      <c r="W881" s="38"/>
      <c r="X881" s="33"/>
      <c r="Y881" s="34"/>
      <c r="Z881" s="34"/>
      <c r="AA881" s="35"/>
      <c r="AB881" s="35"/>
      <c r="AC881" s="36"/>
      <c r="AD881" s="37"/>
      <c r="AE881" s="18"/>
      <c r="AF881" s="18"/>
    </row>
    <row r="882" spans="1:32" ht="27.75" x14ac:dyDescent="0.25">
      <c r="A882" s="38"/>
      <c r="B882" s="38"/>
      <c r="C882" s="29"/>
      <c r="D882" s="38"/>
      <c r="E882" s="38"/>
      <c r="F882" s="39"/>
      <c r="G882" s="30"/>
      <c r="H882" s="38"/>
      <c r="I882" s="38"/>
      <c r="J882" s="39"/>
      <c r="K882" s="40"/>
      <c r="L882" s="39"/>
      <c r="M882" s="39"/>
      <c r="N882" s="39"/>
      <c r="O882" s="178"/>
      <c r="P882" s="39"/>
      <c r="Q882" s="187"/>
      <c r="R882" s="39"/>
      <c r="S882" s="39"/>
      <c r="T882" s="39"/>
      <c r="U882" s="38"/>
      <c r="V882" s="29"/>
      <c r="W882" s="38"/>
      <c r="X882" s="33"/>
      <c r="Y882" s="34"/>
      <c r="Z882" s="34"/>
      <c r="AA882" s="35"/>
      <c r="AB882" s="35"/>
      <c r="AC882" s="36"/>
      <c r="AD882" s="37"/>
      <c r="AE882" s="18"/>
      <c r="AF882" s="18"/>
    </row>
    <row r="883" spans="1:32" ht="27.75" x14ac:dyDescent="0.25">
      <c r="A883" s="38"/>
      <c r="B883" s="38"/>
      <c r="C883" s="29"/>
      <c r="D883" s="38"/>
      <c r="E883" s="38"/>
      <c r="F883" s="39"/>
      <c r="G883" s="30"/>
      <c r="H883" s="38"/>
      <c r="I883" s="38"/>
      <c r="J883" s="39"/>
      <c r="K883" s="40"/>
      <c r="L883" s="39"/>
      <c r="M883" s="39"/>
      <c r="N883" s="39"/>
      <c r="O883" s="178"/>
      <c r="P883" s="39"/>
      <c r="Q883" s="187"/>
      <c r="R883" s="39"/>
      <c r="S883" s="39"/>
      <c r="T883" s="39"/>
      <c r="U883" s="38"/>
      <c r="V883" s="29"/>
      <c r="W883" s="38"/>
      <c r="X883" s="33"/>
      <c r="Y883" s="34"/>
      <c r="Z883" s="34"/>
      <c r="AA883" s="35"/>
      <c r="AB883" s="35"/>
      <c r="AC883" s="36"/>
      <c r="AD883" s="37"/>
      <c r="AE883" s="18"/>
      <c r="AF883" s="18"/>
    </row>
    <row r="884" spans="1:32" ht="27.75" x14ac:dyDescent="0.25">
      <c r="A884" s="38"/>
      <c r="B884" s="38"/>
      <c r="C884" s="29"/>
      <c r="D884" s="38"/>
      <c r="E884" s="38"/>
      <c r="F884" s="39"/>
      <c r="G884" s="30"/>
      <c r="H884" s="38"/>
      <c r="I884" s="38"/>
      <c r="J884" s="39"/>
      <c r="K884" s="40"/>
      <c r="L884" s="39"/>
      <c r="M884" s="39"/>
      <c r="N884" s="39"/>
      <c r="O884" s="178"/>
      <c r="P884" s="39"/>
      <c r="Q884" s="187"/>
      <c r="R884" s="39"/>
      <c r="S884" s="39"/>
      <c r="T884" s="39"/>
      <c r="U884" s="38"/>
      <c r="V884" s="29"/>
      <c r="W884" s="38"/>
      <c r="X884" s="33"/>
      <c r="Y884" s="34"/>
      <c r="Z884" s="34"/>
      <c r="AA884" s="35"/>
      <c r="AB884" s="35"/>
      <c r="AC884" s="36"/>
      <c r="AD884" s="37"/>
      <c r="AE884" s="18"/>
      <c r="AF884" s="18"/>
    </row>
    <row r="885" spans="1:32" ht="27.75" x14ac:dyDescent="0.25">
      <c r="A885" s="38"/>
      <c r="B885" s="38"/>
      <c r="C885" s="29"/>
      <c r="D885" s="38"/>
      <c r="E885" s="38"/>
      <c r="F885" s="39"/>
      <c r="G885" s="30"/>
      <c r="H885" s="38"/>
      <c r="I885" s="38"/>
      <c r="J885" s="39"/>
      <c r="K885" s="40"/>
      <c r="L885" s="39"/>
      <c r="M885" s="39"/>
      <c r="N885" s="39"/>
      <c r="O885" s="178"/>
      <c r="P885" s="39"/>
      <c r="Q885" s="187"/>
      <c r="R885" s="39"/>
      <c r="S885" s="39"/>
      <c r="T885" s="39"/>
      <c r="U885" s="38"/>
      <c r="V885" s="29"/>
      <c r="W885" s="38"/>
      <c r="X885" s="33"/>
      <c r="Y885" s="34"/>
      <c r="Z885" s="34"/>
      <c r="AA885" s="35"/>
      <c r="AB885" s="35"/>
      <c r="AC885" s="36"/>
      <c r="AD885" s="37"/>
      <c r="AE885" s="18"/>
      <c r="AF885" s="18"/>
    </row>
    <row r="886" spans="1:32" ht="27.75" x14ac:dyDescent="0.25">
      <c r="A886" s="38"/>
      <c r="B886" s="38"/>
      <c r="C886" s="29"/>
      <c r="D886" s="38"/>
      <c r="E886" s="38"/>
      <c r="F886" s="39"/>
      <c r="G886" s="30"/>
      <c r="H886" s="38"/>
      <c r="I886" s="38"/>
      <c r="J886" s="39"/>
      <c r="K886" s="40"/>
      <c r="L886" s="39"/>
      <c r="M886" s="39"/>
      <c r="N886" s="39"/>
      <c r="O886" s="178"/>
      <c r="P886" s="39"/>
      <c r="Q886" s="187"/>
      <c r="R886" s="39"/>
      <c r="S886" s="39"/>
      <c r="T886" s="39"/>
      <c r="U886" s="38"/>
      <c r="V886" s="29"/>
      <c r="W886" s="38"/>
      <c r="X886" s="33"/>
      <c r="Y886" s="34"/>
      <c r="Z886" s="34"/>
      <c r="AA886" s="35"/>
      <c r="AB886" s="35"/>
      <c r="AC886" s="36"/>
      <c r="AD886" s="37"/>
      <c r="AE886" s="18"/>
      <c r="AF886" s="18"/>
    </row>
    <row r="887" spans="1:32" ht="27.75" x14ac:dyDescent="0.25">
      <c r="A887" s="38"/>
      <c r="B887" s="38"/>
      <c r="C887" s="29"/>
      <c r="D887" s="38"/>
      <c r="E887" s="38"/>
      <c r="F887" s="39"/>
      <c r="G887" s="30"/>
      <c r="H887" s="38"/>
      <c r="I887" s="38"/>
      <c r="J887" s="39"/>
      <c r="K887" s="40"/>
      <c r="L887" s="39"/>
      <c r="M887" s="39"/>
      <c r="N887" s="39"/>
      <c r="O887" s="178"/>
      <c r="P887" s="39"/>
      <c r="Q887" s="187"/>
      <c r="R887" s="39"/>
      <c r="S887" s="39"/>
      <c r="T887" s="39"/>
      <c r="U887" s="38"/>
      <c r="V887" s="29"/>
      <c r="W887" s="38"/>
      <c r="X887" s="33"/>
      <c r="Y887" s="34"/>
      <c r="Z887" s="34"/>
      <c r="AA887" s="35"/>
      <c r="AB887" s="35"/>
      <c r="AC887" s="36"/>
      <c r="AD887" s="37"/>
      <c r="AE887" s="18"/>
      <c r="AF887" s="18"/>
    </row>
    <row r="888" spans="1:32" ht="27.75" x14ac:dyDescent="0.25">
      <c r="A888" s="38"/>
      <c r="B888" s="38"/>
      <c r="C888" s="29"/>
      <c r="D888" s="38"/>
      <c r="E888" s="38"/>
      <c r="F888" s="39"/>
      <c r="G888" s="30"/>
      <c r="H888" s="38"/>
      <c r="I888" s="38"/>
      <c r="J888" s="39"/>
      <c r="K888" s="40"/>
      <c r="L888" s="39"/>
      <c r="M888" s="39"/>
      <c r="N888" s="39"/>
      <c r="O888" s="178"/>
      <c r="P888" s="39"/>
      <c r="Q888" s="187"/>
      <c r="R888" s="39"/>
      <c r="S888" s="39"/>
      <c r="T888" s="39"/>
      <c r="U888" s="38"/>
      <c r="V888" s="29"/>
      <c r="W888" s="38"/>
      <c r="X888" s="33"/>
      <c r="Y888" s="34"/>
      <c r="Z888" s="34"/>
      <c r="AA888" s="35"/>
      <c r="AB888" s="35"/>
      <c r="AC888" s="36"/>
      <c r="AD888" s="37"/>
      <c r="AE888" s="18"/>
      <c r="AF888" s="18"/>
    </row>
    <row r="889" spans="1:32" ht="27.75" x14ac:dyDescent="0.25">
      <c r="A889" s="38"/>
      <c r="B889" s="38"/>
      <c r="C889" s="29"/>
      <c r="D889" s="38"/>
      <c r="E889" s="38"/>
      <c r="F889" s="39"/>
      <c r="G889" s="30"/>
      <c r="H889" s="38"/>
      <c r="I889" s="38"/>
      <c r="J889" s="39"/>
      <c r="K889" s="40"/>
      <c r="L889" s="39"/>
      <c r="M889" s="39"/>
      <c r="N889" s="39"/>
      <c r="O889" s="178"/>
      <c r="P889" s="39"/>
      <c r="Q889" s="187"/>
      <c r="R889" s="39"/>
      <c r="S889" s="39"/>
      <c r="T889" s="39"/>
      <c r="U889" s="38"/>
      <c r="V889" s="29"/>
      <c r="W889" s="38"/>
      <c r="X889" s="33"/>
      <c r="Y889" s="34"/>
      <c r="Z889" s="34"/>
      <c r="AA889" s="35"/>
      <c r="AB889" s="35"/>
      <c r="AC889" s="36"/>
      <c r="AD889" s="37"/>
      <c r="AE889" s="18"/>
      <c r="AF889" s="18"/>
    </row>
    <row r="890" spans="1:32" ht="27.75" x14ac:dyDescent="0.25">
      <c r="A890" s="38"/>
      <c r="B890" s="38"/>
      <c r="C890" s="29"/>
      <c r="D890" s="38"/>
      <c r="E890" s="38"/>
      <c r="F890" s="39"/>
      <c r="G890" s="30"/>
      <c r="H890" s="38"/>
      <c r="I890" s="38"/>
      <c r="J890" s="39"/>
      <c r="K890" s="40"/>
      <c r="L890" s="39"/>
      <c r="M890" s="39"/>
      <c r="N890" s="39"/>
      <c r="O890" s="178"/>
      <c r="P890" s="39"/>
      <c r="Q890" s="187"/>
      <c r="R890" s="39"/>
      <c r="S890" s="39"/>
      <c r="T890" s="39"/>
      <c r="U890" s="38"/>
      <c r="V890" s="29"/>
      <c r="W890" s="38"/>
      <c r="X890" s="33"/>
      <c r="Y890" s="34"/>
      <c r="Z890" s="34"/>
      <c r="AA890" s="35"/>
      <c r="AB890" s="35"/>
      <c r="AC890" s="36"/>
      <c r="AD890" s="37"/>
      <c r="AE890" s="18"/>
      <c r="AF890" s="18"/>
    </row>
    <row r="891" spans="1:32" ht="27.75" x14ac:dyDescent="0.25">
      <c r="A891" s="38"/>
      <c r="B891" s="38"/>
      <c r="C891" s="29"/>
      <c r="D891" s="38"/>
      <c r="E891" s="38"/>
      <c r="F891" s="39"/>
      <c r="G891" s="30"/>
      <c r="H891" s="38"/>
      <c r="I891" s="38"/>
      <c r="J891" s="39"/>
      <c r="K891" s="40"/>
      <c r="L891" s="39"/>
      <c r="M891" s="39"/>
      <c r="N891" s="39"/>
      <c r="O891" s="178"/>
      <c r="P891" s="39"/>
      <c r="Q891" s="187"/>
      <c r="R891" s="39"/>
      <c r="S891" s="39"/>
      <c r="T891" s="39"/>
      <c r="U891" s="38"/>
      <c r="V891" s="29"/>
      <c r="W891" s="38"/>
      <c r="X891" s="33"/>
      <c r="Y891" s="34"/>
      <c r="Z891" s="34"/>
      <c r="AA891" s="35"/>
      <c r="AB891" s="35"/>
      <c r="AC891" s="36"/>
      <c r="AD891" s="37"/>
      <c r="AE891" s="18"/>
      <c r="AF891" s="18"/>
    </row>
    <row r="892" spans="1:32" ht="27.75" x14ac:dyDescent="0.25">
      <c r="A892" s="38"/>
      <c r="B892" s="38"/>
      <c r="C892" s="29"/>
      <c r="D892" s="38"/>
      <c r="E892" s="38"/>
      <c r="F892" s="39"/>
      <c r="G892" s="30"/>
      <c r="H892" s="38"/>
      <c r="I892" s="38"/>
      <c r="J892" s="39"/>
      <c r="K892" s="40"/>
      <c r="L892" s="39"/>
      <c r="M892" s="39"/>
      <c r="N892" s="39"/>
      <c r="O892" s="178"/>
      <c r="P892" s="39"/>
      <c r="Q892" s="187"/>
      <c r="R892" s="39"/>
      <c r="S892" s="39"/>
      <c r="T892" s="39"/>
      <c r="U892" s="38"/>
      <c r="V892" s="29"/>
      <c r="W892" s="38"/>
      <c r="X892" s="33"/>
      <c r="Y892" s="34"/>
      <c r="Z892" s="34"/>
      <c r="AA892" s="35"/>
      <c r="AB892" s="35"/>
      <c r="AC892" s="36"/>
      <c r="AD892" s="37"/>
      <c r="AE892" s="18"/>
      <c r="AF892" s="18"/>
    </row>
    <row r="893" spans="1:32" ht="27.75" x14ac:dyDescent="0.25">
      <c r="A893" s="38"/>
      <c r="B893" s="38"/>
      <c r="C893" s="29"/>
      <c r="D893" s="38"/>
      <c r="E893" s="38"/>
      <c r="F893" s="39"/>
      <c r="G893" s="30"/>
      <c r="H893" s="38"/>
      <c r="I893" s="38"/>
      <c r="J893" s="39"/>
      <c r="K893" s="40"/>
      <c r="L893" s="39"/>
      <c r="M893" s="39"/>
      <c r="N893" s="39"/>
      <c r="O893" s="178"/>
      <c r="P893" s="39"/>
      <c r="Q893" s="187"/>
      <c r="R893" s="39"/>
      <c r="S893" s="39"/>
      <c r="T893" s="39"/>
      <c r="U893" s="38"/>
      <c r="V893" s="29"/>
      <c r="W893" s="38"/>
      <c r="X893" s="33"/>
      <c r="Y893" s="34"/>
      <c r="Z893" s="34"/>
      <c r="AA893" s="35"/>
      <c r="AB893" s="35"/>
      <c r="AC893" s="36"/>
      <c r="AD893" s="37"/>
      <c r="AE893" s="18"/>
      <c r="AF893" s="18"/>
    </row>
    <row r="894" spans="1:32" ht="27.75" x14ac:dyDescent="0.25">
      <c r="A894" s="38"/>
      <c r="B894" s="38"/>
      <c r="C894" s="29"/>
      <c r="D894" s="38"/>
      <c r="E894" s="38"/>
      <c r="F894" s="39"/>
      <c r="G894" s="30"/>
      <c r="H894" s="38"/>
      <c r="I894" s="38"/>
      <c r="J894" s="39"/>
      <c r="K894" s="40"/>
      <c r="L894" s="39"/>
      <c r="M894" s="39"/>
      <c r="N894" s="39"/>
      <c r="O894" s="178"/>
      <c r="P894" s="39"/>
      <c r="Q894" s="187"/>
      <c r="R894" s="39"/>
      <c r="S894" s="39"/>
      <c r="T894" s="39"/>
      <c r="U894" s="38"/>
      <c r="V894" s="29"/>
      <c r="W894" s="38"/>
      <c r="X894" s="33"/>
      <c r="Y894" s="34"/>
      <c r="Z894" s="34"/>
      <c r="AA894" s="35"/>
      <c r="AB894" s="35"/>
      <c r="AC894" s="36"/>
      <c r="AD894" s="37"/>
      <c r="AE894" s="18"/>
      <c r="AF894" s="18"/>
    </row>
    <row r="895" spans="1:32" ht="27.75" x14ac:dyDescent="0.25">
      <c r="A895" s="38"/>
      <c r="B895" s="38"/>
      <c r="C895" s="29"/>
      <c r="D895" s="38"/>
      <c r="E895" s="38"/>
      <c r="F895" s="39"/>
      <c r="G895" s="30"/>
      <c r="H895" s="38"/>
      <c r="I895" s="38"/>
      <c r="J895" s="39"/>
      <c r="K895" s="40"/>
      <c r="L895" s="39"/>
      <c r="M895" s="39"/>
      <c r="N895" s="39"/>
      <c r="O895" s="178"/>
      <c r="P895" s="39"/>
      <c r="Q895" s="187"/>
      <c r="R895" s="39"/>
      <c r="S895" s="39"/>
      <c r="T895" s="39"/>
      <c r="U895" s="38"/>
      <c r="V895" s="29"/>
      <c r="W895" s="38"/>
      <c r="X895" s="33"/>
      <c r="Y895" s="34"/>
      <c r="Z895" s="34"/>
      <c r="AA895" s="35"/>
      <c r="AB895" s="35"/>
      <c r="AC895" s="36"/>
      <c r="AD895" s="37"/>
      <c r="AE895" s="18"/>
      <c r="AF895" s="18"/>
    </row>
    <row r="896" spans="1:32" ht="27.75" x14ac:dyDescent="0.25">
      <c r="A896" s="38"/>
      <c r="B896" s="38"/>
      <c r="C896" s="29"/>
      <c r="D896" s="38"/>
      <c r="E896" s="38"/>
      <c r="F896" s="39"/>
      <c r="G896" s="30"/>
      <c r="H896" s="38"/>
      <c r="I896" s="38"/>
      <c r="J896" s="39"/>
      <c r="K896" s="40"/>
      <c r="L896" s="39"/>
      <c r="M896" s="39"/>
      <c r="N896" s="39"/>
      <c r="O896" s="178"/>
      <c r="P896" s="39"/>
      <c r="Q896" s="187"/>
      <c r="R896" s="39"/>
      <c r="S896" s="39"/>
      <c r="T896" s="39"/>
      <c r="U896" s="38"/>
      <c r="V896" s="29"/>
      <c r="W896" s="38"/>
      <c r="X896" s="33"/>
      <c r="Y896" s="34"/>
      <c r="Z896" s="34"/>
      <c r="AA896" s="35"/>
      <c r="AB896" s="35"/>
      <c r="AC896" s="36"/>
      <c r="AD896" s="37"/>
      <c r="AE896" s="18"/>
      <c r="AF896" s="18"/>
    </row>
    <row r="897" spans="1:32" ht="27.75" x14ac:dyDescent="0.25">
      <c r="A897" s="38"/>
      <c r="B897" s="38"/>
      <c r="C897" s="29"/>
      <c r="D897" s="38"/>
      <c r="E897" s="38"/>
      <c r="F897" s="39"/>
      <c r="G897" s="30"/>
      <c r="H897" s="38"/>
      <c r="I897" s="38"/>
      <c r="J897" s="39"/>
      <c r="K897" s="40"/>
      <c r="L897" s="39"/>
      <c r="M897" s="39"/>
      <c r="N897" s="39"/>
      <c r="O897" s="178"/>
      <c r="P897" s="39"/>
      <c r="Q897" s="187"/>
      <c r="R897" s="39"/>
      <c r="S897" s="39"/>
      <c r="T897" s="39"/>
      <c r="U897" s="38"/>
      <c r="V897" s="29"/>
      <c r="W897" s="38"/>
      <c r="X897" s="33"/>
      <c r="Y897" s="34"/>
      <c r="Z897" s="34"/>
      <c r="AA897" s="35"/>
      <c r="AB897" s="35"/>
      <c r="AC897" s="36"/>
      <c r="AD897" s="37"/>
      <c r="AE897" s="18"/>
      <c r="AF897" s="18"/>
    </row>
    <row r="898" spans="1:32" ht="27.75" x14ac:dyDescent="0.25">
      <c r="A898" s="38"/>
      <c r="B898" s="38"/>
      <c r="C898" s="29"/>
      <c r="D898" s="38"/>
      <c r="E898" s="38"/>
      <c r="F898" s="39"/>
      <c r="G898" s="30"/>
      <c r="H898" s="38"/>
      <c r="I898" s="38"/>
      <c r="J898" s="39"/>
      <c r="K898" s="40"/>
      <c r="L898" s="39"/>
      <c r="M898" s="39"/>
      <c r="N898" s="39"/>
      <c r="O898" s="178"/>
      <c r="P898" s="39"/>
      <c r="Q898" s="187"/>
      <c r="R898" s="39"/>
      <c r="S898" s="39"/>
      <c r="T898" s="39"/>
      <c r="U898" s="38"/>
      <c r="V898" s="29"/>
      <c r="W898" s="38"/>
      <c r="X898" s="33"/>
      <c r="Y898" s="34"/>
      <c r="Z898" s="34"/>
      <c r="AA898" s="35"/>
      <c r="AB898" s="35"/>
      <c r="AC898" s="36"/>
      <c r="AD898" s="37"/>
      <c r="AE898" s="18"/>
      <c r="AF898" s="18"/>
    </row>
    <row r="899" spans="1:32" ht="27.75" x14ac:dyDescent="0.25">
      <c r="A899" s="38"/>
      <c r="B899" s="38"/>
      <c r="C899" s="29"/>
      <c r="D899" s="38"/>
      <c r="E899" s="38"/>
      <c r="F899" s="39"/>
      <c r="G899" s="30"/>
      <c r="H899" s="38"/>
      <c r="I899" s="38"/>
      <c r="J899" s="39"/>
      <c r="K899" s="40"/>
      <c r="L899" s="39"/>
      <c r="M899" s="39"/>
      <c r="N899" s="39"/>
      <c r="O899" s="178"/>
      <c r="P899" s="39"/>
      <c r="Q899" s="187"/>
      <c r="R899" s="39"/>
      <c r="S899" s="39"/>
      <c r="T899" s="39"/>
      <c r="U899" s="38"/>
      <c r="V899" s="29"/>
      <c r="W899" s="38"/>
      <c r="X899" s="33"/>
      <c r="Y899" s="34"/>
      <c r="Z899" s="34"/>
      <c r="AA899" s="35"/>
      <c r="AB899" s="35"/>
      <c r="AC899" s="36"/>
      <c r="AD899" s="37"/>
      <c r="AE899" s="18"/>
      <c r="AF899" s="18"/>
    </row>
    <row r="900" spans="1:32" ht="27.75" x14ac:dyDescent="0.25">
      <c r="A900" s="38"/>
      <c r="B900" s="38"/>
      <c r="C900" s="29"/>
      <c r="D900" s="38"/>
      <c r="E900" s="38"/>
      <c r="F900" s="39"/>
      <c r="G900" s="30"/>
      <c r="H900" s="38"/>
      <c r="I900" s="38"/>
      <c r="J900" s="39"/>
      <c r="K900" s="40"/>
      <c r="L900" s="39"/>
      <c r="M900" s="39"/>
      <c r="N900" s="39"/>
      <c r="O900" s="178"/>
      <c r="P900" s="39"/>
      <c r="Q900" s="187"/>
      <c r="R900" s="39"/>
      <c r="S900" s="39"/>
      <c r="T900" s="39"/>
      <c r="U900" s="38"/>
      <c r="V900" s="29"/>
      <c r="W900" s="38"/>
      <c r="X900" s="33"/>
      <c r="Y900" s="34"/>
      <c r="Z900" s="34"/>
      <c r="AA900" s="35"/>
      <c r="AB900" s="35"/>
      <c r="AC900" s="36"/>
      <c r="AD900" s="37"/>
      <c r="AE900" s="18"/>
      <c r="AF900" s="18"/>
    </row>
    <row r="901" spans="1:32" ht="27.75" x14ac:dyDescent="0.25">
      <c r="A901" s="38"/>
      <c r="B901" s="38"/>
      <c r="C901" s="29"/>
      <c r="D901" s="38"/>
      <c r="E901" s="38"/>
      <c r="F901" s="39"/>
      <c r="G901" s="30"/>
      <c r="H901" s="38"/>
      <c r="I901" s="38"/>
      <c r="J901" s="39"/>
      <c r="K901" s="40"/>
      <c r="L901" s="39"/>
      <c r="M901" s="39"/>
      <c r="N901" s="39"/>
      <c r="O901" s="178"/>
      <c r="P901" s="39"/>
      <c r="Q901" s="187"/>
      <c r="R901" s="39"/>
      <c r="S901" s="39"/>
      <c r="T901" s="39"/>
      <c r="U901" s="38"/>
      <c r="V901" s="29"/>
      <c r="W901" s="38"/>
      <c r="X901" s="33"/>
      <c r="Y901" s="34"/>
      <c r="Z901" s="34"/>
      <c r="AA901" s="35"/>
      <c r="AB901" s="35"/>
      <c r="AC901" s="36"/>
      <c r="AD901" s="37"/>
      <c r="AE901" s="18"/>
      <c r="AF901" s="18"/>
    </row>
    <row r="902" spans="1:32" ht="27.75" x14ac:dyDescent="0.25">
      <c r="A902" s="38"/>
      <c r="B902" s="38"/>
      <c r="C902" s="29"/>
      <c r="D902" s="38"/>
      <c r="E902" s="38"/>
      <c r="F902" s="39"/>
      <c r="G902" s="30"/>
      <c r="H902" s="38"/>
      <c r="I902" s="38"/>
      <c r="J902" s="39"/>
      <c r="K902" s="40"/>
      <c r="L902" s="39"/>
      <c r="M902" s="39"/>
      <c r="N902" s="39"/>
      <c r="O902" s="178"/>
      <c r="P902" s="39"/>
      <c r="Q902" s="187"/>
      <c r="R902" s="39"/>
      <c r="S902" s="39"/>
      <c r="T902" s="39"/>
      <c r="U902" s="38"/>
      <c r="V902" s="29"/>
      <c r="W902" s="38"/>
      <c r="X902" s="33"/>
      <c r="Y902" s="34"/>
      <c r="Z902" s="34"/>
      <c r="AA902" s="35"/>
      <c r="AB902" s="35"/>
      <c r="AC902" s="36"/>
      <c r="AD902" s="37"/>
      <c r="AE902" s="18"/>
      <c r="AF902" s="18"/>
    </row>
    <row r="903" spans="1:32" ht="27.75" x14ac:dyDescent="0.25">
      <c r="A903" s="38"/>
      <c r="B903" s="38"/>
      <c r="C903" s="29"/>
      <c r="D903" s="38"/>
      <c r="E903" s="38"/>
      <c r="F903" s="39"/>
      <c r="G903" s="30"/>
      <c r="H903" s="38"/>
      <c r="I903" s="38"/>
      <c r="J903" s="39"/>
      <c r="K903" s="40"/>
      <c r="L903" s="39"/>
      <c r="M903" s="39"/>
      <c r="N903" s="39"/>
      <c r="O903" s="178"/>
      <c r="P903" s="39"/>
      <c r="Q903" s="187"/>
      <c r="R903" s="39"/>
      <c r="S903" s="39"/>
      <c r="T903" s="39"/>
      <c r="U903" s="38"/>
      <c r="V903" s="29"/>
      <c r="W903" s="38"/>
      <c r="X903" s="33"/>
      <c r="Y903" s="34"/>
      <c r="Z903" s="34"/>
      <c r="AA903" s="35"/>
      <c r="AB903" s="35"/>
      <c r="AC903" s="36"/>
      <c r="AD903" s="37"/>
      <c r="AE903" s="18"/>
      <c r="AF903" s="18"/>
    </row>
    <row r="904" spans="1:32" ht="27.75" x14ac:dyDescent="0.25">
      <c r="A904" s="38"/>
      <c r="B904" s="38"/>
      <c r="C904" s="29"/>
      <c r="D904" s="38"/>
      <c r="E904" s="38"/>
      <c r="F904" s="39"/>
      <c r="G904" s="30"/>
      <c r="H904" s="38"/>
      <c r="I904" s="38"/>
      <c r="J904" s="39"/>
      <c r="K904" s="40"/>
      <c r="L904" s="39"/>
      <c r="M904" s="39"/>
      <c r="N904" s="39"/>
      <c r="O904" s="178"/>
      <c r="P904" s="39"/>
      <c r="Q904" s="187"/>
      <c r="R904" s="39"/>
      <c r="S904" s="39"/>
      <c r="T904" s="39"/>
      <c r="U904" s="38"/>
      <c r="V904" s="29"/>
      <c r="W904" s="38"/>
      <c r="X904" s="33"/>
      <c r="Y904" s="34"/>
      <c r="Z904" s="34"/>
      <c r="AA904" s="35"/>
      <c r="AB904" s="35"/>
      <c r="AC904" s="36"/>
      <c r="AD904" s="37"/>
      <c r="AE904" s="18"/>
      <c r="AF904" s="18"/>
    </row>
    <row r="905" spans="1:32" ht="27.75" x14ac:dyDescent="0.25">
      <c r="A905" s="38"/>
      <c r="B905" s="38"/>
      <c r="C905" s="29"/>
      <c r="D905" s="38"/>
      <c r="E905" s="38"/>
      <c r="F905" s="39"/>
      <c r="G905" s="30"/>
      <c r="H905" s="38"/>
      <c r="I905" s="38"/>
      <c r="J905" s="39"/>
      <c r="K905" s="40"/>
      <c r="L905" s="39"/>
      <c r="M905" s="39"/>
      <c r="N905" s="39"/>
      <c r="O905" s="178"/>
      <c r="P905" s="39"/>
      <c r="Q905" s="187"/>
      <c r="R905" s="39"/>
      <c r="S905" s="39"/>
      <c r="T905" s="39"/>
      <c r="U905" s="38"/>
      <c r="V905" s="29"/>
      <c r="W905" s="38"/>
      <c r="X905" s="33"/>
      <c r="Y905" s="34"/>
      <c r="Z905" s="34"/>
      <c r="AA905" s="35"/>
      <c r="AB905" s="35"/>
      <c r="AC905" s="36"/>
      <c r="AD905" s="37"/>
      <c r="AE905" s="18"/>
      <c r="AF905" s="18"/>
    </row>
    <row r="906" spans="1:32" ht="27.75" x14ac:dyDescent="0.25">
      <c r="A906" s="38"/>
      <c r="B906" s="38"/>
      <c r="C906" s="29"/>
      <c r="D906" s="38"/>
      <c r="E906" s="38"/>
      <c r="F906" s="39"/>
      <c r="G906" s="30"/>
      <c r="H906" s="38"/>
      <c r="I906" s="38"/>
      <c r="J906" s="39"/>
      <c r="K906" s="40"/>
      <c r="L906" s="39"/>
      <c r="M906" s="39"/>
      <c r="N906" s="39"/>
      <c r="O906" s="178"/>
      <c r="P906" s="39"/>
      <c r="Q906" s="187"/>
      <c r="R906" s="39"/>
      <c r="S906" s="39"/>
      <c r="T906" s="39"/>
      <c r="U906" s="38"/>
      <c r="V906" s="29"/>
      <c r="W906" s="38"/>
      <c r="X906" s="33"/>
      <c r="Y906" s="34"/>
      <c r="Z906" s="34"/>
      <c r="AA906" s="35"/>
      <c r="AB906" s="35"/>
      <c r="AC906" s="36"/>
      <c r="AD906" s="37"/>
      <c r="AE906" s="18"/>
      <c r="AF906" s="18"/>
    </row>
    <row r="907" spans="1:32" ht="27.75" x14ac:dyDescent="0.25">
      <c r="A907" s="38"/>
      <c r="B907" s="38"/>
      <c r="C907" s="29"/>
      <c r="D907" s="38"/>
      <c r="E907" s="38"/>
      <c r="F907" s="39"/>
      <c r="G907" s="30"/>
      <c r="H907" s="38"/>
      <c r="I907" s="38"/>
      <c r="J907" s="39"/>
      <c r="K907" s="40"/>
      <c r="L907" s="39"/>
      <c r="M907" s="39"/>
      <c r="N907" s="39"/>
      <c r="O907" s="178"/>
      <c r="P907" s="39"/>
      <c r="Q907" s="187"/>
      <c r="R907" s="39"/>
      <c r="S907" s="39"/>
      <c r="T907" s="39"/>
      <c r="U907" s="38"/>
      <c r="V907" s="29"/>
      <c r="W907" s="38"/>
      <c r="X907" s="33"/>
      <c r="Y907" s="34"/>
      <c r="Z907" s="34"/>
      <c r="AA907" s="35"/>
      <c r="AB907" s="35"/>
      <c r="AC907" s="36"/>
      <c r="AD907" s="37"/>
      <c r="AE907" s="18"/>
      <c r="AF907" s="18"/>
    </row>
    <row r="908" spans="1:32" ht="27.75" x14ac:dyDescent="0.25">
      <c r="A908" s="38"/>
      <c r="B908" s="38"/>
      <c r="C908" s="29"/>
      <c r="D908" s="38"/>
      <c r="E908" s="38"/>
      <c r="F908" s="39"/>
      <c r="G908" s="30"/>
      <c r="H908" s="38"/>
      <c r="I908" s="38"/>
      <c r="J908" s="39"/>
      <c r="K908" s="40"/>
      <c r="L908" s="39"/>
      <c r="M908" s="39"/>
      <c r="N908" s="39"/>
      <c r="O908" s="178"/>
      <c r="P908" s="39"/>
      <c r="Q908" s="187"/>
      <c r="R908" s="39"/>
      <c r="S908" s="39"/>
      <c r="T908" s="39"/>
      <c r="U908" s="38"/>
      <c r="V908" s="29"/>
      <c r="W908" s="38"/>
      <c r="X908" s="33"/>
      <c r="Y908" s="34"/>
      <c r="Z908" s="34"/>
      <c r="AA908" s="35"/>
      <c r="AB908" s="35"/>
      <c r="AC908" s="36"/>
      <c r="AD908" s="37"/>
      <c r="AE908" s="18"/>
      <c r="AF908" s="18"/>
    </row>
    <row r="909" spans="1:32" ht="27.75" x14ac:dyDescent="0.25">
      <c r="A909" s="38"/>
      <c r="B909" s="38"/>
      <c r="C909" s="29"/>
      <c r="D909" s="38"/>
      <c r="E909" s="38"/>
      <c r="F909" s="39"/>
      <c r="G909" s="30"/>
      <c r="H909" s="38"/>
      <c r="I909" s="38"/>
      <c r="J909" s="39"/>
      <c r="K909" s="40"/>
      <c r="L909" s="39"/>
      <c r="M909" s="39"/>
      <c r="N909" s="39"/>
      <c r="O909" s="178"/>
      <c r="P909" s="39"/>
      <c r="Q909" s="187"/>
      <c r="R909" s="39"/>
      <c r="S909" s="39"/>
      <c r="T909" s="39"/>
      <c r="U909" s="38"/>
      <c r="V909" s="29"/>
      <c r="W909" s="38"/>
      <c r="X909" s="33"/>
      <c r="Y909" s="34"/>
      <c r="Z909" s="34"/>
      <c r="AA909" s="35"/>
      <c r="AB909" s="35"/>
      <c r="AC909" s="36"/>
      <c r="AD909" s="37"/>
      <c r="AE909" s="18"/>
      <c r="AF909" s="18"/>
    </row>
    <row r="910" spans="1:32" ht="27.75" x14ac:dyDescent="0.25">
      <c r="A910" s="38"/>
      <c r="B910" s="38"/>
      <c r="C910" s="29"/>
      <c r="D910" s="38"/>
      <c r="E910" s="38"/>
      <c r="F910" s="39"/>
      <c r="G910" s="30"/>
      <c r="H910" s="38"/>
      <c r="I910" s="38"/>
      <c r="J910" s="39"/>
      <c r="K910" s="40"/>
      <c r="L910" s="39"/>
      <c r="M910" s="39"/>
      <c r="N910" s="39"/>
      <c r="O910" s="178"/>
      <c r="P910" s="39"/>
      <c r="Q910" s="187"/>
      <c r="R910" s="39"/>
      <c r="S910" s="39"/>
      <c r="T910" s="39"/>
      <c r="U910" s="38"/>
      <c r="V910" s="29"/>
      <c r="W910" s="38"/>
      <c r="X910" s="33"/>
      <c r="Y910" s="34"/>
      <c r="Z910" s="34"/>
      <c r="AA910" s="35"/>
      <c r="AB910" s="35"/>
      <c r="AC910" s="36"/>
      <c r="AD910" s="37"/>
      <c r="AE910" s="18"/>
      <c r="AF910" s="18"/>
    </row>
    <row r="911" spans="1:32" ht="27.75" x14ac:dyDescent="0.25">
      <c r="A911" s="38"/>
      <c r="B911" s="38"/>
      <c r="C911" s="29"/>
      <c r="D911" s="38"/>
      <c r="E911" s="38"/>
      <c r="F911" s="39"/>
      <c r="G911" s="30"/>
      <c r="H911" s="38"/>
      <c r="I911" s="38"/>
      <c r="J911" s="39"/>
      <c r="K911" s="40"/>
      <c r="L911" s="39"/>
      <c r="M911" s="39"/>
      <c r="N911" s="39"/>
      <c r="O911" s="178"/>
      <c r="P911" s="39"/>
      <c r="Q911" s="187"/>
      <c r="R911" s="39"/>
      <c r="S911" s="39"/>
      <c r="T911" s="39"/>
      <c r="U911" s="38"/>
      <c r="V911" s="29"/>
      <c r="W911" s="38"/>
      <c r="X911" s="33"/>
      <c r="Y911" s="34"/>
      <c r="Z911" s="34"/>
      <c r="AA911" s="35"/>
      <c r="AB911" s="35"/>
      <c r="AC911" s="36"/>
      <c r="AD911" s="37"/>
      <c r="AE911" s="18"/>
      <c r="AF911" s="18"/>
    </row>
    <row r="912" spans="1:32" ht="27.75" x14ac:dyDescent="0.25">
      <c r="A912" s="38"/>
      <c r="B912" s="38"/>
      <c r="C912" s="29"/>
      <c r="D912" s="38"/>
      <c r="E912" s="38"/>
      <c r="F912" s="39"/>
      <c r="G912" s="30"/>
      <c r="H912" s="38"/>
      <c r="I912" s="38"/>
      <c r="J912" s="39"/>
      <c r="K912" s="40"/>
      <c r="L912" s="39"/>
      <c r="M912" s="39"/>
      <c r="N912" s="39"/>
      <c r="O912" s="178"/>
      <c r="P912" s="39"/>
      <c r="Q912" s="187"/>
      <c r="R912" s="39"/>
      <c r="S912" s="39"/>
      <c r="T912" s="39"/>
      <c r="U912" s="38"/>
      <c r="V912" s="29"/>
      <c r="W912" s="38"/>
      <c r="X912" s="33"/>
      <c r="Y912" s="34"/>
      <c r="Z912" s="34"/>
      <c r="AA912" s="35"/>
      <c r="AB912" s="35"/>
      <c r="AC912" s="36"/>
      <c r="AD912" s="37"/>
      <c r="AE912" s="18"/>
      <c r="AF912" s="18"/>
    </row>
    <row r="913" spans="1:32" ht="27.75" x14ac:dyDescent="0.25">
      <c r="A913" s="38"/>
      <c r="B913" s="38"/>
      <c r="C913" s="29"/>
      <c r="D913" s="38"/>
      <c r="E913" s="38"/>
      <c r="F913" s="39"/>
      <c r="G913" s="30"/>
      <c r="H913" s="38"/>
      <c r="I913" s="38"/>
      <c r="J913" s="39"/>
      <c r="K913" s="40"/>
      <c r="L913" s="39"/>
      <c r="M913" s="39"/>
      <c r="N913" s="39"/>
      <c r="O913" s="178"/>
      <c r="P913" s="39"/>
      <c r="Q913" s="187"/>
      <c r="R913" s="39"/>
      <c r="S913" s="39"/>
      <c r="T913" s="39"/>
      <c r="U913" s="38"/>
      <c r="V913" s="29"/>
      <c r="W913" s="38"/>
      <c r="X913" s="33"/>
      <c r="Y913" s="34"/>
      <c r="Z913" s="34"/>
      <c r="AA913" s="35"/>
      <c r="AB913" s="35"/>
      <c r="AC913" s="36"/>
      <c r="AD913" s="37"/>
      <c r="AE913" s="18"/>
      <c r="AF913" s="18"/>
    </row>
    <row r="914" spans="1:32" ht="27.75" x14ac:dyDescent="0.25">
      <c r="A914" s="38"/>
      <c r="B914" s="38"/>
      <c r="C914" s="29"/>
      <c r="D914" s="38"/>
      <c r="E914" s="38"/>
      <c r="F914" s="39"/>
      <c r="G914" s="30"/>
      <c r="H914" s="38"/>
      <c r="I914" s="38"/>
      <c r="J914" s="39"/>
      <c r="K914" s="40"/>
      <c r="L914" s="39"/>
      <c r="M914" s="39"/>
      <c r="N914" s="39"/>
      <c r="O914" s="178"/>
      <c r="P914" s="39"/>
      <c r="Q914" s="187"/>
      <c r="R914" s="39"/>
      <c r="S914" s="39"/>
      <c r="T914" s="39"/>
      <c r="U914" s="38"/>
      <c r="V914" s="29"/>
      <c r="W914" s="38"/>
      <c r="X914" s="33"/>
      <c r="Y914" s="34"/>
      <c r="Z914" s="34"/>
      <c r="AA914" s="35"/>
      <c r="AB914" s="35"/>
      <c r="AC914" s="36"/>
      <c r="AD914" s="37"/>
      <c r="AE914" s="18"/>
      <c r="AF914" s="18"/>
    </row>
    <row r="915" spans="1:32" ht="27.75" x14ac:dyDescent="0.25">
      <c r="A915" s="38"/>
      <c r="B915" s="38"/>
      <c r="C915" s="29"/>
      <c r="D915" s="38"/>
      <c r="E915" s="38"/>
      <c r="F915" s="39"/>
      <c r="G915" s="30"/>
      <c r="H915" s="38"/>
      <c r="I915" s="38"/>
      <c r="J915" s="39"/>
      <c r="K915" s="40"/>
      <c r="L915" s="39"/>
      <c r="M915" s="39"/>
      <c r="N915" s="39"/>
      <c r="O915" s="178"/>
      <c r="P915" s="39"/>
      <c r="Q915" s="187"/>
      <c r="R915" s="39"/>
      <c r="S915" s="39"/>
      <c r="T915" s="39"/>
      <c r="U915" s="38"/>
      <c r="V915" s="29"/>
      <c r="W915" s="38"/>
      <c r="X915" s="33"/>
      <c r="Y915" s="34"/>
      <c r="Z915" s="34"/>
      <c r="AA915" s="35"/>
      <c r="AB915" s="35"/>
      <c r="AC915" s="36"/>
      <c r="AD915" s="37"/>
      <c r="AE915" s="18"/>
      <c r="AF915" s="18"/>
    </row>
    <row r="916" spans="1:32" ht="27.75" x14ac:dyDescent="0.25">
      <c r="A916" s="38"/>
      <c r="B916" s="38"/>
      <c r="C916" s="29"/>
      <c r="D916" s="38"/>
      <c r="E916" s="38"/>
      <c r="F916" s="39"/>
      <c r="G916" s="30"/>
      <c r="H916" s="38"/>
      <c r="I916" s="38"/>
      <c r="J916" s="39"/>
      <c r="K916" s="40"/>
      <c r="L916" s="39"/>
      <c r="M916" s="39"/>
      <c r="N916" s="39"/>
      <c r="O916" s="178"/>
      <c r="P916" s="39"/>
      <c r="Q916" s="187"/>
      <c r="R916" s="39"/>
      <c r="S916" s="39"/>
      <c r="T916" s="39"/>
      <c r="U916" s="38"/>
      <c r="V916" s="29"/>
      <c r="W916" s="38"/>
      <c r="X916" s="33"/>
      <c r="Y916" s="34"/>
      <c r="Z916" s="34"/>
      <c r="AA916" s="35"/>
      <c r="AB916" s="35"/>
      <c r="AC916" s="36"/>
      <c r="AD916" s="37"/>
      <c r="AE916" s="18"/>
      <c r="AF916" s="18"/>
    </row>
    <row r="917" spans="1:32" ht="27.75" x14ac:dyDescent="0.25">
      <c r="A917" s="38"/>
      <c r="B917" s="38"/>
      <c r="C917" s="29"/>
      <c r="D917" s="38"/>
      <c r="E917" s="38"/>
      <c r="F917" s="39"/>
      <c r="G917" s="30"/>
      <c r="H917" s="38"/>
      <c r="I917" s="38"/>
      <c r="J917" s="39"/>
      <c r="K917" s="40"/>
      <c r="L917" s="39"/>
      <c r="M917" s="39"/>
      <c r="N917" s="39"/>
      <c r="O917" s="178"/>
      <c r="P917" s="39"/>
      <c r="Q917" s="187"/>
      <c r="R917" s="39"/>
      <c r="S917" s="39"/>
      <c r="T917" s="39"/>
      <c r="U917" s="38"/>
      <c r="V917" s="29"/>
      <c r="W917" s="38"/>
      <c r="X917" s="33"/>
      <c r="Y917" s="34"/>
      <c r="Z917" s="34"/>
      <c r="AA917" s="35"/>
      <c r="AB917" s="35"/>
      <c r="AC917" s="36"/>
      <c r="AD917" s="37"/>
      <c r="AE917" s="18"/>
      <c r="AF917" s="18"/>
    </row>
    <row r="918" spans="1:32" ht="27.75" x14ac:dyDescent="0.25">
      <c r="A918" s="38"/>
      <c r="B918" s="38"/>
      <c r="C918" s="29"/>
      <c r="D918" s="38"/>
      <c r="E918" s="38"/>
      <c r="F918" s="39"/>
      <c r="G918" s="30"/>
      <c r="H918" s="38"/>
      <c r="I918" s="38"/>
      <c r="J918" s="39"/>
      <c r="K918" s="40"/>
      <c r="L918" s="39"/>
      <c r="M918" s="39"/>
      <c r="N918" s="39"/>
      <c r="O918" s="178"/>
      <c r="P918" s="39"/>
      <c r="Q918" s="187"/>
      <c r="R918" s="39"/>
      <c r="S918" s="39"/>
      <c r="T918" s="39"/>
      <c r="U918" s="38"/>
      <c r="V918" s="29"/>
      <c r="W918" s="38"/>
      <c r="X918" s="33"/>
      <c r="Y918" s="34"/>
      <c r="Z918" s="34"/>
      <c r="AA918" s="35"/>
      <c r="AB918" s="35"/>
      <c r="AC918" s="36"/>
      <c r="AD918" s="37"/>
      <c r="AE918" s="18"/>
      <c r="AF918" s="18"/>
    </row>
    <row r="919" spans="1:32" ht="27.75" x14ac:dyDescent="0.25">
      <c r="A919" s="38"/>
      <c r="B919" s="38"/>
      <c r="C919" s="29"/>
      <c r="D919" s="38"/>
      <c r="E919" s="38"/>
      <c r="F919" s="39"/>
      <c r="G919" s="30"/>
      <c r="H919" s="38"/>
      <c r="I919" s="38"/>
      <c r="J919" s="39"/>
      <c r="K919" s="40"/>
      <c r="L919" s="39"/>
      <c r="M919" s="39"/>
      <c r="N919" s="39"/>
      <c r="O919" s="178"/>
      <c r="P919" s="39"/>
      <c r="Q919" s="187"/>
      <c r="R919" s="39"/>
      <c r="S919" s="39"/>
      <c r="T919" s="39"/>
      <c r="U919" s="38"/>
      <c r="V919" s="29"/>
      <c r="W919" s="38"/>
      <c r="X919" s="33"/>
      <c r="Y919" s="34"/>
      <c r="Z919" s="34"/>
      <c r="AA919" s="35"/>
      <c r="AB919" s="35"/>
      <c r="AC919" s="36"/>
      <c r="AD919" s="37"/>
      <c r="AE919" s="18"/>
      <c r="AF919" s="18"/>
    </row>
    <row r="920" spans="1:32" ht="27.75" x14ac:dyDescent="0.25">
      <c r="A920" s="38"/>
      <c r="B920" s="38"/>
      <c r="C920" s="29"/>
      <c r="D920" s="38"/>
      <c r="E920" s="38"/>
      <c r="F920" s="39"/>
      <c r="G920" s="30"/>
      <c r="H920" s="38"/>
      <c r="I920" s="38"/>
      <c r="J920" s="39"/>
      <c r="K920" s="40"/>
      <c r="L920" s="39"/>
      <c r="M920" s="39"/>
      <c r="N920" s="39"/>
      <c r="O920" s="178"/>
      <c r="P920" s="39"/>
      <c r="Q920" s="187"/>
      <c r="R920" s="39"/>
      <c r="S920" s="39"/>
      <c r="T920" s="39"/>
      <c r="U920" s="38"/>
      <c r="V920" s="29"/>
      <c r="W920" s="38"/>
      <c r="X920" s="33"/>
      <c r="Y920" s="34"/>
      <c r="Z920" s="34"/>
      <c r="AA920" s="35"/>
      <c r="AB920" s="35"/>
      <c r="AC920" s="36"/>
      <c r="AD920" s="37"/>
      <c r="AE920" s="18"/>
      <c r="AF920" s="18"/>
    </row>
    <row r="921" spans="1:32" ht="27.75" x14ac:dyDescent="0.25">
      <c r="A921" s="38"/>
      <c r="B921" s="38"/>
      <c r="C921" s="29"/>
      <c r="D921" s="38"/>
      <c r="E921" s="38"/>
      <c r="F921" s="39"/>
      <c r="G921" s="30"/>
      <c r="H921" s="38"/>
      <c r="I921" s="38"/>
      <c r="J921" s="39"/>
      <c r="K921" s="40"/>
      <c r="L921" s="39"/>
      <c r="M921" s="39"/>
      <c r="N921" s="39"/>
      <c r="O921" s="178"/>
      <c r="P921" s="39"/>
      <c r="Q921" s="187"/>
      <c r="R921" s="39"/>
      <c r="S921" s="39"/>
      <c r="T921" s="39"/>
      <c r="U921" s="38"/>
      <c r="V921" s="29"/>
      <c r="W921" s="38"/>
      <c r="X921" s="33"/>
      <c r="Y921" s="34"/>
      <c r="Z921" s="34"/>
      <c r="AA921" s="35"/>
      <c r="AB921" s="35"/>
      <c r="AC921" s="36"/>
      <c r="AD921" s="37"/>
      <c r="AE921" s="18"/>
      <c r="AF921" s="18"/>
    </row>
    <row r="922" spans="1:32" ht="27.75" x14ac:dyDescent="0.25">
      <c r="A922" s="38"/>
      <c r="B922" s="38"/>
      <c r="C922" s="29"/>
      <c r="D922" s="38"/>
      <c r="E922" s="38"/>
      <c r="F922" s="39"/>
      <c r="G922" s="30"/>
      <c r="H922" s="38"/>
      <c r="I922" s="38"/>
      <c r="J922" s="39"/>
      <c r="K922" s="40"/>
      <c r="L922" s="39"/>
      <c r="M922" s="39"/>
      <c r="N922" s="39"/>
      <c r="O922" s="178"/>
      <c r="P922" s="39"/>
      <c r="Q922" s="187"/>
      <c r="R922" s="39"/>
      <c r="S922" s="39"/>
      <c r="T922" s="39"/>
      <c r="U922" s="38"/>
      <c r="V922" s="29"/>
      <c r="W922" s="38"/>
      <c r="X922" s="33"/>
      <c r="Y922" s="34"/>
      <c r="Z922" s="34"/>
      <c r="AA922" s="35"/>
      <c r="AB922" s="35"/>
      <c r="AC922" s="36"/>
      <c r="AD922" s="37"/>
      <c r="AE922" s="18"/>
      <c r="AF922" s="18"/>
    </row>
    <row r="923" spans="1:32" ht="27.75" x14ac:dyDescent="0.25">
      <c r="A923" s="38"/>
      <c r="B923" s="38"/>
      <c r="C923" s="29"/>
      <c r="D923" s="38"/>
      <c r="E923" s="38"/>
      <c r="F923" s="39"/>
      <c r="G923" s="30"/>
      <c r="H923" s="38"/>
      <c r="I923" s="38"/>
      <c r="J923" s="39"/>
      <c r="K923" s="40"/>
      <c r="L923" s="39"/>
      <c r="M923" s="39"/>
      <c r="N923" s="39"/>
      <c r="O923" s="178"/>
      <c r="P923" s="39"/>
      <c r="Q923" s="187"/>
      <c r="R923" s="39"/>
      <c r="S923" s="39"/>
      <c r="T923" s="39"/>
      <c r="U923" s="38"/>
      <c r="V923" s="29"/>
      <c r="W923" s="38"/>
      <c r="X923" s="33"/>
      <c r="Y923" s="34"/>
      <c r="Z923" s="34"/>
      <c r="AA923" s="35"/>
      <c r="AB923" s="35"/>
      <c r="AC923" s="36"/>
      <c r="AD923" s="37"/>
      <c r="AE923" s="18"/>
      <c r="AF923" s="18"/>
    </row>
    <row r="924" spans="1:32" ht="27.75" x14ac:dyDescent="0.25">
      <c r="A924" s="38"/>
      <c r="B924" s="38"/>
      <c r="C924" s="29"/>
      <c r="D924" s="38"/>
      <c r="E924" s="38"/>
      <c r="F924" s="39"/>
      <c r="G924" s="30"/>
      <c r="H924" s="38"/>
      <c r="I924" s="38"/>
      <c r="J924" s="39"/>
      <c r="K924" s="40"/>
      <c r="L924" s="39"/>
      <c r="M924" s="39"/>
      <c r="N924" s="39"/>
      <c r="O924" s="178"/>
      <c r="P924" s="39"/>
      <c r="Q924" s="187"/>
      <c r="R924" s="39"/>
      <c r="S924" s="39"/>
      <c r="T924" s="39"/>
      <c r="U924" s="38"/>
      <c r="V924" s="29"/>
      <c r="W924" s="38"/>
      <c r="X924" s="33"/>
      <c r="Y924" s="34"/>
      <c r="Z924" s="34"/>
      <c r="AA924" s="35"/>
      <c r="AB924" s="35"/>
      <c r="AC924" s="36"/>
      <c r="AD924" s="37"/>
      <c r="AE924" s="18"/>
      <c r="AF924" s="18"/>
    </row>
    <row r="925" spans="1:32" ht="27.75" x14ac:dyDescent="0.25">
      <c r="A925" s="38"/>
      <c r="B925" s="38"/>
      <c r="C925" s="29"/>
      <c r="D925" s="38"/>
      <c r="E925" s="38"/>
      <c r="F925" s="39"/>
      <c r="G925" s="30"/>
      <c r="H925" s="38"/>
      <c r="I925" s="38"/>
      <c r="J925" s="39"/>
      <c r="K925" s="40"/>
      <c r="L925" s="39"/>
      <c r="M925" s="39"/>
      <c r="N925" s="39"/>
      <c r="O925" s="178"/>
      <c r="P925" s="39"/>
      <c r="Q925" s="187"/>
      <c r="R925" s="39"/>
      <c r="S925" s="39"/>
      <c r="T925" s="39"/>
      <c r="U925" s="38"/>
      <c r="V925" s="29"/>
      <c r="W925" s="38"/>
      <c r="X925" s="33"/>
      <c r="Y925" s="34"/>
      <c r="Z925" s="34"/>
      <c r="AA925" s="35"/>
      <c r="AB925" s="35"/>
      <c r="AC925" s="36"/>
      <c r="AD925" s="37"/>
      <c r="AE925" s="18"/>
      <c r="AF925" s="18"/>
    </row>
    <row r="926" spans="1:32" ht="27.75" x14ac:dyDescent="0.25">
      <c r="A926" s="38"/>
      <c r="B926" s="38"/>
      <c r="C926" s="29"/>
      <c r="D926" s="38"/>
      <c r="E926" s="38"/>
      <c r="F926" s="39"/>
      <c r="G926" s="30"/>
      <c r="H926" s="38"/>
      <c r="I926" s="38"/>
      <c r="J926" s="39"/>
      <c r="K926" s="40"/>
      <c r="L926" s="39"/>
      <c r="M926" s="39"/>
      <c r="N926" s="39"/>
      <c r="O926" s="178"/>
      <c r="P926" s="39"/>
      <c r="Q926" s="187"/>
      <c r="R926" s="39"/>
      <c r="S926" s="39"/>
      <c r="T926" s="39"/>
      <c r="U926" s="38"/>
      <c r="V926" s="29"/>
      <c r="W926" s="38"/>
      <c r="X926" s="33"/>
      <c r="Y926" s="34"/>
      <c r="Z926" s="34"/>
      <c r="AA926" s="35"/>
      <c r="AB926" s="35"/>
      <c r="AC926" s="36"/>
      <c r="AD926" s="37"/>
      <c r="AE926" s="18"/>
      <c r="AF926" s="18"/>
    </row>
    <row r="927" spans="1:32" ht="27.75" x14ac:dyDescent="0.25">
      <c r="A927" s="38"/>
      <c r="B927" s="38"/>
      <c r="C927" s="29"/>
      <c r="D927" s="38"/>
      <c r="E927" s="38"/>
      <c r="F927" s="39"/>
      <c r="G927" s="30"/>
      <c r="H927" s="38"/>
      <c r="I927" s="38"/>
      <c r="J927" s="39"/>
      <c r="K927" s="40"/>
      <c r="L927" s="39"/>
      <c r="M927" s="39"/>
      <c r="N927" s="39"/>
      <c r="O927" s="178"/>
      <c r="P927" s="39"/>
      <c r="Q927" s="187"/>
      <c r="R927" s="39"/>
      <c r="S927" s="39"/>
      <c r="T927" s="39"/>
      <c r="U927" s="38"/>
      <c r="V927" s="29"/>
      <c r="W927" s="38"/>
      <c r="X927" s="33"/>
      <c r="Y927" s="34"/>
      <c r="Z927" s="34"/>
      <c r="AA927" s="35"/>
      <c r="AB927" s="35"/>
      <c r="AC927" s="36"/>
      <c r="AD927" s="37"/>
      <c r="AE927" s="18"/>
      <c r="AF927" s="18"/>
    </row>
    <row r="928" spans="1:32" ht="27.75" x14ac:dyDescent="0.25">
      <c r="A928" s="38"/>
      <c r="B928" s="38"/>
      <c r="C928" s="29"/>
      <c r="D928" s="38"/>
      <c r="E928" s="38"/>
      <c r="F928" s="39"/>
      <c r="G928" s="30"/>
      <c r="H928" s="38"/>
      <c r="I928" s="38"/>
      <c r="J928" s="39"/>
      <c r="K928" s="40"/>
      <c r="L928" s="39"/>
      <c r="M928" s="39"/>
      <c r="N928" s="39"/>
      <c r="O928" s="178"/>
      <c r="P928" s="39"/>
      <c r="Q928" s="187"/>
      <c r="R928" s="39"/>
      <c r="S928" s="39"/>
      <c r="T928" s="39"/>
      <c r="U928" s="38"/>
      <c r="V928" s="29"/>
      <c r="W928" s="38"/>
      <c r="X928" s="33"/>
      <c r="Y928" s="34"/>
      <c r="Z928" s="34"/>
      <c r="AA928" s="35"/>
      <c r="AB928" s="35"/>
      <c r="AC928" s="36"/>
      <c r="AD928" s="37"/>
      <c r="AE928" s="18"/>
      <c r="AF928" s="18"/>
    </row>
    <row r="929" spans="1:32" ht="27.75" x14ac:dyDescent="0.25">
      <c r="A929" s="38"/>
      <c r="B929" s="38"/>
      <c r="C929" s="29"/>
      <c r="D929" s="38"/>
      <c r="E929" s="38"/>
      <c r="F929" s="39"/>
      <c r="G929" s="30"/>
      <c r="H929" s="38"/>
      <c r="I929" s="38"/>
      <c r="J929" s="39"/>
      <c r="K929" s="40"/>
      <c r="L929" s="39"/>
      <c r="M929" s="39"/>
      <c r="N929" s="39"/>
      <c r="O929" s="178"/>
      <c r="P929" s="39"/>
      <c r="Q929" s="187"/>
      <c r="R929" s="39"/>
      <c r="S929" s="39"/>
      <c r="T929" s="39"/>
      <c r="U929" s="38"/>
      <c r="V929" s="29"/>
      <c r="W929" s="38"/>
      <c r="X929" s="33"/>
      <c r="Y929" s="34"/>
      <c r="Z929" s="34"/>
      <c r="AA929" s="35"/>
      <c r="AB929" s="35"/>
      <c r="AC929" s="36"/>
      <c r="AD929" s="37"/>
      <c r="AE929" s="18"/>
      <c r="AF929" s="18"/>
    </row>
    <row r="930" spans="1:32" ht="27.75" x14ac:dyDescent="0.25">
      <c r="A930" s="38"/>
      <c r="B930" s="38"/>
      <c r="C930" s="29"/>
      <c r="D930" s="38"/>
      <c r="E930" s="38"/>
      <c r="F930" s="39"/>
      <c r="G930" s="30"/>
      <c r="H930" s="38"/>
      <c r="I930" s="38"/>
      <c r="J930" s="39"/>
      <c r="K930" s="40"/>
      <c r="L930" s="39"/>
      <c r="M930" s="39"/>
      <c r="N930" s="39"/>
      <c r="O930" s="178"/>
      <c r="P930" s="39"/>
      <c r="Q930" s="187"/>
      <c r="R930" s="39"/>
      <c r="S930" s="39"/>
      <c r="T930" s="39"/>
      <c r="U930" s="38"/>
      <c r="V930" s="29"/>
      <c r="W930" s="38"/>
      <c r="X930" s="33"/>
      <c r="Y930" s="34"/>
      <c r="Z930" s="34"/>
      <c r="AA930" s="35"/>
      <c r="AB930" s="35"/>
      <c r="AC930" s="36"/>
      <c r="AD930" s="37"/>
      <c r="AE930" s="18"/>
      <c r="AF930" s="18"/>
    </row>
    <row r="931" spans="1:32" ht="27.75" x14ac:dyDescent="0.25">
      <c r="A931" s="38"/>
      <c r="B931" s="38"/>
      <c r="C931" s="29"/>
      <c r="D931" s="38"/>
      <c r="E931" s="38"/>
      <c r="F931" s="39"/>
      <c r="G931" s="30"/>
      <c r="H931" s="38"/>
      <c r="I931" s="38"/>
      <c r="J931" s="39"/>
      <c r="K931" s="40"/>
      <c r="L931" s="39"/>
      <c r="M931" s="39"/>
      <c r="N931" s="39"/>
      <c r="O931" s="178"/>
      <c r="P931" s="39"/>
      <c r="Q931" s="187"/>
      <c r="R931" s="39"/>
      <c r="S931" s="39"/>
      <c r="T931" s="39"/>
      <c r="U931" s="38"/>
      <c r="V931" s="29"/>
      <c r="W931" s="38"/>
      <c r="X931" s="33"/>
      <c r="Y931" s="34"/>
      <c r="Z931" s="34"/>
      <c r="AA931" s="35"/>
      <c r="AB931" s="35"/>
      <c r="AC931" s="36"/>
      <c r="AD931" s="37"/>
      <c r="AE931" s="18"/>
      <c r="AF931" s="18"/>
    </row>
    <row r="932" spans="1:32" ht="27.75" x14ac:dyDescent="0.25">
      <c r="A932" s="38"/>
      <c r="B932" s="38"/>
      <c r="C932" s="29"/>
      <c r="D932" s="38"/>
      <c r="E932" s="38"/>
      <c r="F932" s="39"/>
      <c r="G932" s="30"/>
      <c r="H932" s="38"/>
      <c r="I932" s="38"/>
      <c r="J932" s="39"/>
      <c r="K932" s="40"/>
      <c r="L932" s="39"/>
      <c r="M932" s="39"/>
      <c r="N932" s="39"/>
      <c r="O932" s="178"/>
      <c r="P932" s="39"/>
      <c r="Q932" s="187"/>
      <c r="R932" s="39"/>
      <c r="S932" s="39"/>
      <c r="T932" s="39"/>
      <c r="U932" s="38"/>
      <c r="V932" s="29"/>
      <c r="W932" s="38"/>
      <c r="X932" s="33"/>
      <c r="Y932" s="34"/>
      <c r="Z932" s="34"/>
      <c r="AA932" s="35"/>
      <c r="AB932" s="35"/>
      <c r="AC932" s="36"/>
      <c r="AD932" s="37"/>
      <c r="AE932" s="18"/>
      <c r="AF932" s="18"/>
    </row>
    <row r="933" spans="1:32" ht="27.75" x14ac:dyDescent="0.25">
      <c r="A933" s="38"/>
      <c r="B933" s="38"/>
      <c r="C933" s="29"/>
      <c r="D933" s="38"/>
      <c r="E933" s="38"/>
      <c r="F933" s="39"/>
      <c r="G933" s="30"/>
      <c r="H933" s="38"/>
      <c r="I933" s="38"/>
      <c r="J933" s="39"/>
      <c r="K933" s="40"/>
      <c r="L933" s="39"/>
      <c r="M933" s="39"/>
      <c r="N933" s="39"/>
      <c r="O933" s="178"/>
      <c r="P933" s="39"/>
      <c r="Q933" s="187"/>
      <c r="R933" s="39"/>
      <c r="S933" s="39"/>
      <c r="T933" s="39"/>
      <c r="U933" s="38"/>
      <c r="V933" s="29"/>
      <c r="W933" s="38"/>
      <c r="X933" s="33"/>
      <c r="Y933" s="34"/>
      <c r="Z933" s="34"/>
      <c r="AA933" s="35"/>
      <c r="AB933" s="35"/>
      <c r="AC933" s="36"/>
      <c r="AD933" s="37"/>
      <c r="AE933" s="18"/>
      <c r="AF933" s="18"/>
    </row>
    <row r="934" spans="1:32" ht="27.75" x14ac:dyDescent="0.25">
      <c r="A934" s="38"/>
      <c r="B934" s="38"/>
      <c r="C934" s="29"/>
      <c r="D934" s="38"/>
      <c r="E934" s="38"/>
      <c r="F934" s="39"/>
      <c r="G934" s="30"/>
      <c r="H934" s="38"/>
      <c r="I934" s="38"/>
      <c r="J934" s="39"/>
      <c r="K934" s="40"/>
      <c r="L934" s="39"/>
      <c r="M934" s="39"/>
      <c r="N934" s="39"/>
      <c r="O934" s="178"/>
      <c r="P934" s="39"/>
      <c r="Q934" s="187"/>
      <c r="R934" s="39"/>
      <c r="S934" s="39"/>
      <c r="T934" s="39"/>
      <c r="U934" s="38"/>
      <c r="V934" s="29"/>
      <c r="W934" s="38"/>
      <c r="X934" s="33"/>
      <c r="Y934" s="34"/>
      <c r="Z934" s="34"/>
      <c r="AA934" s="35"/>
      <c r="AB934" s="35"/>
      <c r="AC934" s="36"/>
      <c r="AD934" s="37"/>
      <c r="AE934" s="18"/>
      <c r="AF934" s="18"/>
    </row>
    <row r="935" spans="1:32" ht="27.75" x14ac:dyDescent="0.25">
      <c r="A935" s="38"/>
      <c r="B935" s="38"/>
      <c r="C935" s="29"/>
      <c r="D935" s="38"/>
      <c r="E935" s="38"/>
      <c r="F935" s="39"/>
      <c r="G935" s="30"/>
      <c r="H935" s="38"/>
      <c r="I935" s="38"/>
      <c r="J935" s="39"/>
      <c r="K935" s="40"/>
      <c r="L935" s="39"/>
      <c r="M935" s="39"/>
      <c r="N935" s="39"/>
      <c r="O935" s="178"/>
      <c r="P935" s="39"/>
      <c r="Q935" s="187"/>
      <c r="R935" s="39"/>
      <c r="S935" s="39"/>
      <c r="T935" s="39"/>
      <c r="U935" s="38"/>
      <c r="V935" s="29"/>
      <c r="W935" s="38"/>
      <c r="X935" s="33"/>
      <c r="Y935" s="34"/>
      <c r="Z935" s="34"/>
      <c r="AA935" s="35"/>
      <c r="AB935" s="35"/>
      <c r="AC935" s="36"/>
      <c r="AD935" s="37"/>
      <c r="AE935" s="18"/>
      <c r="AF935" s="18"/>
    </row>
    <row r="936" spans="1:32" ht="27.75" x14ac:dyDescent="0.25">
      <c r="A936" s="38"/>
      <c r="B936" s="38"/>
      <c r="C936" s="29"/>
      <c r="D936" s="38"/>
      <c r="E936" s="38"/>
      <c r="F936" s="39"/>
      <c r="G936" s="30"/>
      <c r="H936" s="38"/>
      <c r="I936" s="38"/>
      <c r="J936" s="39"/>
      <c r="K936" s="40"/>
      <c r="L936" s="39"/>
      <c r="M936" s="39"/>
      <c r="N936" s="39"/>
      <c r="O936" s="178"/>
      <c r="P936" s="39"/>
      <c r="Q936" s="187"/>
      <c r="R936" s="39"/>
      <c r="S936" s="39"/>
      <c r="T936" s="39"/>
      <c r="U936" s="38"/>
      <c r="V936" s="29"/>
      <c r="W936" s="38"/>
      <c r="X936" s="33"/>
      <c r="Y936" s="34"/>
      <c r="Z936" s="34"/>
      <c r="AA936" s="35"/>
      <c r="AB936" s="35"/>
      <c r="AC936" s="36"/>
      <c r="AD936" s="37"/>
      <c r="AE936" s="18"/>
      <c r="AF936" s="18"/>
    </row>
    <row r="937" spans="1:32" ht="27.75" x14ac:dyDescent="0.25">
      <c r="A937" s="38"/>
      <c r="B937" s="38"/>
      <c r="C937" s="29"/>
      <c r="D937" s="38"/>
      <c r="E937" s="38"/>
      <c r="F937" s="39"/>
      <c r="G937" s="30"/>
      <c r="H937" s="38"/>
      <c r="I937" s="38"/>
      <c r="J937" s="39"/>
      <c r="K937" s="40"/>
      <c r="L937" s="39"/>
      <c r="M937" s="39"/>
      <c r="N937" s="39"/>
      <c r="O937" s="178"/>
      <c r="P937" s="39"/>
      <c r="Q937" s="187"/>
      <c r="R937" s="39"/>
      <c r="S937" s="39"/>
      <c r="T937" s="39"/>
      <c r="U937" s="38"/>
      <c r="V937" s="29"/>
      <c r="W937" s="38"/>
      <c r="X937" s="33"/>
      <c r="Y937" s="34"/>
      <c r="Z937" s="34"/>
      <c r="AA937" s="35"/>
      <c r="AB937" s="35"/>
      <c r="AC937" s="36"/>
      <c r="AD937" s="37"/>
      <c r="AE937" s="18"/>
      <c r="AF937" s="18"/>
    </row>
    <row r="938" spans="1:32" ht="27.75" x14ac:dyDescent="0.25">
      <c r="A938" s="38"/>
      <c r="B938" s="38"/>
      <c r="C938" s="29"/>
      <c r="D938" s="38"/>
      <c r="E938" s="38"/>
      <c r="F938" s="39"/>
      <c r="G938" s="30"/>
      <c r="H938" s="38"/>
      <c r="I938" s="38"/>
      <c r="J938" s="39"/>
      <c r="K938" s="40"/>
      <c r="L938" s="39"/>
      <c r="M938" s="39"/>
      <c r="N938" s="39"/>
      <c r="O938" s="178"/>
      <c r="P938" s="39"/>
      <c r="Q938" s="187"/>
      <c r="R938" s="39"/>
      <c r="S938" s="39"/>
      <c r="T938" s="39"/>
      <c r="U938" s="38"/>
      <c r="V938" s="29"/>
      <c r="W938" s="38"/>
      <c r="X938" s="33"/>
      <c r="Y938" s="34"/>
      <c r="Z938" s="34"/>
      <c r="AA938" s="35"/>
      <c r="AB938" s="35"/>
      <c r="AC938" s="36"/>
      <c r="AD938" s="37"/>
      <c r="AE938" s="18"/>
      <c r="AF938" s="18"/>
    </row>
    <row r="939" spans="1:32" ht="27.75" x14ac:dyDescent="0.25">
      <c r="A939" s="38"/>
      <c r="B939" s="38"/>
      <c r="C939" s="29"/>
      <c r="D939" s="38"/>
      <c r="E939" s="38"/>
      <c r="F939" s="39"/>
      <c r="G939" s="30"/>
      <c r="H939" s="38"/>
      <c r="I939" s="38"/>
      <c r="J939" s="39"/>
      <c r="K939" s="40"/>
      <c r="L939" s="39"/>
      <c r="M939" s="39"/>
      <c r="N939" s="39"/>
      <c r="O939" s="178"/>
      <c r="P939" s="39"/>
      <c r="Q939" s="187"/>
      <c r="R939" s="39"/>
      <c r="S939" s="39"/>
      <c r="T939" s="39"/>
      <c r="U939" s="38"/>
      <c r="V939" s="29"/>
      <c r="W939" s="38"/>
      <c r="X939" s="33"/>
      <c r="Y939" s="34"/>
      <c r="Z939" s="34"/>
      <c r="AA939" s="35"/>
      <c r="AB939" s="35"/>
      <c r="AC939" s="36"/>
      <c r="AD939" s="37"/>
      <c r="AE939" s="18"/>
      <c r="AF939" s="18"/>
    </row>
    <row r="940" spans="1:32" ht="27.75" x14ac:dyDescent="0.25">
      <c r="A940" s="38"/>
      <c r="B940" s="38"/>
      <c r="C940" s="29"/>
      <c r="D940" s="38"/>
      <c r="E940" s="38"/>
      <c r="F940" s="39"/>
      <c r="G940" s="30"/>
      <c r="H940" s="38"/>
      <c r="I940" s="38"/>
      <c r="J940" s="39"/>
      <c r="K940" s="40"/>
      <c r="L940" s="39"/>
      <c r="M940" s="39"/>
      <c r="N940" s="39"/>
      <c r="O940" s="178"/>
      <c r="P940" s="39"/>
      <c r="Q940" s="187"/>
      <c r="R940" s="39"/>
      <c r="S940" s="39"/>
      <c r="T940" s="39"/>
      <c r="U940" s="38"/>
      <c r="V940" s="29"/>
      <c r="W940" s="38"/>
      <c r="X940" s="33"/>
      <c r="Y940" s="34"/>
      <c r="Z940" s="34"/>
      <c r="AA940" s="35"/>
      <c r="AB940" s="35"/>
      <c r="AC940" s="36"/>
      <c r="AD940" s="37"/>
      <c r="AE940" s="18"/>
      <c r="AF940" s="18"/>
    </row>
    <row r="941" spans="1:32" ht="27.75" x14ac:dyDescent="0.25">
      <c r="A941" s="38"/>
      <c r="B941" s="38"/>
      <c r="C941" s="29"/>
      <c r="D941" s="38"/>
      <c r="E941" s="38"/>
      <c r="F941" s="39"/>
      <c r="G941" s="30"/>
      <c r="H941" s="38"/>
      <c r="I941" s="38"/>
      <c r="J941" s="39"/>
      <c r="K941" s="40"/>
      <c r="L941" s="39"/>
      <c r="M941" s="39"/>
      <c r="N941" s="39"/>
      <c r="O941" s="178"/>
      <c r="P941" s="39"/>
      <c r="Q941" s="187"/>
      <c r="R941" s="39"/>
      <c r="S941" s="39"/>
      <c r="T941" s="39"/>
      <c r="U941" s="38"/>
      <c r="V941" s="29"/>
      <c r="W941" s="38"/>
      <c r="X941" s="33"/>
      <c r="Y941" s="34"/>
      <c r="Z941" s="34"/>
      <c r="AA941" s="35"/>
      <c r="AB941" s="35"/>
      <c r="AC941" s="36"/>
      <c r="AD941" s="37"/>
      <c r="AE941" s="18"/>
      <c r="AF941" s="18"/>
    </row>
    <row r="942" spans="1:32" ht="27.75" x14ac:dyDescent="0.25">
      <c r="A942" s="38"/>
      <c r="B942" s="38"/>
      <c r="C942" s="29"/>
      <c r="D942" s="38"/>
      <c r="E942" s="38"/>
      <c r="F942" s="39"/>
      <c r="G942" s="30"/>
      <c r="H942" s="38"/>
      <c r="I942" s="38"/>
      <c r="J942" s="39"/>
      <c r="K942" s="40"/>
      <c r="L942" s="39"/>
      <c r="M942" s="39"/>
      <c r="N942" s="39"/>
      <c r="O942" s="178"/>
      <c r="P942" s="39"/>
      <c r="Q942" s="187"/>
      <c r="R942" s="39"/>
      <c r="S942" s="39"/>
      <c r="T942" s="39"/>
      <c r="U942" s="38"/>
      <c r="V942" s="29"/>
      <c r="W942" s="38"/>
      <c r="X942" s="33"/>
      <c r="Y942" s="34"/>
      <c r="Z942" s="34"/>
      <c r="AA942" s="35"/>
      <c r="AB942" s="35"/>
      <c r="AC942" s="36"/>
      <c r="AD942" s="37"/>
      <c r="AE942" s="18"/>
      <c r="AF942" s="18"/>
    </row>
    <row r="943" spans="1:32" ht="27.75" x14ac:dyDescent="0.25">
      <c r="A943" s="38"/>
      <c r="B943" s="38"/>
      <c r="C943" s="29"/>
      <c r="D943" s="38"/>
      <c r="E943" s="38"/>
      <c r="F943" s="39"/>
      <c r="G943" s="30"/>
      <c r="H943" s="38"/>
      <c r="I943" s="38"/>
      <c r="J943" s="39"/>
      <c r="K943" s="40"/>
      <c r="L943" s="39"/>
      <c r="M943" s="39"/>
      <c r="N943" s="39"/>
      <c r="O943" s="178"/>
      <c r="P943" s="39"/>
      <c r="Q943" s="187"/>
      <c r="R943" s="39"/>
      <c r="S943" s="39"/>
      <c r="T943" s="39"/>
      <c r="U943" s="38"/>
      <c r="V943" s="29"/>
      <c r="W943" s="38"/>
      <c r="X943" s="33"/>
      <c r="Y943" s="34"/>
      <c r="Z943" s="34"/>
      <c r="AA943" s="35"/>
      <c r="AB943" s="35"/>
      <c r="AC943" s="36"/>
      <c r="AD943" s="37"/>
      <c r="AE943" s="18"/>
      <c r="AF943" s="18"/>
    </row>
    <row r="944" spans="1:32" ht="27.75" x14ac:dyDescent="0.25">
      <c r="A944" s="38"/>
      <c r="B944" s="38"/>
      <c r="C944" s="29"/>
      <c r="D944" s="38"/>
      <c r="E944" s="38"/>
      <c r="F944" s="39"/>
      <c r="G944" s="30"/>
      <c r="H944" s="38"/>
      <c r="I944" s="38"/>
      <c r="J944" s="39"/>
      <c r="K944" s="40"/>
      <c r="L944" s="39"/>
      <c r="M944" s="39"/>
      <c r="N944" s="39"/>
      <c r="O944" s="178"/>
      <c r="P944" s="39"/>
      <c r="Q944" s="187"/>
      <c r="R944" s="39"/>
      <c r="S944" s="39"/>
      <c r="T944" s="39"/>
      <c r="U944" s="38"/>
      <c r="V944" s="29"/>
      <c r="W944" s="38"/>
      <c r="X944" s="33"/>
      <c r="Y944" s="34"/>
      <c r="Z944" s="34"/>
      <c r="AA944" s="35"/>
      <c r="AB944" s="35"/>
      <c r="AC944" s="36"/>
      <c r="AD944" s="37"/>
      <c r="AE944" s="18"/>
      <c r="AF944" s="18"/>
    </row>
    <row r="945" spans="1:32" ht="27.75" x14ac:dyDescent="0.25">
      <c r="A945" s="38"/>
      <c r="B945" s="38"/>
      <c r="C945" s="29"/>
      <c r="D945" s="38"/>
      <c r="E945" s="38"/>
      <c r="F945" s="39"/>
      <c r="G945" s="30"/>
      <c r="H945" s="38"/>
      <c r="I945" s="38"/>
      <c r="J945" s="39"/>
      <c r="K945" s="40"/>
      <c r="L945" s="39"/>
      <c r="M945" s="39"/>
      <c r="N945" s="39"/>
      <c r="O945" s="178"/>
      <c r="P945" s="39"/>
      <c r="Q945" s="187"/>
      <c r="R945" s="39"/>
      <c r="S945" s="39"/>
      <c r="T945" s="39"/>
      <c r="U945" s="38"/>
      <c r="V945" s="29"/>
      <c r="W945" s="38"/>
      <c r="X945" s="33"/>
      <c r="Y945" s="34"/>
      <c r="Z945" s="34"/>
      <c r="AA945" s="35"/>
      <c r="AB945" s="35"/>
      <c r="AC945" s="36"/>
      <c r="AD945" s="37"/>
      <c r="AE945" s="18"/>
      <c r="AF945" s="18"/>
    </row>
    <row r="946" spans="1:32" ht="27.75" x14ac:dyDescent="0.25">
      <c r="A946" s="38"/>
      <c r="B946" s="38"/>
      <c r="C946" s="29"/>
      <c r="D946" s="38"/>
      <c r="E946" s="38"/>
      <c r="F946" s="39"/>
      <c r="G946" s="30"/>
      <c r="H946" s="38"/>
      <c r="I946" s="38"/>
      <c r="J946" s="39"/>
      <c r="K946" s="40"/>
      <c r="L946" s="39"/>
      <c r="M946" s="39"/>
      <c r="N946" s="39"/>
      <c r="O946" s="178"/>
      <c r="P946" s="39"/>
      <c r="Q946" s="187"/>
      <c r="R946" s="39"/>
      <c r="S946" s="39"/>
      <c r="T946" s="39"/>
      <c r="U946" s="38"/>
      <c r="V946" s="29"/>
      <c r="W946" s="38"/>
      <c r="X946" s="33"/>
      <c r="Y946" s="34"/>
      <c r="Z946" s="34"/>
      <c r="AA946" s="35"/>
      <c r="AB946" s="35"/>
      <c r="AC946" s="36"/>
      <c r="AD946" s="37"/>
      <c r="AE946" s="18"/>
      <c r="AF946" s="18"/>
    </row>
    <row r="947" spans="1:32" ht="27.75" x14ac:dyDescent="0.25">
      <c r="A947" s="38"/>
      <c r="B947" s="38"/>
      <c r="C947" s="29"/>
      <c r="D947" s="38"/>
      <c r="E947" s="38"/>
      <c r="F947" s="39"/>
      <c r="G947" s="30"/>
      <c r="H947" s="38"/>
      <c r="I947" s="38"/>
      <c r="J947" s="39"/>
      <c r="K947" s="40"/>
      <c r="L947" s="39"/>
      <c r="M947" s="39"/>
      <c r="N947" s="39"/>
      <c r="O947" s="178"/>
      <c r="P947" s="39"/>
      <c r="Q947" s="187"/>
      <c r="R947" s="39"/>
      <c r="S947" s="39"/>
      <c r="T947" s="39"/>
      <c r="U947" s="38"/>
      <c r="V947" s="29"/>
      <c r="W947" s="38"/>
      <c r="X947" s="33"/>
      <c r="Y947" s="34"/>
      <c r="Z947" s="34"/>
      <c r="AA947" s="35"/>
      <c r="AB947" s="35"/>
      <c r="AC947" s="36"/>
      <c r="AD947" s="37"/>
      <c r="AE947" s="18"/>
      <c r="AF947" s="18"/>
    </row>
    <row r="948" spans="1:32" ht="27.75" x14ac:dyDescent="0.25">
      <c r="A948" s="38"/>
      <c r="B948" s="38"/>
      <c r="C948" s="29"/>
      <c r="D948" s="38"/>
      <c r="E948" s="38"/>
      <c r="F948" s="39"/>
      <c r="G948" s="30"/>
      <c r="H948" s="38"/>
      <c r="I948" s="38"/>
      <c r="J948" s="39"/>
      <c r="K948" s="40"/>
      <c r="L948" s="39"/>
      <c r="M948" s="39"/>
      <c r="N948" s="39"/>
      <c r="O948" s="178"/>
      <c r="P948" s="39"/>
      <c r="Q948" s="187"/>
      <c r="R948" s="39"/>
      <c r="S948" s="39"/>
      <c r="T948" s="39"/>
      <c r="U948" s="38"/>
      <c r="V948" s="29"/>
      <c r="W948" s="38"/>
      <c r="X948" s="33"/>
      <c r="Y948" s="34"/>
      <c r="Z948" s="34"/>
      <c r="AA948" s="35"/>
      <c r="AB948" s="35"/>
      <c r="AC948" s="36"/>
      <c r="AD948" s="37"/>
      <c r="AE948" s="18"/>
      <c r="AF948" s="18"/>
    </row>
    <row r="949" spans="1:32" ht="27.75" x14ac:dyDescent="0.25">
      <c r="A949" s="38"/>
      <c r="B949" s="38"/>
      <c r="C949" s="29"/>
      <c r="D949" s="38"/>
      <c r="E949" s="38"/>
      <c r="F949" s="39"/>
      <c r="G949" s="30"/>
      <c r="H949" s="38"/>
      <c r="I949" s="38"/>
      <c r="J949" s="39"/>
      <c r="K949" s="40"/>
      <c r="L949" s="39"/>
      <c r="M949" s="39"/>
      <c r="N949" s="39"/>
      <c r="O949" s="178"/>
      <c r="P949" s="39"/>
      <c r="Q949" s="187"/>
      <c r="R949" s="39"/>
      <c r="S949" s="39"/>
      <c r="T949" s="39"/>
      <c r="U949" s="38"/>
      <c r="V949" s="29"/>
      <c r="W949" s="38"/>
      <c r="X949" s="33"/>
      <c r="Y949" s="34"/>
      <c r="Z949" s="34"/>
      <c r="AA949" s="35"/>
      <c r="AB949" s="35"/>
      <c r="AC949" s="36"/>
      <c r="AD949" s="37"/>
      <c r="AE949" s="18"/>
      <c r="AF949" s="18"/>
    </row>
    <row r="950" spans="1:32" ht="27.75" x14ac:dyDescent="0.25">
      <c r="A950" s="38"/>
      <c r="B950" s="38"/>
      <c r="C950" s="29"/>
      <c r="D950" s="38"/>
      <c r="E950" s="38"/>
      <c r="F950" s="39"/>
      <c r="G950" s="30"/>
      <c r="H950" s="38"/>
      <c r="I950" s="38"/>
      <c r="J950" s="39"/>
      <c r="K950" s="40"/>
      <c r="L950" s="39"/>
      <c r="M950" s="39"/>
      <c r="N950" s="39"/>
      <c r="O950" s="178"/>
      <c r="P950" s="39"/>
      <c r="Q950" s="187"/>
      <c r="R950" s="39"/>
      <c r="S950" s="39"/>
      <c r="T950" s="39"/>
      <c r="U950" s="38"/>
      <c r="V950" s="29"/>
      <c r="W950" s="38"/>
      <c r="X950" s="33"/>
      <c r="Y950" s="34"/>
      <c r="Z950" s="34"/>
      <c r="AA950" s="35"/>
      <c r="AB950" s="35"/>
      <c r="AC950" s="36"/>
      <c r="AD950" s="37"/>
      <c r="AE950" s="18"/>
      <c r="AF950" s="18"/>
    </row>
    <row r="951" spans="1:32" ht="27.75" x14ac:dyDescent="0.25">
      <c r="A951" s="38"/>
      <c r="B951" s="38"/>
      <c r="C951" s="29"/>
      <c r="D951" s="38"/>
      <c r="E951" s="38"/>
      <c r="F951" s="39"/>
      <c r="G951" s="30"/>
      <c r="H951" s="38"/>
      <c r="I951" s="38"/>
      <c r="J951" s="39"/>
      <c r="K951" s="40"/>
      <c r="L951" s="39"/>
      <c r="M951" s="39"/>
      <c r="N951" s="39"/>
      <c r="O951" s="178"/>
      <c r="P951" s="39"/>
      <c r="Q951" s="187"/>
      <c r="R951" s="39"/>
      <c r="S951" s="39"/>
      <c r="T951" s="39"/>
      <c r="U951" s="38"/>
      <c r="V951" s="29"/>
      <c r="W951" s="38"/>
      <c r="X951" s="33"/>
      <c r="Y951" s="34"/>
      <c r="Z951" s="34"/>
      <c r="AA951" s="35"/>
      <c r="AB951" s="35"/>
      <c r="AC951" s="36"/>
      <c r="AD951" s="37"/>
      <c r="AE951" s="18"/>
      <c r="AF951" s="18"/>
    </row>
    <row r="952" spans="1:32" ht="27.75" x14ac:dyDescent="0.25">
      <c r="A952" s="38"/>
      <c r="B952" s="38"/>
      <c r="C952" s="29"/>
      <c r="D952" s="38"/>
      <c r="E952" s="38"/>
      <c r="F952" s="39"/>
      <c r="G952" s="30"/>
      <c r="H952" s="38"/>
      <c r="I952" s="38"/>
      <c r="J952" s="39"/>
      <c r="K952" s="40"/>
      <c r="L952" s="39"/>
      <c r="M952" s="39"/>
      <c r="N952" s="39"/>
      <c r="O952" s="178"/>
      <c r="P952" s="39"/>
      <c r="Q952" s="187"/>
      <c r="R952" s="39"/>
      <c r="S952" s="39"/>
      <c r="T952" s="39"/>
      <c r="U952" s="38"/>
      <c r="V952" s="29"/>
      <c r="W952" s="38"/>
      <c r="X952" s="33"/>
      <c r="Y952" s="34"/>
      <c r="Z952" s="34"/>
      <c r="AA952" s="35"/>
      <c r="AB952" s="35"/>
      <c r="AC952" s="36"/>
      <c r="AD952" s="37"/>
      <c r="AE952" s="18"/>
      <c r="AF952" s="18"/>
    </row>
    <row r="953" spans="1:32" ht="27.75" x14ac:dyDescent="0.25">
      <c r="A953" s="38"/>
      <c r="B953" s="38"/>
      <c r="C953" s="29"/>
      <c r="D953" s="38"/>
      <c r="E953" s="38"/>
      <c r="F953" s="39"/>
      <c r="G953" s="30"/>
      <c r="H953" s="38"/>
      <c r="I953" s="38"/>
      <c r="J953" s="39"/>
      <c r="K953" s="40"/>
      <c r="L953" s="39"/>
      <c r="M953" s="39"/>
      <c r="N953" s="39"/>
      <c r="O953" s="178"/>
      <c r="P953" s="39"/>
      <c r="Q953" s="187"/>
      <c r="R953" s="39"/>
      <c r="S953" s="39"/>
      <c r="T953" s="39"/>
      <c r="U953" s="38"/>
      <c r="V953" s="29"/>
      <c r="W953" s="38"/>
      <c r="X953" s="33"/>
      <c r="Y953" s="34"/>
      <c r="Z953" s="34"/>
      <c r="AA953" s="35"/>
      <c r="AB953" s="35"/>
      <c r="AC953" s="36"/>
      <c r="AD953" s="37"/>
      <c r="AE953" s="18"/>
      <c r="AF953" s="18"/>
    </row>
    <row r="954" spans="1:32" ht="27.75" x14ac:dyDescent="0.25">
      <c r="A954" s="38"/>
      <c r="B954" s="38"/>
      <c r="C954" s="29"/>
      <c r="D954" s="38"/>
      <c r="E954" s="38"/>
      <c r="F954" s="39"/>
      <c r="G954" s="30"/>
      <c r="H954" s="38"/>
      <c r="I954" s="38"/>
      <c r="J954" s="39"/>
      <c r="K954" s="40"/>
      <c r="L954" s="39"/>
      <c r="M954" s="39"/>
      <c r="N954" s="39"/>
      <c r="O954" s="178"/>
      <c r="P954" s="39"/>
      <c r="Q954" s="187"/>
      <c r="R954" s="39"/>
      <c r="S954" s="39"/>
      <c r="T954" s="39"/>
      <c r="U954" s="38"/>
      <c r="V954" s="29"/>
      <c r="W954" s="38"/>
      <c r="X954" s="33"/>
      <c r="Y954" s="34"/>
      <c r="Z954" s="34"/>
      <c r="AA954" s="35"/>
      <c r="AB954" s="35"/>
      <c r="AC954" s="36"/>
      <c r="AD954" s="37"/>
      <c r="AE954" s="18"/>
      <c r="AF954" s="18"/>
    </row>
    <row r="955" spans="1:32" ht="27.75" x14ac:dyDescent="0.25">
      <c r="A955" s="38"/>
      <c r="B955" s="38"/>
      <c r="C955" s="29"/>
      <c r="D955" s="38"/>
      <c r="E955" s="38"/>
      <c r="F955" s="39"/>
      <c r="G955" s="30"/>
      <c r="H955" s="38"/>
      <c r="I955" s="38"/>
      <c r="J955" s="39"/>
      <c r="K955" s="40"/>
      <c r="L955" s="39"/>
      <c r="M955" s="39"/>
      <c r="N955" s="39"/>
      <c r="O955" s="178"/>
      <c r="P955" s="39"/>
      <c r="Q955" s="187"/>
      <c r="R955" s="39"/>
      <c r="S955" s="39"/>
      <c r="T955" s="39"/>
      <c r="U955" s="38"/>
      <c r="V955" s="29"/>
      <c r="W955" s="38"/>
      <c r="X955" s="33"/>
      <c r="Y955" s="34"/>
      <c r="Z955" s="34"/>
      <c r="AA955" s="35"/>
      <c r="AB955" s="35"/>
      <c r="AC955" s="36"/>
      <c r="AD955" s="37"/>
      <c r="AE955" s="18"/>
      <c r="AF955" s="18"/>
    </row>
    <row r="956" spans="1:32" ht="27.75" x14ac:dyDescent="0.25">
      <c r="A956" s="38"/>
      <c r="B956" s="38"/>
      <c r="C956" s="29"/>
      <c r="D956" s="38"/>
      <c r="E956" s="38"/>
      <c r="F956" s="39"/>
      <c r="G956" s="30"/>
      <c r="H956" s="38"/>
      <c r="I956" s="38"/>
      <c r="J956" s="39"/>
      <c r="K956" s="40"/>
      <c r="L956" s="39"/>
      <c r="M956" s="39"/>
      <c r="N956" s="39"/>
      <c r="O956" s="178"/>
      <c r="P956" s="39"/>
      <c r="Q956" s="187"/>
      <c r="R956" s="39"/>
      <c r="S956" s="39"/>
      <c r="T956" s="39"/>
      <c r="U956" s="38"/>
      <c r="V956" s="29"/>
      <c r="W956" s="38"/>
      <c r="X956" s="33"/>
      <c r="Y956" s="34"/>
      <c r="Z956" s="34"/>
      <c r="AA956" s="35"/>
      <c r="AB956" s="35"/>
      <c r="AC956" s="36"/>
      <c r="AD956" s="37"/>
      <c r="AE956" s="18"/>
      <c r="AF956" s="18"/>
    </row>
    <row r="957" spans="1:32" ht="27.75" x14ac:dyDescent="0.25">
      <c r="A957" s="38"/>
      <c r="B957" s="38"/>
      <c r="C957" s="29"/>
      <c r="D957" s="38"/>
      <c r="E957" s="38"/>
      <c r="F957" s="39"/>
      <c r="G957" s="30"/>
      <c r="H957" s="38"/>
      <c r="I957" s="38"/>
      <c r="J957" s="39"/>
      <c r="K957" s="40"/>
      <c r="L957" s="39"/>
      <c r="M957" s="39"/>
      <c r="N957" s="39"/>
      <c r="O957" s="178"/>
      <c r="P957" s="39"/>
      <c r="Q957" s="187"/>
      <c r="R957" s="39"/>
      <c r="S957" s="39"/>
      <c r="T957" s="39"/>
      <c r="U957" s="38"/>
      <c r="V957" s="29"/>
      <c r="W957" s="38"/>
      <c r="X957" s="33"/>
      <c r="Y957" s="34"/>
      <c r="Z957" s="34"/>
      <c r="AA957" s="35"/>
      <c r="AB957" s="35"/>
      <c r="AC957" s="36"/>
      <c r="AD957" s="37"/>
      <c r="AE957" s="18"/>
      <c r="AF957" s="18"/>
    </row>
    <row r="958" spans="1:32" ht="27.75" x14ac:dyDescent="0.25">
      <c r="A958" s="38"/>
      <c r="B958" s="38"/>
      <c r="C958" s="29"/>
      <c r="D958" s="38"/>
      <c r="E958" s="38"/>
      <c r="F958" s="39"/>
      <c r="G958" s="30"/>
      <c r="H958" s="38"/>
      <c r="I958" s="38"/>
      <c r="J958" s="39"/>
      <c r="K958" s="40"/>
      <c r="L958" s="39"/>
      <c r="M958" s="39"/>
      <c r="N958" s="39"/>
      <c r="O958" s="178"/>
      <c r="P958" s="39"/>
      <c r="Q958" s="187"/>
      <c r="R958" s="39"/>
      <c r="S958" s="39"/>
      <c r="T958" s="39"/>
      <c r="U958" s="38"/>
      <c r="V958" s="29"/>
      <c r="W958" s="38"/>
      <c r="X958" s="33"/>
      <c r="Y958" s="34"/>
      <c r="Z958" s="34"/>
      <c r="AA958" s="35"/>
      <c r="AB958" s="35"/>
      <c r="AC958" s="36"/>
      <c r="AD958" s="37"/>
      <c r="AE958" s="18"/>
      <c r="AF958" s="18"/>
    </row>
    <row r="959" spans="1:32" ht="27.75" x14ac:dyDescent="0.25">
      <c r="A959" s="38"/>
      <c r="B959" s="38"/>
      <c r="C959" s="29"/>
      <c r="D959" s="38"/>
      <c r="E959" s="38"/>
      <c r="F959" s="39"/>
      <c r="G959" s="30"/>
      <c r="H959" s="38"/>
      <c r="I959" s="38"/>
      <c r="J959" s="39"/>
      <c r="K959" s="40"/>
      <c r="L959" s="39"/>
      <c r="M959" s="39"/>
      <c r="N959" s="39"/>
      <c r="O959" s="178"/>
      <c r="P959" s="39"/>
      <c r="Q959" s="187"/>
      <c r="R959" s="39"/>
      <c r="S959" s="39"/>
      <c r="T959" s="39"/>
      <c r="U959" s="38"/>
      <c r="V959" s="29"/>
      <c r="W959" s="38"/>
      <c r="X959" s="33"/>
      <c r="Y959" s="34"/>
      <c r="Z959" s="34"/>
      <c r="AA959" s="35"/>
      <c r="AB959" s="35"/>
      <c r="AC959" s="36"/>
      <c r="AD959" s="37"/>
      <c r="AE959" s="18"/>
      <c r="AF959" s="18"/>
    </row>
    <row r="960" spans="1:32" ht="27.75" x14ac:dyDescent="0.25">
      <c r="A960" s="38"/>
      <c r="B960" s="38"/>
      <c r="C960" s="29"/>
      <c r="D960" s="38"/>
      <c r="E960" s="38"/>
      <c r="F960" s="39"/>
      <c r="G960" s="30"/>
      <c r="H960" s="38"/>
      <c r="I960" s="38"/>
      <c r="J960" s="39"/>
      <c r="K960" s="40"/>
      <c r="L960" s="39"/>
      <c r="M960" s="39"/>
      <c r="N960" s="39"/>
      <c r="O960" s="178"/>
      <c r="P960" s="39"/>
      <c r="Q960" s="187"/>
      <c r="R960" s="39"/>
      <c r="S960" s="39"/>
      <c r="T960" s="39"/>
      <c r="U960" s="38"/>
      <c r="V960" s="29"/>
      <c r="W960" s="38"/>
      <c r="X960" s="33"/>
      <c r="Y960" s="34"/>
      <c r="Z960" s="34"/>
      <c r="AA960" s="35"/>
      <c r="AB960" s="35"/>
      <c r="AC960" s="36"/>
      <c r="AD960" s="37"/>
      <c r="AE960" s="18"/>
      <c r="AF960" s="18"/>
    </row>
    <row r="961" spans="1:32" ht="27.75" x14ac:dyDescent="0.25">
      <c r="A961" s="38"/>
      <c r="B961" s="38"/>
      <c r="C961" s="29"/>
      <c r="D961" s="38"/>
      <c r="E961" s="38"/>
      <c r="F961" s="39"/>
      <c r="G961" s="30"/>
      <c r="H961" s="38"/>
      <c r="I961" s="38"/>
      <c r="J961" s="39"/>
      <c r="K961" s="40"/>
      <c r="L961" s="39"/>
      <c r="M961" s="39"/>
      <c r="N961" s="39"/>
      <c r="O961" s="178"/>
      <c r="P961" s="39"/>
      <c r="Q961" s="187"/>
      <c r="R961" s="39"/>
      <c r="S961" s="39"/>
      <c r="T961" s="39"/>
      <c r="U961" s="38"/>
      <c r="V961" s="29"/>
      <c r="W961" s="38"/>
      <c r="X961" s="33"/>
      <c r="Y961" s="34"/>
      <c r="Z961" s="34"/>
      <c r="AA961" s="35"/>
      <c r="AB961" s="35"/>
      <c r="AC961" s="36"/>
      <c r="AD961" s="37"/>
      <c r="AE961" s="18"/>
      <c r="AF961" s="18"/>
    </row>
    <row r="962" spans="1:32" ht="27.75" x14ac:dyDescent="0.25">
      <c r="A962" s="38"/>
      <c r="B962" s="38"/>
      <c r="C962" s="29"/>
      <c r="D962" s="38"/>
      <c r="E962" s="38"/>
      <c r="F962" s="39"/>
      <c r="G962" s="30"/>
      <c r="H962" s="38"/>
      <c r="I962" s="38"/>
      <c r="J962" s="39"/>
      <c r="K962" s="40"/>
      <c r="L962" s="39"/>
      <c r="M962" s="39"/>
      <c r="N962" s="39"/>
      <c r="O962" s="178"/>
      <c r="P962" s="39"/>
      <c r="Q962" s="187"/>
      <c r="R962" s="39"/>
      <c r="S962" s="39"/>
      <c r="T962" s="39"/>
      <c r="U962" s="38"/>
      <c r="V962" s="29"/>
      <c r="W962" s="38"/>
      <c r="X962" s="33"/>
      <c r="Y962" s="34"/>
      <c r="Z962" s="34"/>
      <c r="AA962" s="35"/>
      <c r="AB962" s="35"/>
      <c r="AC962" s="36"/>
      <c r="AD962" s="37"/>
      <c r="AE962" s="18"/>
      <c r="AF962" s="18"/>
    </row>
    <row r="963" spans="1:32" ht="27.75" x14ac:dyDescent="0.25">
      <c r="A963" s="38"/>
      <c r="B963" s="38"/>
      <c r="C963" s="29"/>
      <c r="D963" s="38"/>
      <c r="E963" s="38"/>
      <c r="F963" s="39"/>
      <c r="G963" s="30"/>
      <c r="H963" s="38"/>
      <c r="I963" s="38"/>
      <c r="J963" s="39"/>
      <c r="K963" s="40"/>
      <c r="L963" s="39"/>
      <c r="M963" s="39"/>
      <c r="N963" s="39"/>
      <c r="O963" s="178"/>
      <c r="P963" s="39"/>
      <c r="Q963" s="187"/>
      <c r="R963" s="39"/>
      <c r="S963" s="39"/>
      <c r="T963" s="39"/>
      <c r="U963" s="38"/>
      <c r="V963" s="29"/>
      <c r="W963" s="38"/>
      <c r="X963" s="33"/>
      <c r="Y963" s="34"/>
      <c r="Z963" s="34"/>
      <c r="AA963" s="35"/>
      <c r="AB963" s="35"/>
      <c r="AC963" s="36"/>
      <c r="AD963" s="37"/>
      <c r="AE963" s="18"/>
      <c r="AF963" s="18"/>
    </row>
    <row r="964" spans="1:32" ht="27.75" x14ac:dyDescent="0.25">
      <c r="A964" s="38"/>
      <c r="B964" s="38"/>
      <c r="C964" s="29"/>
      <c r="D964" s="38"/>
      <c r="E964" s="38"/>
      <c r="F964" s="39"/>
      <c r="G964" s="30"/>
      <c r="H964" s="38"/>
      <c r="I964" s="38"/>
      <c r="J964" s="39"/>
      <c r="K964" s="40"/>
      <c r="L964" s="39"/>
      <c r="M964" s="39"/>
      <c r="N964" s="39"/>
      <c r="O964" s="178"/>
      <c r="P964" s="39"/>
      <c r="Q964" s="187"/>
      <c r="R964" s="39"/>
      <c r="S964" s="39"/>
      <c r="T964" s="39"/>
      <c r="U964" s="38"/>
      <c r="V964" s="29"/>
      <c r="W964" s="38"/>
      <c r="X964" s="33"/>
      <c r="Y964" s="34"/>
      <c r="Z964" s="34"/>
      <c r="AA964" s="35"/>
      <c r="AB964" s="35"/>
      <c r="AC964" s="36"/>
      <c r="AD964" s="37"/>
      <c r="AE964" s="18"/>
      <c r="AF964" s="18"/>
    </row>
    <row r="965" spans="1:32" ht="27.75" x14ac:dyDescent="0.25">
      <c r="A965" s="38"/>
      <c r="B965" s="38"/>
      <c r="C965" s="29"/>
      <c r="D965" s="38"/>
      <c r="E965" s="38"/>
      <c r="F965" s="39"/>
      <c r="G965" s="30"/>
      <c r="H965" s="38"/>
      <c r="I965" s="38"/>
      <c r="J965" s="39"/>
      <c r="K965" s="40"/>
      <c r="L965" s="39"/>
      <c r="M965" s="39"/>
      <c r="N965" s="39"/>
      <c r="O965" s="178"/>
      <c r="P965" s="39"/>
      <c r="Q965" s="187"/>
      <c r="R965" s="39"/>
      <c r="S965" s="39"/>
      <c r="T965" s="39"/>
      <c r="U965" s="38"/>
      <c r="V965" s="29"/>
      <c r="W965" s="38"/>
      <c r="X965" s="33"/>
      <c r="Y965" s="34"/>
      <c r="Z965" s="34"/>
      <c r="AA965" s="35"/>
      <c r="AB965" s="35"/>
      <c r="AC965" s="36"/>
      <c r="AD965" s="37"/>
      <c r="AE965" s="18"/>
      <c r="AF965" s="18"/>
    </row>
    <row r="966" spans="1:32" ht="27.75" x14ac:dyDescent="0.25">
      <c r="A966" s="38"/>
      <c r="B966" s="38"/>
      <c r="C966" s="29"/>
      <c r="D966" s="38"/>
      <c r="E966" s="38"/>
      <c r="F966" s="39"/>
      <c r="G966" s="30"/>
      <c r="H966" s="38"/>
      <c r="I966" s="38"/>
      <c r="J966" s="39"/>
      <c r="K966" s="40"/>
      <c r="L966" s="39"/>
      <c r="M966" s="39"/>
      <c r="N966" s="39"/>
      <c r="O966" s="178"/>
      <c r="P966" s="39"/>
      <c r="Q966" s="187"/>
      <c r="R966" s="39"/>
      <c r="S966" s="39"/>
      <c r="T966" s="39"/>
      <c r="U966" s="38"/>
      <c r="V966" s="29"/>
      <c r="W966" s="38"/>
      <c r="X966" s="33"/>
      <c r="Y966" s="34"/>
      <c r="Z966" s="34"/>
      <c r="AA966" s="35"/>
      <c r="AB966" s="35"/>
      <c r="AC966" s="36"/>
      <c r="AD966" s="37"/>
      <c r="AE966" s="18"/>
      <c r="AF966" s="18"/>
    </row>
    <row r="967" spans="1:32" ht="27.75" x14ac:dyDescent="0.25">
      <c r="A967" s="38"/>
      <c r="B967" s="38"/>
      <c r="C967" s="29"/>
      <c r="D967" s="38"/>
      <c r="E967" s="38"/>
      <c r="F967" s="39"/>
      <c r="G967" s="30"/>
      <c r="H967" s="38"/>
      <c r="I967" s="38"/>
      <c r="J967" s="39"/>
      <c r="K967" s="40"/>
      <c r="L967" s="39"/>
      <c r="M967" s="39"/>
      <c r="N967" s="39"/>
      <c r="O967" s="178"/>
      <c r="P967" s="39"/>
      <c r="Q967" s="187"/>
      <c r="R967" s="39"/>
      <c r="S967" s="39"/>
      <c r="T967" s="39"/>
      <c r="U967" s="38"/>
      <c r="V967" s="29"/>
      <c r="W967" s="38"/>
      <c r="X967" s="33"/>
      <c r="Y967" s="34"/>
      <c r="Z967" s="34"/>
      <c r="AA967" s="35"/>
      <c r="AB967" s="35"/>
      <c r="AC967" s="36"/>
      <c r="AD967" s="37"/>
      <c r="AE967" s="18"/>
      <c r="AF967" s="18"/>
    </row>
    <row r="968" spans="1:32" ht="27.75" x14ac:dyDescent="0.25">
      <c r="A968" s="38"/>
      <c r="B968" s="38"/>
      <c r="C968" s="29"/>
      <c r="D968" s="38"/>
      <c r="E968" s="38"/>
      <c r="F968" s="39"/>
      <c r="G968" s="30"/>
      <c r="H968" s="38"/>
      <c r="I968" s="38"/>
      <c r="J968" s="39"/>
      <c r="K968" s="40"/>
      <c r="L968" s="39"/>
      <c r="M968" s="39"/>
      <c r="N968" s="39"/>
      <c r="O968" s="178"/>
      <c r="P968" s="39"/>
      <c r="Q968" s="187"/>
      <c r="R968" s="39"/>
      <c r="S968" s="39"/>
      <c r="T968" s="39"/>
      <c r="U968" s="38"/>
      <c r="V968" s="29"/>
      <c r="W968" s="38"/>
      <c r="X968" s="33"/>
      <c r="Y968" s="34"/>
      <c r="Z968" s="34"/>
      <c r="AA968" s="35"/>
      <c r="AB968" s="35"/>
      <c r="AC968" s="36"/>
      <c r="AD968" s="37"/>
      <c r="AE968" s="18"/>
      <c r="AF968" s="18"/>
    </row>
    <row r="969" spans="1:32" ht="27.75" x14ac:dyDescent="0.25">
      <c r="A969" s="38"/>
      <c r="B969" s="38"/>
      <c r="C969" s="29"/>
      <c r="D969" s="38"/>
      <c r="E969" s="38"/>
      <c r="F969" s="39"/>
      <c r="G969" s="30"/>
      <c r="H969" s="38"/>
      <c r="I969" s="38"/>
      <c r="J969" s="39"/>
      <c r="K969" s="40"/>
      <c r="L969" s="39"/>
      <c r="M969" s="39"/>
      <c r="N969" s="39"/>
      <c r="O969" s="178"/>
      <c r="P969" s="39"/>
      <c r="Q969" s="187"/>
      <c r="R969" s="39"/>
      <c r="S969" s="39"/>
      <c r="T969" s="39"/>
      <c r="U969" s="38"/>
      <c r="V969" s="29"/>
      <c r="W969" s="38"/>
      <c r="X969" s="33"/>
      <c r="Y969" s="34"/>
      <c r="Z969" s="34"/>
      <c r="AA969" s="35"/>
      <c r="AB969" s="35"/>
      <c r="AC969" s="36"/>
      <c r="AD969" s="37"/>
      <c r="AE969" s="18"/>
      <c r="AF969" s="18"/>
    </row>
    <row r="970" spans="1:32" ht="27.75" x14ac:dyDescent="0.25">
      <c r="A970" s="38"/>
      <c r="B970" s="38"/>
      <c r="C970" s="29"/>
      <c r="D970" s="38"/>
      <c r="E970" s="38"/>
      <c r="F970" s="39"/>
      <c r="G970" s="30"/>
      <c r="H970" s="38"/>
      <c r="I970" s="38"/>
      <c r="J970" s="39"/>
      <c r="K970" s="40"/>
      <c r="L970" s="39"/>
      <c r="M970" s="39"/>
      <c r="N970" s="39"/>
      <c r="O970" s="178"/>
      <c r="P970" s="39"/>
      <c r="Q970" s="187"/>
      <c r="R970" s="39"/>
      <c r="S970" s="39"/>
      <c r="T970" s="39"/>
      <c r="U970" s="38"/>
      <c r="V970" s="29"/>
      <c r="W970" s="38"/>
      <c r="X970" s="33"/>
      <c r="Y970" s="34"/>
      <c r="Z970" s="34"/>
      <c r="AA970" s="35"/>
      <c r="AB970" s="35"/>
      <c r="AC970" s="36"/>
      <c r="AD970" s="37"/>
      <c r="AE970" s="18"/>
      <c r="AF970" s="18"/>
    </row>
    <row r="971" spans="1:32" ht="27.75" x14ac:dyDescent="0.25">
      <c r="A971" s="38"/>
      <c r="B971" s="38"/>
      <c r="C971" s="29"/>
      <c r="D971" s="38"/>
      <c r="E971" s="38"/>
      <c r="F971" s="39"/>
      <c r="G971" s="30"/>
      <c r="H971" s="38"/>
      <c r="I971" s="38"/>
      <c r="J971" s="39"/>
      <c r="K971" s="40"/>
      <c r="L971" s="39"/>
      <c r="M971" s="39"/>
      <c r="N971" s="39"/>
      <c r="O971" s="178"/>
      <c r="P971" s="39"/>
      <c r="Q971" s="187"/>
      <c r="R971" s="39"/>
      <c r="S971" s="39"/>
      <c r="T971" s="39"/>
      <c r="U971" s="38"/>
      <c r="V971" s="29"/>
      <c r="W971" s="38"/>
      <c r="X971" s="33"/>
      <c r="Y971" s="34"/>
      <c r="Z971" s="34"/>
      <c r="AA971" s="35"/>
      <c r="AB971" s="35"/>
      <c r="AC971" s="36"/>
      <c r="AD971" s="37"/>
      <c r="AE971" s="18"/>
      <c r="AF971" s="18"/>
    </row>
    <row r="972" spans="1:32" ht="27.75" x14ac:dyDescent="0.25">
      <c r="A972" s="38"/>
      <c r="B972" s="38"/>
      <c r="C972" s="29"/>
      <c r="D972" s="38"/>
      <c r="E972" s="38"/>
      <c r="F972" s="39"/>
      <c r="G972" s="30"/>
      <c r="H972" s="38"/>
      <c r="I972" s="38"/>
      <c r="J972" s="39"/>
      <c r="K972" s="40"/>
      <c r="L972" s="39"/>
      <c r="M972" s="39"/>
      <c r="N972" s="39"/>
      <c r="O972" s="178"/>
      <c r="P972" s="39"/>
      <c r="Q972" s="187"/>
      <c r="R972" s="39"/>
      <c r="S972" s="39"/>
      <c r="T972" s="39"/>
      <c r="U972" s="38"/>
      <c r="V972" s="29"/>
      <c r="W972" s="38"/>
      <c r="X972" s="33"/>
      <c r="Y972" s="34"/>
      <c r="Z972" s="34"/>
      <c r="AA972" s="35"/>
      <c r="AB972" s="35"/>
      <c r="AC972" s="36"/>
      <c r="AD972" s="37"/>
      <c r="AE972" s="18"/>
      <c r="AF972" s="18"/>
    </row>
    <row r="973" spans="1:32" ht="27.75" x14ac:dyDescent="0.25">
      <c r="A973" s="38"/>
      <c r="B973" s="38"/>
      <c r="C973" s="29"/>
      <c r="D973" s="38"/>
      <c r="E973" s="38"/>
      <c r="F973" s="39"/>
      <c r="G973" s="30"/>
      <c r="H973" s="38"/>
      <c r="I973" s="38"/>
      <c r="J973" s="39"/>
      <c r="K973" s="40"/>
      <c r="L973" s="39"/>
      <c r="M973" s="39"/>
      <c r="N973" s="39"/>
      <c r="O973" s="178"/>
      <c r="P973" s="39"/>
      <c r="Q973" s="187"/>
      <c r="R973" s="39"/>
      <c r="S973" s="39"/>
      <c r="T973" s="39"/>
      <c r="U973" s="38"/>
      <c r="V973" s="29"/>
      <c r="W973" s="38"/>
      <c r="X973" s="33"/>
      <c r="Y973" s="34"/>
      <c r="Z973" s="34"/>
      <c r="AA973" s="35"/>
      <c r="AB973" s="35"/>
      <c r="AC973" s="36"/>
      <c r="AD973" s="37"/>
      <c r="AE973" s="18"/>
      <c r="AF973" s="18"/>
    </row>
    <row r="974" spans="1:32" ht="27.75" x14ac:dyDescent="0.25">
      <c r="A974" s="38"/>
      <c r="B974" s="38"/>
      <c r="C974" s="29"/>
      <c r="D974" s="38"/>
      <c r="E974" s="38"/>
      <c r="F974" s="39"/>
      <c r="G974" s="30"/>
      <c r="H974" s="38"/>
      <c r="I974" s="38"/>
      <c r="J974" s="39"/>
      <c r="K974" s="40"/>
      <c r="L974" s="39"/>
      <c r="M974" s="39"/>
      <c r="N974" s="39"/>
      <c r="O974" s="178"/>
      <c r="P974" s="39"/>
      <c r="Q974" s="187"/>
      <c r="R974" s="39"/>
      <c r="S974" s="39"/>
      <c r="T974" s="39"/>
      <c r="U974" s="38"/>
      <c r="V974" s="29"/>
      <c r="W974" s="38"/>
      <c r="X974" s="33"/>
      <c r="Y974" s="34"/>
      <c r="Z974" s="34"/>
      <c r="AA974" s="35"/>
      <c r="AB974" s="35"/>
      <c r="AC974" s="36"/>
      <c r="AD974" s="37"/>
      <c r="AE974" s="18"/>
      <c r="AF974" s="18"/>
    </row>
    <row r="975" spans="1:32" ht="27.75" x14ac:dyDescent="0.25">
      <c r="A975" s="38"/>
      <c r="B975" s="38"/>
      <c r="C975" s="29"/>
      <c r="D975" s="38"/>
      <c r="E975" s="38"/>
      <c r="F975" s="39"/>
      <c r="G975" s="30"/>
      <c r="H975" s="38"/>
      <c r="I975" s="38"/>
      <c r="J975" s="39"/>
      <c r="K975" s="40"/>
      <c r="L975" s="39"/>
      <c r="M975" s="39"/>
      <c r="N975" s="39"/>
      <c r="O975" s="178"/>
      <c r="P975" s="39"/>
      <c r="Q975" s="187"/>
      <c r="R975" s="39"/>
      <c r="S975" s="39"/>
      <c r="T975" s="39"/>
      <c r="U975" s="38"/>
      <c r="V975" s="29"/>
      <c r="W975" s="38"/>
      <c r="X975" s="33"/>
      <c r="Y975" s="34"/>
      <c r="Z975" s="34"/>
      <c r="AA975" s="35"/>
      <c r="AB975" s="35"/>
      <c r="AC975" s="36"/>
      <c r="AD975" s="37"/>
      <c r="AE975" s="18"/>
      <c r="AF975" s="18"/>
    </row>
    <row r="976" spans="1:32" ht="27.75" x14ac:dyDescent="0.25">
      <c r="A976" s="38"/>
      <c r="B976" s="38"/>
      <c r="C976" s="29"/>
      <c r="D976" s="38"/>
      <c r="E976" s="38"/>
      <c r="F976" s="39"/>
      <c r="G976" s="30"/>
      <c r="H976" s="38"/>
      <c r="I976" s="38"/>
      <c r="J976" s="39"/>
      <c r="K976" s="40"/>
      <c r="L976" s="39"/>
      <c r="M976" s="39"/>
      <c r="N976" s="39"/>
      <c r="O976" s="178"/>
      <c r="P976" s="39"/>
      <c r="Q976" s="187"/>
      <c r="R976" s="39"/>
      <c r="S976" s="39"/>
      <c r="T976" s="39"/>
      <c r="U976" s="38"/>
      <c r="V976" s="29"/>
      <c r="W976" s="38"/>
      <c r="X976" s="33"/>
      <c r="Y976" s="34"/>
      <c r="Z976" s="34"/>
      <c r="AA976" s="35"/>
      <c r="AB976" s="35"/>
      <c r="AC976" s="36"/>
      <c r="AD976" s="37"/>
      <c r="AE976" s="18"/>
      <c r="AF976" s="18"/>
    </row>
    <row r="977" spans="1:32" ht="27.75" x14ac:dyDescent="0.25">
      <c r="A977" s="38"/>
      <c r="B977" s="38"/>
      <c r="C977" s="29"/>
      <c r="D977" s="38"/>
      <c r="E977" s="38"/>
      <c r="F977" s="39"/>
      <c r="G977" s="30"/>
      <c r="H977" s="38"/>
      <c r="I977" s="38"/>
      <c r="J977" s="39"/>
      <c r="K977" s="40"/>
      <c r="L977" s="39"/>
      <c r="M977" s="39"/>
      <c r="N977" s="39"/>
      <c r="O977" s="178"/>
      <c r="P977" s="39"/>
      <c r="Q977" s="187"/>
      <c r="R977" s="39"/>
      <c r="S977" s="39"/>
      <c r="T977" s="39"/>
      <c r="U977" s="38"/>
      <c r="V977" s="29"/>
      <c r="W977" s="38"/>
      <c r="X977" s="33"/>
      <c r="Y977" s="34"/>
      <c r="Z977" s="34"/>
      <c r="AA977" s="35"/>
      <c r="AB977" s="35"/>
      <c r="AC977" s="36"/>
      <c r="AD977" s="37"/>
      <c r="AE977" s="18"/>
      <c r="AF977" s="18"/>
    </row>
    <row r="978" spans="1:32" ht="27.75" x14ac:dyDescent="0.25">
      <c r="A978" s="38"/>
      <c r="B978" s="38"/>
      <c r="C978" s="29"/>
      <c r="D978" s="38"/>
      <c r="E978" s="38"/>
      <c r="F978" s="39"/>
      <c r="G978" s="30"/>
      <c r="H978" s="38"/>
      <c r="I978" s="38"/>
      <c r="J978" s="39"/>
      <c r="K978" s="40"/>
      <c r="L978" s="39"/>
      <c r="M978" s="39"/>
      <c r="N978" s="39"/>
      <c r="O978" s="178"/>
      <c r="P978" s="39"/>
      <c r="Q978" s="187"/>
      <c r="R978" s="39"/>
      <c r="S978" s="39"/>
      <c r="T978" s="39"/>
      <c r="U978" s="38"/>
      <c r="V978" s="29"/>
      <c r="W978" s="38"/>
      <c r="X978" s="33"/>
      <c r="Y978" s="34"/>
      <c r="Z978" s="34"/>
      <c r="AA978" s="35"/>
      <c r="AB978" s="35"/>
      <c r="AC978" s="36"/>
      <c r="AD978" s="37"/>
      <c r="AE978" s="18"/>
      <c r="AF978" s="18"/>
    </row>
    <row r="979" spans="1:32" ht="27.75" x14ac:dyDescent="0.25">
      <c r="A979" s="38"/>
      <c r="B979" s="38"/>
      <c r="C979" s="29"/>
      <c r="D979" s="38"/>
      <c r="E979" s="38"/>
      <c r="F979" s="39"/>
      <c r="G979" s="30"/>
      <c r="H979" s="38"/>
      <c r="I979" s="38"/>
      <c r="J979" s="39"/>
      <c r="K979" s="40"/>
      <c r="L979" s="39"/>
      <c r="M979" s="39"/>
      <c r="N979" s="39"/>
      <c r="O979" s="178"/>
      <c r="P979" s="39"/>
      <c r="Q979" s="187"/>
      <c r="R979" s="39"/>
      <c r="S979" s="39"/>
      <c r="T979" s="39"/>
      <c r="U979" s="38"/>
      <c r="V979" s="29"/>
      <c r="W979" s="38"/>
      <c r="X979" s="33"/>
      <c r="Y979" s="34"/>
      <c r="Z979" s="34"/>
      <c r="AA979" s="35"/>
      <c r="AB979" s="35"/>
      <c r="AC979" s="36"/>
      <c r="AD979" s="37"/>
      <c r="AE979" s="18"/>
      <c r="AF979" s="18"/>
    </row>
    <row r="980" spans="1:32" ht="27.75" x14ac:dyDescent="0.25">
      <c r="A980" s="38"/>
      <c r="B980" s="38"/>
      <c r="C980" s="29"/>
      <c r="D980" s="38"/>
      <c r="E980" s="38"/>
      <c r="F980" s="39"/>
      <c r="G980" s="30"/>
      <c r="H980" s="38"/>
      <c r="I980" s="38"/>
      <c r="J980" s="39"/>
      <c r="K980" s="40"/>
      <c r="L980" s="39"/>
      <c r="M980" s="39"/>
      <c r="N980" s="39"/>
      <c r="O980" s="178"/>
      <c r="P980" s="39"/>
      <c r="Q980" s="187"/>
      <c r="R980" s="39"/>
      <c r="S980" s="39"/>
      <c r="T980" s="39"/>
      <c r="U980" s="38"/>
      <c r="V980" s="29"/>
      <c r="W980" s="38"/>
      <c r="X980" s="33"/>
      <c r="Y980" s="34"/>
      <c r="Z980" s="34"/>
      <c r="AA980" s="35"/>
      <c r="AB980" s="35"/>
      <c r="AC980" s="36"/>
      <c r="AD980" s="37"/>
      <c r="AE980" s="18"/>
      <c r="AF980" s="18"/>
    </row>
    <row r="981" spans="1:32" ht="27.75" x14ac:dyDescent="0.25">
      <c r="A981" s="38"/>
      <c r="B981" s="38"/>
      <c r="C981" s="29"/>
      <c r="D981" s="38"/>
      <c r="E981" s="38"/>
      <c r="F981" s="39"/>
      <c r="G981" s="30"/>
      <c r="H981" s="38"/>
      <c r="I981" s="38"/>
      <c r="J981" s="39"/>
      <c r="K981" s="40"/>
      <c r="L981" s="39"/>
      <c r="M981" s="39"/>
      <c r="N981" s="39"/>
      <c r="O981" s="178"/>
      <c r="P981" s="39"/>
      <c r="Q981" s="187"/>
      <c r="R981" s="39"/>
      <c r="S981" s="39"/>
      <c r="T981" s="39"/>
      <c r="U981" s="38"/>
      <c r="V981" s="29"/>
      <c r="W981" s="38"/>
      <c r="X981" s="33"/>
      <c r="Y981" s="34"/>
      <c r="Z981" s="34"/>
      <c r="AA981" s="35"/>
      <c r="AB981" s="35"/>
      <c r="AC981" s="36"/>
      <c r="AD981" s="37"/>
      <c r="AE981" s="18"/>
      <c r="AF981" s="18"/>
    </row>
    <row r="982" spans="1:32" ht="27.75" x14ac:dyDescent="0.25">
      <c r="A982" s="38"/>
      <c r="B982" s="38"/>
      <c r="C982" s="29"/>
      <c r="D982" s="38"/>
      <c r="E982" s="38"/>
      <c r="F982" s="39"/>
      <c r="G982" s="30"/>
      <c r="H982" s="38"/>
      <c r="I982" s="38"/>
      <c r="J982" s="39"/>
      <c r="K982" s="40"/>
      <c r="L982" s="39"/>
      <c r="M982" s="39"/>
      <c r="N982" s="39"/>
      <c r="O982" s="178"/>
      <c r="P982" s="39"/>
      <c r="Q982" s="187"/>
      <c r="R982" s="39"/>
      <c r="S982" s="39"/>
      <c r="T982" s="39"/>
      <c r="U982" s="38"/>
      <c r="V982" s="29"/>
      <c r="W982" s="38"/>
      <c r="X982" s="33"/>
      <c r="Y982" s="34"/>
      <c r="Z982" s="34"/>
      <c r="AA982" s="35"/>
      <c r="AB982" s="35"/>
      <c r="AC982" s="36"/>
      <c r="AD982" s="37"/>
      <c r="AE982" s="18"/>
      <c r="AF982" s="18"/>
    </row>
    <row r="983" spans="1:32" ht="27.75" x14ac:dyDescent="0.25">
      <c r="A983" s="38"/>
      <c r="B983" s="38"/>
      <c r="C983" s="29"/>
      <c r="D983" s="38"/>
      <c r="E983" s="38"/>
      <c r="F983" s="39"/>
      <c r="G983" s="30"/>
      <c r="H983" s="38"/>
      <c r="I983" s="38"/>
      <c r="J983" s="39"/>
      <c r="K983" s="40"/>
      <c r="L983" s="39"/>
      <c r="M983" s="39"/>
      <c r="N983" s="39"/>
      <c r="O983" s="178"/>
      <c r="P983" s="39"/>
      <c r="Q983" s="187"/>
      <c r="R983" s="39"/>
      <c r="S983" s="39"/>
      <c r="T983" s="39"/>
      <c r="U983" s="38"/>
      <c r="V983" s="29"/>
      <c r="W983" s="38"/>
      <c r="X983" s="33"/>
      <c r="Y983" s="34"/>
      <c r="Z983" s="34"/>
      <c r="AA983" s="35"/>
      <c r="AB983" s="35"/>
      <c r="AC983" s="36"/>
      <c r="AD983" s="37"/>
      <c r="AE983" s="18"/>
      <c r="AF983" s="18"/>
    </row>
    <row r="984" spans="1:32" ht="27.75" x14ac:dyDescent="0.25">
      <c r="A984" s="38"/>
      <c r="B984" s="38"/>
      <c r="C984" s="29"/>
      <c r="D984" s="38"/>
      <c r="E984" s="38"/>
      <c r="F984" s="39"/>
      <c r="G984" s="30"/>
      <c r="H984" s="38"/>
      <c r="I984" s="38"/>
      <c r="J984" s="39"/>
      <c r="K984" s="40"/>
      <c r="L984" s="39"/>
      <c r="M984" s="39"/>
      <c r="N984" s="39"/>
      <c r="O984" s="178"/>
      <c r="P984" s="39"/>
      <c r="Q984" s="187"/>
      <c r="R984" s="39"/>
      <c r="S984" s="39"/>
      <c r="T984" s="39"/>
      <c r="U984" s="38"/>
      <c r="V984" s="29"/>
      <c r="W984" s="38"/>
      <c r="X984" s="33"/>
      <c r="Y984" s="34"/>
      <c r="Z984" s="34"/>
      <c r="AA984" s="35"/>
      <c r="AB984" s="35"/>
      <c r="AC984" s="36"/>
      <c r="AD984" s="37"/>
      <c r="AE984" s="18"/>
      <c r="AF984" s="18"/>
    </row>
    <row r="985" spans="1:32" ht="27.75" x14ac:dyDescent="0.25">
      <c r="A985" s="38"/>
      <c r="B985" s="38"/>
      <c r="C985" s="29"/>
      <c r="D985" s="38"/>
      <c r="E985" s="38"/>
      <c r="F985" s="39"/>
      <c r="G985" s="30"/>
      <c r="H985" s="38"/>
      <c r="I985" s="38"/>
      <c r="J985" s="39"/>
      <c r="K985" s="40"/>
      <c r="L985" s="39"/>
      <c r="M985" s="39"/>
      <c r="N985" s="39"/>
      <c r="O985" s="178"/>
      <c r="P985" s="39"/>
      <c r="Q985" s="187"/>
      <c r="R985" s="39"/>
      <c r="S985" s="39"/>
      <c r="T985" s="39"/>
      <c r="U985" s="38"/>
      <c r="V985" s="29"/>
      <c r="W985" s="38"/>
      <c r="X985" s="33"/>
      <c r="Y985" s="34"/>
      <c r="Z985" s="34"/>
      <c r="AA985" s="35"/>
      <c r="AB985" s="35"/>
      <c r="AC985" s="36"/>
      <c r="AD985" s="37"/>
      <c r="AE985" s="18"/>
      <c r="AF985" s="18"/>
    </row>
    <row r="986" spans="1:32" ht="27.75" x14ac:dyDescent="0.25">
      <c r="A986" s="38"/>
      <c r="B986" s="38"/>
      <c r="C986" s="29"/>
      <c r="D986" s="38"/>
      <c r="E986" s="38"/>
      <c r="F986" s="39"/>
      <c r="G986" s="30"/>
      <c r="H986" s="38"/>
      <c r="I986" s="38"/>
      <c r="J986" s="39"/>
      <c r="K986" s="40"/>
      <c r="L986" s="39"/>
      <c r="M986" s="39"/>
      <c r="N986" s="39"/>
      <c r="O986" s="178"/>
      <c r="P986" s="39"/>
      <c r="Q986" s="187"/>
      <c r="R986" s="39"/>
      <c r="S986" s="39"/>
      <c r="T986" s="39"/>
      <c r="U986" s="38"/>
      <c r="V986" s="29"/>
      <c r="W986" s="38"/>
      <c r="X986" s="33"/>
      <c r="Y986" s="34"/>
      <c r="Z986" s="34"/>
      <c r="AA986" s="35"/>
      <c r="AB986" s="35"/>
      <c r="AC986" s="36"/>
      <c r="AD986" s="37"/>
      <c r="AE986" s="18"/>
      <c r="AF986" s="18"/>
    </row>
    <row r="987" spans="1:32" ht="27.75" x14ac:dyDescent="0.25">
      <c r="A987" s="38"/>
      <c r="B987" s="38"/>
      <c r="C987" s="29"/>
      <c r="D987" s="38"/>
      <c r="E987" s="38"/>
      <c r="F987" s="39"/>
      <c r="G987" s="30"/>
      <c r="H987" s="38"/>
      <c r="I987" s="38"/>
      <c r="J987" s="39"/>
      <c r="K987" s="40"/>
      <c r="L987" s="39"/>
      <c r="M987" s="39"/>
      <c r="N987" s="39"/>
      <c r="O987" s="178"/>
      <c r="P987" s="39"/>
      <c r="Q987" s="187"/>
      <c r="R987" s="39"/>
      <c r="S987" s="39"/>
      <c r="T987" s="39"/>
      <c r="U987" s="38"/>
      <c r="V987" s="29"/>
      <c r="W987" s="38"/>
      <c r="X987" s="33"/>
      <c r="Y987" s="34"/>
      <c r="Z987" s="34"/>
      <c r="AA987" s="35"/>
      <c r="AB987" s="35"/>
      <c r="AC987" s="36"/>
      <c r="AD987" s="37"/>
      <c r="AE987" s="18"/>
      <c r="AF987" s="18"/>
    </row>
    <row r="988" spans="1:32" ht="27.75" x14ac:dyDescent="0.25">
      <c r="A988" s="38"/>
      <c r="B988" s="38"/>
      <c r="C988" s="29"/>
      <c r="D988" s="38"/>
      <c r="E988" s="38"/>
      <c r="F988" s="39"/>
      <c r="G988" s="30"/>
      <c r="H988" s="38"/>
      <c r="I988" s="38"/>
      <c r="J988" s="39"/>
      <c r="K988" s="40"/>
      <c r="L988" s="39"/>
      <c r="M988" s="39"/>
      <c r="N988" s="39"/>
      <c r="O988" s="178"/>
      <c r="P988" s="39"/>
      <c r="Q988" s="187"/>
      <c r="R988" s="39"/>
      <c r="S988" s="39"/>
      <c r="T988" s="39"/>
      <c r="U988" s="38"/>
      <c r="V988" s="29"/>
      <c r="W988" s="38"/>
      <c r="X988" s="33"/>
      <c r="Y988" s="34"/>
      <c r="Z988" s="34"/>
      <c r="AA988" s="35"/>
      <c r="AB988" s="35"/>
      <c r="AC988" s="36"/>
      <c r="AD988" s="37"/>
      <c r="AE988" s="18"/>
      <c r="AF988" s="18"/>
    </row>
    <row r="989" spans="1:32" ht="27.75" x14ac:dyDescent="0.25">
      <c r="A989" s="38"/>
      <c r="B989" s="38"/>
      <c r="C989" s="29"/>
      <c r="D989" s="38"/>
      <c r="E989" s="38"/>
      <c r="F989" s="39"/>
      <c r="G989" s="30"/>
      <c r="H989" s="38"/>
      <c r="I989" s="38"/>
      <c r="J989" s="39"/>
      <c r="K989" s="40"/>
      <c r="L989" s="39"/>
      <c r="M989" s="39"/>
      <c r="N989" s="39"/>
      <c r="O989" s="178"/>
      <c r="P989" s="39"/>
      <c r="Q989" s="187"/>
      <c r="R989" s="39"/>
      <c r="S989" s="39"/>
      <c r="T989" s="39"/>
      <c r="U989" s="38"/>
      <c r="V989" s="29"/>
      <c r="W989" s="38"/>
      <c r="X989" s="33"/>
      <c r="Y989" s="34"/>
      <c r="Z989" s="34"/>
      <c r="AA989" s="35"/>
      <c r="AB989" s="35"/>
      <c r="AC989" s="36"/>
      <c r="AD989" s="37"/>
      <c r="AE989" s="18"/>
      <c r="AF989" s="18"/>
    </row>
    <row r="990" spans="1:32" ht="27.75" x14ac:dyDescent="0.25">
      <c r="A990" s="38"/>
      <c r="B990" s="38"/>
      <c r="C990" s="29"/>
      <c r="D990" s="38"/>
      <c r="E990" s="38"/>
      <c r="F990" s="39"/>
      <c r="G990" s="30"/>
      <c r="H990" s="38"/>
      <c r="I990" s="38"/>
      <c r="J990" s="39"/>
      <c r="K990" s="40"/>
      <c r="L990" s="39"/>
      <c r="M990" s="39"/>
      <c r="N990" s="39"/>
      <c r="O990" s="178"/>
      <c r="P990" s="39"/>
      <c r="Q990" s="187"/>
      <c r="R990" s="39"/>
      <c r="S990" s="39"/>
      <c r="T990" s="39"/>
      <c r="U990" s="38"/>
      <c r="V990" s="29"/>
      <c r="W990" s="38"/>
      <c r="X990" s="33"/>
      <c r="Y990" s="34"/>
      <c r="Z990" s="34"/>
      <c r="AA990" s="35"/>
      <c r="AB990" s="35"/>
      <c r="AC990" s="36"/>
      <c r="AD990" s="37"/>
      <c r="AE990" s="18"/>
      <c r="AF990" s="18"/>
    </row>
    <row r="991" spans="1:32" ht="27.75" x14ac:dyDescent="0.25">
      <c r="A991" s="38"/>
      <c r="B991" s="38"/>
      <c r="C991" s="29"/>
      <c r="D991" s="38"/>
      <c r="E991" s="38"/>
      <c r="F991" s="39"/>
      <c r="G991" s="30"/>
      <c r="H991" s="38"/>
      <c r="I991" s="38"/>
      <c r="J991" s="39"/>
      <c r="K991" s="40"/>
      <c r="L991" s="39"/>
      <c r="M991" s="39"/>
      <c r="N991" s="39"/>
      <c r="O991" s="178"/>
      <c r="P991" s="39"/>
      <c r="Q991" s="187"/>
      <c r="R991" s="39"/>
      <c r="S991" s="39"/>
      <c r="T991" s="39"/>
      <c r="U991" s="38"/>
      <c r="V991" s="29"/>
      <c r="W991" s="38"/>
      <c r="X991" s="33"/>
      <c r="Y991" s="34"/>
      <c r="Z991" s="34"/>
      <c r="AA991" s="35"/>
      <c r="AB991" s="35"/>
      <c r="AC991" s="36"/>
      <c r="AD991" s="37"/>
      <c r="AE991" s="18"/>
      <c r="AF991" s="18"/>
    </row>
    <row r="992" spans="1:32" ht="27.75" x14ac:dyDescent="0.25">
      <c r="A992" s="38"/>
      <c r="B992" s="38"/>
      <c r="C992" s="29"/>
      <c r="D992" s="38"/>
      <c r="E992" s="38"/>
      <c r="F992" s="39"/>
      <c r="G992" s="30"/>
      <c r="H992" s="38"/>
      <c r="I992" s="38"/>
      <c r="J992" s="39"/>
      <c r="K992" s="40"/>
      <c r="L992" s="39"/>
      <c r="M992" s="39"/>
      <c r="N992" s="39"/>
      <c r="O992" s="178"/>
      <c r="P992" s="39"/>
      <c r="Q992" s="187"/>
      <c r="R992" s="39"/>
      <c r="S992" s="39"/>
      <c r="T992" s="39"/>
      <c r="U992" s="38"/>
      <c r="V992" s="29"/>
      <c r="W992" s="38"/>
      <c r="X992" s="33"/>
      <c r="Y992" s="34"/>
      <c r="Z992" s="34"/>
      <c r="AA992" s="35"/>
      <c r="AB992" s="35"/>
      <c r="AC992" s="36"/>
      <c r="AD992" s="37"/>
      <c r="AE992" s="18"/>
      <c r="AF992" s="18"/>
    </row>
    <row r="993" spans="1:32" ht="27.75" x14ac:dyDescent="0.25">
      <c r="A993" s="38"/>
      <c r="B993" s="38"/>
      <c r="C993" s="29"/>
      <c r="D993" s="38"/>
      <c r="E993" s="38"/>
      <c r="F993" s="39"/>
      <c r="G993" s="30"/>
      <c r="H993" s="38"/>
      <c r="I993" s="38"/>
      <c r="J993" s="39"/>
      <c r="K993" s="40"/>
      <c r="L993" s="39"/>
      <c r="M993" s="39"/>
      <c r="N993" s="39"/>
      <c r="O993" s="178"/>
      <c r="P993" s="39"/>
      <c r="Q993" s="187"/>
      <c r="R993" s="39"/>
      <c r="S993" s="39"/>
      <c r="T993" s="39"/>
      <c r="U993" s="38"/>
      <c r="V993" s="29"/>
      <c r="W993" s="38"/>
      <c r="X993" s="33"/>
      <c r="Y993" s="34"/>
      <c r="Z993" s="34"/>
      <c r="AA993" s="35"/>
      <c r="AB993" s="35"/>
      <c r="AC993" s="36"/>
      <c r="AD993" s="37"/>
      <c r="AE993" s="18"/>
      <c r="AF993" s="18"/>
    </row>
    <row r="994" spans="1:32" ht="27.75" x14ac:dyDescent="0.25">
      <c r="A994" s="38"/>
      <c r="B994" s="38"/>
      <c r="C994" s="29"/>
      <c r="D994" s="38"/>
      <c r="E994" s="38"/>
      <c r="F994" s="39"/>
      <c r="G994" s="30"/>
      <c r="H994" s="38"/>
      <c r="I994" s="38"/>
      <c r="J994" s="39"/>
      <c r="K994" s="40"/>
      <c r="L994" s="39"/>
      <c r="M994" s="39"/>
      <c r="N994" s="39"/>
      <c r="O994" s="178"/>
      <c r="P994" s="39"/>
      <c r="Q994" s="187"/>
      <c r="R994" s="39"/>
      <c r="S994" s="39"/>
      <c r="T994" s="39"/>
      <c r="U994" s="38"/>
      <c r="V994" s="29"/>
      <c r="W994" s="38"/>
      <c r="X994" s="33"/>
      <c r="Y994" s="34"/>
      <c r="Z994" s="34"/>
      <c r="AA994" s="35"/>
      <c r="AB994" s="35"/>
      <c r="AC994" s="36"/>
      <c r="AD994" s="37"/>
      <c r="AE994" s="18"/>
      <c r="AF994" s="18"/>
    </row>
    <row r="995" spans="1:32" ht="27.75" x14ac:dyDescent="0.25">
      <c r="A995" s="38"/>
      <c r="B995" s="38"/>
      <c r="C995" s="29"/>
      <c r="D995" s="38"/>
      <c r="E995" s="38"/>
      <c r="F995" s="39"/>
      <c r="G995" s="30"/>
      <c r="H995" s="38"/>
      <c r="I995" s="38"/>
      <c r="J995" s="39"/>
      <c r="K995" s="40"/>
      <c r="L995" s="39"/>
      <c r="M995" s="39"/>
      <c r="N995" s="39"/>
      <c r="O995" s="178"/>
      <c r="P995" s="39"/>
      <c r="Q995" s="187"/>
      <c r="R995" s="39"/>
      <c r="S995" s="39"/>
      <c r="T995" s="39"/>
      <c r="U995" s="38"/>
      <c r="V995" s="29"/>
      <c r="W995" s="38"/>
      <c r="X995" s="33"/>
      <c r="Y995" s="34"/>
      <c r="Z995" s="34"/>
      <c r="AA995" s="35"/>
      <c r="AB995" s="35"/>
      <c r="AC995" s="36"/>
      <c r="AD995" s="37"/>
      <c r="AE995" s="18"/>
      <c r="AF995" s="18"/>
    </row>
    <row r="996" spans="1:32" ht="27.75" x14ac:dyDescent="0.25">
      <c r="A996" s="38"/>
      <c r="B996" s="38"/>
      <c r="C996" s="29"/>
      <c r="D996" s="38"/>
      <c r="E996" s="38"/>
      <c r="F996" s="39"/>
      <c r="G996" s="30"/>
      <c r="H996" s="38"/>
      <c r="I996" s="38"/>
      <c r="J996" s="39"/>
      <c r="K996" s="40"/>
      <c r="L996" s="39"/>
      <c r="M996" s="39"/>
      <c r="N996" s="39"/>
      <c r="O996" s="178"/>
      <c r="P996" s="39"/>
      <c r="Q996" s="187"/>
      <c r="R996" s="39"/>
      <c r="S996" s="39"/>
      <c r="T996" s="39"/>
      <c r="U996" s="38"/>
      <c r="V996" s="29"/>
      <c r="W996" s="38"/>
      <c r="X996" s="33"/>
      <c r="Y996" s="34"/>
      <c r="Z996" s="34"/>
      <c r="AA996" s="35"/>
      <c r="AB996" s="35"/>
      <c r="AC996" s="36"/>
      <c r="AD996" s="37"/>
      <c r="AE996" s="18"/>
      <c r="AF996" s="18"/>
    </row>
    <row r="997" spans="1:32" ht="27.75" x14ac:dyDescent="0.25">
      <c r="A997" s="38"/>
      <c r="B997" s="38"/>
      <c r="C997" s="29"/>
      <c r="D997" s="38"/>
      <c r="E997" s="38"/>
      <c r="F997" s="39"/>
      <c r="G997" s="39"/>
      <c r="H997" s="38"/>
      <c r="I997" s="38"/>
      <c r="J997" s="39"/>
      <c r="K997" s="40"/>
      <c r="L997" s="39"/>
      <c r="M997" s="39"/>
      <c r="N997" s="39"/>
      <c r="O997" s="178"/>
      <c r="P997" s="39"/>
      <c r="Q997" s="187"/>
      <c r="R997" s="39"/>
      <c r="S997" s="39"/>
      <c r="T997" s="39"/>
      <c r="U997" s="38"/>
      <c r="V997" s="29"/>
      <c r="W997" s="38"/>
      <c r="X997" s="33"/>
      <c r="Y997" s="34"/>
      <c r="Z997" s="34"/>
      <c r="AA997" s="35"/>
      <c r="AB997" s="35"/>
      <c r="AC997" s="36"/>
      <c r="AD997" s="37"/>
      <c r="AE997" s="18"/>
      <c r="AF997" s="18"/>
    </row>
    <row r="998" spans="1:32" ht="27.75" x14ac:dyDescent="0.25">
      <c r="A998" s="38"/>
      <c r="B998" s="38"/>
      <c r="C998" s="29"/>
      <c r="D998" s="38"/>
      <c r="E998" s="38"/>
      <c r="F998" s="39"/>
      <c r="G998" s="39"/>
      <c r="H998" s="38"/>
      <c r="I998" s="38"/>
      <c r="J998" s="39"/>
      <c r="K998" s="40"/>
      <c r="L998" s="39"/>
      <c r="M998" s="39"/>
      <c r="N998" s="39"/>
      <c r="O998" s="178"/>
      <c r="P998" s="39"/>
      <c r="Q998" s="187"/>
      <c r="R998" s="39"/>
      <c r="S998" s="39"/>
      <c r="T998" s="39"/>
      <c r="U998" s="38"/>
      <c r="V998" s="29"/>
      <c r="W998" s="38"/>
      <c r="X998" s="33"/>
      <c r="Y998" s="34"/>
      <c r="Z998" s="34"/>
      <c r="AA998" s="35"/>
      <c r="AB998" s="35"/>
      <c r="AC998" s="36"/>
      <c r="AD998" s="37"/>
      <c r="AE998" s="18"/>
      <c r="AF998" s="18"/>
    </row>
    <row r="999" spans="1:32" ht="27.75" x14ac:dyDescent="0.25">
      <c r="A999" s="38"/>
      <c r="B999" s="38"/>
      <c r="C999" s="29"/>
      <c r="D999" s="38"/>
      <c r="E999" s="38"/>
      <c r="F999" s="39"/>
      <c r="G999" s="39"/>
      <c r="H999" s="38"/>
      <c r="I999" s="38"/>
      <c r="J999" s="39"/>
      <c r="K999" s="40"/>
      <c r="L999" s="39"/>
      <c r="M999" s="39"/>
      <c r="N999" s="39"/>
      <c r="O999" s="178"/>
      <c r="P999" s="39"/>
      <c r="Q999" s="187"/>
      <c r="R999" s="39"/>
      <c r="S999" s="39"/>
      <c r="T999" s="39"/>
      <c r="U999" s="38"/>
      <c r="V999" s="29"/>
      <c r="W999" s="38"/>
      <c r="X999" s="33"/>
      <c r="Y999" s="34"/>
      <c r="Z999" s="34"/>
      <c r="AA999" s="35"/>
      <c r="AB999" s="35"/>
      <c r="AC999" s="36"/>
      <c r="AD999" s="37"/>
      <c r="AE999" s="18"/>
      <c r="AF999" s="18"/>
    </row>
    <row r="1000" spans="1:32" ht="27.75" x14ac:dyDescent="0.25">
      <c r="A1000" s="38"/>
      <c r="B1000" s="38"/>
      <c r="C1000" s="29"/>
      <c r="D1000" s="38"/>
      <c r="E1000" s="38"/>
      <c r="F1000" s="39"/>
      <c r="G1000" s="39"/>
      <c r="H1000" s="38"/>
      <c r="I1000" s="38"/>
      <c r="J1000" s="39"/>
      <c r="K1000" s="40"/>
      <c r="L1000" s="39"/>
      <c r="M1000" s="39"/>
      <c r="N1000" s="39"/>
      <c r="O1000" s="178"/>
      <c r="P1000" s="39"/>
      <c r="Q1000" s="187"/>
      <c r="R1000" s="39"/>
      <c r="S1000" s="39"/>
      <c r="T1000" s="39"/>
      <c r="U1000" s="38"/>
      <c r="V1000" s="29"/>
      <c r="W1000" s="38"/>
      <c r="X1000" s="33"/>
      <c r="Y1000" s="34"/>
      <c r="Z1000" s="34"/>
      <c r="AA1000" s="35"/>
      <c r="AB1000" s="35"/>
      <c r="AC1000" s="36"/>
      <c r="AD1000" s="37"/>
      <c r="AE1000" s="18"/>
      <c r="AF1000" s="18"/>
    </row>
    <row r="1001" spans="1:32" ht="27.75" x14ac:dyDescent="0.25">
      <c r="A1001" s="38"/>
      <c r="B1001" s="38"/>
      <c r="C1001" s="29"/>
      <c r="D1001" s="38"/>
      <c r="E1001" s="38"/>
      <c r="F1001" s="39"/>
      <c r="G1001" s="39"/>
      <c r="H1001" s="38"/>
      <c r="I1001" s="38"/>
      <c r="J1001" s="39"/>
      <c r="K1001" s="40"/>
      <c r="L1001" s="39"/>
      <c r="M1001" s="39"/>
      <c r="N1001" s="39"/>
      <c r="O1001" s="178"/>
      <c r="P1001" s="39"/>
      <c r="Q1001" s="187"/>
      <c r="R1001" s="39"/>
      <c r="S1001" s="39"/>
      <c r="T1001" s="39"/>
      <c r="U1001" s="38"/>
      <c r="V1001" s="29"/>
      <c r="W1001" s="38"/>
      <c r="X1001" s="33"/>
      <c r="Y1001" s="34"/>
      <c r="Z1001" s="34"/>
      <c r="AA1001" s="35"/>
      <c r="AB1001" s="35"/>
      <c r="AC1001" s="36"/>
      <c r="AD1001" s="37"/>
      <c r="AE1001" s="18"/>
      <c r="AF1001" s="18"/>
    </row>
    <row r="1002" spans="1:32" ht="27.75" x14ac:dyDescent="0.25">
      <c r="A1002" s="38"/>
      <c r="B1002" s="38"/>
      <c r="C1002" s="29"/>
      <c r="D1002" s="38"/>
      <c r="E1002" s="38"/>
      <c r="F1002" s="39"/>
      <c r="G1002" s="39"/>
      <c r="H1002" s="38"/>
      <c r="I1002" s="38"/>
      <c r="J1002" s="39"/>
      <c r="K1002" s="40"/>
      <c r="L1002" s="39"/>
      <c r="M1002" s="39"/>
      <c r="N1002" s="39"/>
      <c r="O1002" s="178"/>
      <c r="P1002" s="39"/>
      <c r="Q1002" s="187"/>
      <c r="R1002" s="39"/>
      <c r="S1002" s="39"/>
      <c r="T1002" s="39"/>
      <c r="U1002" s="38"/>
      <c r="V1002" s="29"/>
      <c r="W1002" s="38"/>
      <c r="X1002" s="33"/>
      <c r="Y1002" s="34"/>
      <c r="Z1002" s="34"/>
      <c r="AA1002" s="35"/>
      <c r="AB1002" s="35"/>
      <c r="AC1002" s="36"/>
      <c r="AD1002" s="37"/>
      <c r="AE1002" s="18"/>
      <c r="AF1002" s="18"/>
    </row>
    <row r="1003" spans="1:32" x14ac:dyDescent="0.25">
      <c r="X1003" s="48"/>
      <c r="Y1003" s="49"/>
      <c r="Z1003" s="50"/>
      <c r="AA1003" s="51"/>
      <c r="AB1003" s="51"/>
      <c r="AC1003" s="52"/>
      <c r="AD1003" s="53"/>
    </row>
    <row r="1004" spans="1:32" x14ac:dyDescent="0.25">
      <c r="X1004" s="48"/>
      <c r="Y1004" s="49"/>
      <c r="Z1004" s="50"/>
      <c r="AA1004" s="51"/>
      <c r="AB1004" s="51"/>
      <c r="AC1004" s="52"/>
      <c r="AD1004" s="53"/>
    </row>
    <row r="1005" spans="1:32" x14ac:dyDescent="0.25">
      <c r="X1005" s="48"/>
      <c r="Y1005" s="49"/>
      <c r="Z1005" s="50"/>
      <c r="AA1005" s="51"/>
      <c r="AB1005" s="51"/>
      <c r="AC1005" s="52"/>
      <c r="AD1005" s="53"/>
    </row>
    <row r="1006" spans="1:32" x14ac:dyDescent="0.25">
      <c r="X1006" s="48"/>
      <c r="Y1006" s="49"/>
      <c r="Z1006" s="50"/>
      <c r="AA1006" s="51"/>
      <c r="AB1006" s="51"/>
      <c r="AC1006" s="52"/>
      <c r="AD1006" s="53"/>
    </row>
    <row r="1007" spans="1:32" x14ac:dyDescent="0.25">
      <c r="X1007" s="48"/>
      <c r="Y1007" s="49"/>
      <c r="Z1007" s="50"/>
      <c r="AA1007" s="51"/>
      <c r="AB1007" s="51"/>
      <c r="AC1007" s="52"/>
      <c r="AD1007" s="53"/>
    </row>
    <row r="1008" spans="1:32" x14ac:dyDescent="0.25">
      <c r="X1008" s="48"/>
      <c r="Y1008" s="49"/>
      <c r="Z1008" s="50"/>
      <c r="AA1008" s="51"/>
      <c r="AB1008" s="51"/>
      <c r="AC1008" s="52"/>
      <c r="AD1008" s="53"/>
    </row>
    <row r="1009" spans="24:30" x14ac:dyDescent="0.25">
      <c r="X1009" s="48"/>
      <c r="Y1009" s="49"/>
      <c r="Z1009" s="50"/>
      <c r="AA1009" s="51"/>
      <c r="AB1009" s="51"/>
      <c r="AC1009" s="52"/>
      <c r="AD1009" s="53"/>
    </row>
    <row r="1010" spans="24:30" x14ac:dyDescent="0.25">
      <c r="X1010" s="48"/>
      <c r="Y1010" s="49"/>
      <c r="Z1010" s="50"/>
      <c r="AA1010" s="51"/>
      <c r="AB1010" s="51"/>
      <c r="AC1010" s="52"/>
      <c r="AD1010" s="53"/>
    </row>
    <row r="1011" spans="24:30" x14ac:dyDescent="0.25">
      <c r="X1011" s="48"/>
      <c r="Y1011" s="49"/>
      <c r="Z1011" s="50"/>
      <c r="AA1011" s="51"/>
      <c r="AB1011" s="51"/>
      <c r="AC1011" s="52"/>
      <c r="AD1011" s="53"/>
    </row>
    <row r="1012" spans="24:30" x14ac:dyDescent="0.25">
      <c r="X1012" s="48"/>
      <c r="Y1012" s="49"/>
      <c r="Z1012" s="50"/>
      <c r="AA1012" s="51"/>
      <c r="AB1012" s="51"/>
      <c r="AC1012" s="52"/>
      <c r="AD1012" s="53"/>
    </row>
    <row r="1013" spans="24:30" x14ac:dyDescent="0.25">
      <c r="X1013" s="48"/>
      <c r="Y1013" s="49"/>
      <c r="Z1013" s="50"/>
      <c r="AA1013" s="51"/>
      <c r="AB1013" s="51"/>
      <c r="AC1013" s="52"/>
      <c r="AD1013" s="53"/>
    </row>
    <row r="1014" spans="24:30" x14ac:dyDescent="0.25">
      <c r="X1014" s="48"/>
      <c r="Y1014" s="49"/>
      <c r="Z1014" s="50"/>
      <c r="AA1014" s="51"/>
      <c r="AB1014" s="51"/>
      <c r="AC1014" s="52"/>
      <c r="AD1014" s="53"/>
    </row>
    <row r="1015" spans="24:30" x14ac:dyDescent="0.25">
      <c r="X1015" s="48"/>
      <c r="Y1015" s="49"/>
      <c r="Z1015" s="50"/>
      <c r="AA1015" s="51"/>
      <c r="AB1015" s="51"/>
      <c r="AC1015" s="52"/>
      <c r="AD1015" s="53"/>
    </row>
    <row r="1016" spans="24:30" x14ac:dyDescent="0.25">
      <c r="X1016" s="48"/>
      <c r="Y1016" s="49"/>
      <c r="Z1016" s="50"/>
      <c r="AA1016" s="51"/>
      <c r="AB1016" s="51"/>
      <c r="AC1016" s="52"/>
      <c r="AD1016" s="53"/>
    </row>
    <row r="1017" spans="24:30" x14ac:dyDescent="0.25">
      <c r="X1017" s="48"/>
      <c r="Y1017" s="49"/>
      <c r="Z1017" s="50"/>
      <c r="AA1017" s="51"/>
      <c r="AB1017" s="51"/>
      <c r="AC1017" s="52"/>
      <c r="AD1017" s="53"/>
    </row>
    <row r="1018" spans="24:30" x14ac:dyDescent="0.25">
      <c r="X1018" s="48"/>
      <c r="Y1018" s="49"/>
      <c r="Z1018" s="50"/>
      <c r="AA1018" s="51"/>
      <c r="AB1018" s="51"/>
      <c r="AC1018" s="52"/>
      <c r="AD1018" s="53"/>
    </row>
    <row r="1019" spans="24:30" x14ac:dyDescent="0.25">
      <c r="X1019" s="48"/>
      <c r="Y1019" s="49"/>
      <c r="Z1019" s="50"/>
      <c r="AA1019" s="51"/>
      <c r="AB1019" s="51"/>
      <c r="AC1019" s="52"/>
      <c r="AD1019" s="53"/>
    </row>
    <row r="1020" spans="24:30" x14ac:dyDescent="0.25">
      <c r="X1020" s="48"/>
      <c r="Y1020" s="49"/>
      <c r="Z1020" s="50"/>
      <c r="AA1020" s="51"/>
      <c r="AB1020" s="51"/>
      <c r="AC1020" s="52"/>
      <c r="AD1020" s="53"/>
    </row>
    <row r="1021" spans="24:30" x14ac:dyDescent="0.25">
      <c r="X1021" s="48"/>
      <c r="Y1021" s="49"/>
      <c r="Z1021" s="50"/>
      <c r="AA1021" s="51"/>
      <c r="AB1021" s="51"/>
      <c r="AC1021" s="52"/>
      <c r="AD1021" s="53"/>
    </row>
    <row r="1022" spans="24:30" x14ac:dyDescent="0.25">
      <c r="X1022" s="48"/>
      <c r="Y1022" s="49"/>
      <c r="Z1022" s="50"/>
      <c r="AA1022" s="51"/>
      <c r="AB1022" s="51"/>
      <c r="AC1022" s="52"/>
      <c r="AD1022" s="53"/>
    </row>
    <row r="1023" spans="24:30" x14ac:dyDescent="0.25">
      <c r="X1023" s="48"/>
      <c r="Y1023" s="49"/>
      <c r="Z1023" s="50"/>
      <c r="AA1023" s="51"/>
      <c r="AB1023" s="51"/>
      <c r="AC1023" s="52"/>
      <c r="AD1023" s="53"/>
    </row>
    <row r="1024" spans="24:30" x14ac:dyDescent="0.25">
      <c r="X1024" s="48"/>
      <c r="Y1024" s="49"/>
      <c r="Z1024" s="50"/>
      <c r="AA1024" s="51"/>
      <c r="AB1024" s="51"/>
      <c r="AC1024" s="52"/>
      <c r="AD1024" s="53"/>
    </row>
    <row r="1025" spans="24:30" x14ac:dyDescent="0.25">
      <c r="X1025" s="48"/>
      <c r="Y1025" s="49"/>
      <c r="Z1025" s="50"/>
      <c r="AA1025" s="51"/>
      <c r="AB1025" s="51"/>
      <c r="AC1025" s="52"/>
      <c r="AD1025" s="53"/>
    </row>
    <row r="1026" spans="24:30" x14ac:dyDescent="0.25">
      <c r="X1026" s="48"/>
      <c r="Y1026" s="49"/>
      <c r="Z1026" s="50"/>
      <c r="AA1026" s="51"/>
      <c r="AB1026" s="51"/>
      <c r="AC1026" s="52"/>
      <c r="AD1026" s="53"/>
    </row>
    <row r="1027" spans="24:30" x14ac:dyDescent="0.25">
      <c r="X1027" s="48"/>
      <c r="Y1027" s="49"/>
      <c r="Z1027" s="50"/>
      <c r="AA1027" s="51"/>
      <c r="AB1027" s="51"/>
      <c r="AC1027" s="52"/>
      <c r="AD1027" s="53"/>
    </row>
    <row r="1028" spans="24:30" x14ac:dyDescent="0.25">
      <c r="X1028" s="48"/>
      <c r="Y1028" s="49"/>
      <c r="Z1028" s="50"/>
      <c r="AA1028" s="51"/>
      <c r="AB1028" s="51"/>
      <c r="AC1028" s="52"/>
      <c r="AD1028" s="53"/>
    </row>
    <row r="1029" spans="24:30" x14ac:dyDescent="0.25">
      <c r="X1029" s="48"/>
      <c r="Y1029" s="49"/>
      <c r="Z1029" s="50"/>
      <c r="AA1029" s="51"/>
      <c r="AB1029" s="51"/>
      <c r="AC1029" s="52"/>
      <c r="AD1029" s="53"/>
    </row>
    <row r="1030" spans="24:30" x14ac:dyDescent="0.25">
      <c r="X1030" s="48"/>
      <c r="Y1030" s="49"/>
      <c r="Z1030" s="50"/>
      <c r="AA1030" s="51"/>
      <c r="AB1030" s="51"/>
      <c r="AC1030" s="52"/>
      <c r="AD1030" s="53"/>
    </row>
    <row r="1031" spans="24:30" x14ac:dyDescent="0.25">
      <c r="X1031" s="48"/>
      <c r="Y1031" s="49"/>
      <c r="Z1031" s="50"/>
      <c r="AA1031" s="51"/>
      <c r="AB1031" s="51"/>
      <c r="AC1031" s="52"/>
      <c r="AD1031" s="53"/>
    </row>
    <row r="1032" spans="24:30" x14ac:dyDescent="0.25">
      <c r="X1032" s="48"/>
      <c r="Y1032" s="49"/>
      <c r="Z1032" s="50"/>
      <c r="AA1032" s="51"/>
      <c r="AB1032" s="51"/>
      <c r="AC1032" s="52"/>
      <c r="AD1032" s="53"/>
    </row>
    <row r="1033" spans="24:30" x14ac:dyDescent="0.25">
      <c r="X1033" s="48"/>
      <c r="Y1033" s="49"/>
      <c r="Z1033" s="50"/>
      <c r="AA1033" s="51"/>
      <c r="AB1033" s="51"/>
      <c r="AC1033" s="52"/>
      <c r="AD1033" s="53"/>
    </row>
    <row r="1034" spans="24:30" x14ac:dyDescent="0.25">
      <c r="X1034" s="48"/>
      <c r="Y1034" s="49"/>
      <c r="Z1034" s="50"/>
      <c r="AA1034" s="51"/>
      <c r="AB1034" s="51"/>
      <c r="AC1034" s="52"/>
      <c r="AD1034" s="53"/>
    </row>
    <row r="1035" spans="24:30" x14ac:dyDescent="0.25">
      <c r="X1035" s="48"/>
      <c r="Y1035" s="49"/>
      <c r="Z1035" s="50"/>
      <c r="AA1035" s="51"/>
      <c r="AB1035" s="51"/>
      <c r="AC1035" s="52"/>
      <c r="AD1035" s="53"/>
    </row>
    <row r="1036" spans="24:30" x14ac:dyDescent="0.25">
      <c r="X1036" s="48"/>
      <c r="Y1036" s="49"/>
      <c r="Z1036" s="50"/>
      <c r="AA1036" s="51"/>
      <c r="AB1036" s="51"/>
      <c r="AC1036" s="52"/>
      <c r="AD1036" s="53"/>
    </row>
    <row r="1037" spans="24:30" x14ac:dyDescent="0.25">
      <c r="X1037" s="48"/>
      <c r="Y1037" s="49"/>
      <c r="Z1037" s="50"/>
      <c r="AA1037" s="51"/>
      <c r="AB1037" s="51"/>
      <c r="AC1037" s="52"/>
      <c r="AD1037" s="53"/>
    </row>
    <row r="1038" spans="24:30" x14ac:dyDescent="0.25">
      <c r="X1038" s="48"/>
      <c r="Y1038" s="49"/>
      <c r="Z1038" s="50"/>
      <c r="AA1038" s="51"/>
      <c r="AB1038" s="51"/>
      <c r="AC1038" s="52"/>
      <c r="AD1038" s="53"/>
    </row>
    <row r="1039" spans="24:30" x14ac:dyDescent="0.25">
      <c r="X1039" s="48"/>
      <c r="Y1039" s="49"/>
      <c r="Z1039" s="50"/>
      <c r="AA1039" s="51"/>
      <c r="AB1039" s="51"/>
      <c r="AC1039" s="52"/>
      <c r="AD1039" s="53"/>
    </row>
    <row r="1040" spans="24:30" x14ac:dyDescent="0.25">
      <c r="X1040" s="48"/>
      <c r="Y1040" s="49"/>
      <c r="Z1040" s="50"/>
      <c r="AA1040" s="51"/>
      <c r="AB1040" s="51"/>
      <c r="AC1040" s="52"/>
      <c r="AD1040" s="53"/>
    </row>
    <row r="1041" spans="24:30" x14ac:dyDescent="0.25">
      <c r="X1041" s="48"/>
      <c r="Y1041" s="49"/>
      <c r="Z1041" s="50"/>
      <c r="AA1041" s="51"/>
      <c r="AB1041" s="51"/>
      <c r="AC1041" s="52"/>
      <c r="AD1041" s="53"/>
    </row>
    <row r="1042" spans="24:30" x14ac:dyDescent="0.25">
      <c r="X1042" s="48"/>
      <c r="Y1042" s="49"/>
      <c r="Z1042" s="50"/>
      <c r="AA1042" s="51"/>
      <c r="AB1042" s="51"/>
      <c r="AC1042" s="52"/>
      <c r="AD1042" s="53"/>
    </row>
    <row r="1043" spans="24:30" x14ac:dyDescent="0.25">
      <c r="X1043" s="48"/>
      <c r="Y1043" s="49"/>
      <c r="Z1043" s="50"/>
      <c r="AA1043" s="51"/>
      <c r="AB1043" s="51"/>
      <c r="AC1043" s="52"/>
      <c r="AD1043" s="53"/>
    </row>
    <row r="1044" spans="24:30" x14ac:dyDescent="0.25">
      <c r="X1044" s="48"/>
      <c r="Y1044" s="49"/>
      <c r="Z1044" s="50"/>
      <c r="AA1044" s="51"/>
      <c r="AB1044" s="51"/>
      <c r="AC1044" s="52"/>
      <c r="AD1044" s="53"/>
    </row>
    <row r="1045" spans="24:30" x14ac:dyDescent="0.25">
      <c r="X1045" s="48"/>
      <c r="Y1045" s="49"/>
      <c r="Z1045" s="50"/>
      <c r="AA1045" s="51"/>
      <c r="AB1045" s="51"/>
      <c r="AC1045" s="52"/>
      <c r="AD1045" s="53"/>
    </row>
    <row r="1046" spans="24:30" x14ac:dyDescent="0.25">
      <c r="X1046" s="48"/>
      <c r="Y1046" s="49"/>
      <c r="Z1046" s="50"/>
      <c r="AA1046" s="51"/>
      <c r="AB1046" s="51"/>
      <c r="AC1046" s="52"/>
      <c r="AD1046" s="53"/>
    </row>
    <row r="1047" spans="24:30" x14ac:dyDescent="0.25">
      <c r="X1047" s="48"/>
      <c r="Y1047" s="49"/>
      <c r="Z1047" s="50"/>
      <c r="AA1047" s="51"/>
      <c r="AB1047" s="51"/>
      <c r="AC1047" s="52"/>
      <c r="AD1047" s="53"/>
    </row>
    <row r="1048" spans="24:30" x14ac:dyDescent="0.25">
      <c r="X1048" s="48"/>
      <c r="Y1048" s="49"/>
      <c r="Z1048" s="50"/>
      <c r="AA1048" s="51"/>
      <c r="AB1048" s="51"/>
      <c r="AC1048" s="52"/>
      <c r="AD1048" s="53"/>
    </row>
    <row r="1049" spans="24:30" x14ac:dyDescent="0.25">
      <c r="X1049" s="48"/>
      <c r="Y1049" s="49"/>
      <c r="Z1049" s="50"/>
      <c r="AA1049" s="51"/>
      <c r="AB1049" s="51"/>
      <c r="AC1049" s="52"/>
      <c r="AD1049" s="53"/>
    </row>
    <row r="1050" spans="24:30" x14ac:dyDescent="0.25">
      <c r="X1050" s="48"/>
      <c r="Y1050" s="49"/>
      <c r="Z1050" s="50"/>
      <c r="AA1050" s="51"/>
      <c r="AB1050" s="51"/>
      <c r="AC1050" s="52"/>
      <c r="AD1050" s="53"/>
    </row>
    <row r="1051" spans="24:30" x14ac:dyDescent="0.25">
      <c r="X1051" s="48"/>
      <c r="Y1051" s="49"/>
      <c r="Z1051" s="50"/>
      <c r="AA1051" s="51"/>
      <c r="AB1051" s="51"/>
      <c r="AC1051" s="52"/>
      <c r="AD1051" s="53"/>
    </row>
    <row r="1052" spans="24:30" x14ac:dyDescent="0.25">
      <c r="X1052" s="48"/>
      <c r="Y1052" s="49"/>
      <c r="Z1052" s="50"/>
      <c r="AA1052" s="51"/>
      <c r="AB1052" s="51"/>
      <c r="AC1052" s="52"/>
      <c r="AD1052" s="53"/>
    </row>
    <row r="1053" spans="24:30" x14ac:dyDescent="0.25">
      <c r="X1053" s="48"/>
      <c r="Y1053" s="49"/>
      <c r="Z1053" s="50"/>
      <c r="AA1053" s="51"/>
      <c r="AB1053" s="51"/>
      <c r="AC1053" s="52"/>
      <c r="AD1053" s="53"/>
    </row>
    <row r="1054" spans="24:30" x14ac:dyDescent="0.25">
      <c r="X1054" s="48"/>
      <c r="Y1054" s="49"/>
      <c r="Z1054" s="50"/>
      <c r="AA1054" s="51"/>
      <c r="AB1054" s="51"/>
      <c r="AC1054" s="52"/>
      <c r="AD1054" s="53"/>
    </row>
    <row r="1055" spans="24:30" x14ac:dyDescent="0.25">
      <c r="X1055" s="48"/>
      <c r="Y1055" s="49"/>
      <c r="Z1055" s="50"/>
      <c r="AA1055" s="51"/>
      <c r="AB1055" s="51"/>
      <c r="AC1055" s="52"/>
      <c r="AD1055" s="53"/>
    </row>
    <row r="1056" spans="24:30" x14ac:dyDescent="0.25">
      <c r="X1056" s="48"/>
      <c r="Y1056" s="49"/>
      <c r="Z1056" s="50"/>
      <c r="AA1056" s="51"/>
      <c r="AB1056" s="51"/>
      <c r="AC1056" s="52"/>
      <c r="AD1056" s="53"/>
    </row>
    <row r="1057" spans="24:30" x14ac:dyDescent="0.25">
      <c r="X1057" s="48"/>
      <c r="Y1057" s="49"/>
      <c r="Z1057" s="50"/>
      <c r="AA1057" s="51"/>
      <c r="AB1057" s="51"/>
      <c r="AC1057" s="52"/>
      <c r="AD1057" s="53"/>
    </row>
    <row r="1058" spans="24:30" x14ac:dyDescent="0.25">
      <c r="X1058" s="48"/>
      <c r="Y1058" s="49"/>
      <c r="Z1058" s="50"/>
      <c r="AA1058" s="51"/>
      <c r="AB1058" s="51"/>
      <c r="AC1058" s="52"/>
      <c r="AD1058" s="53"/>
    </row>
    <row r="1059" spans="24:30" x14ac:dyDescent="0.25">
      <c r="X1059" s="48"/>
      <c r="Y1059" s="49"/>
      <c r="Z1059" s="50"/>
      <c r="AA1059" s="51"/>
      <c r="AB1059" s="51"/>
      <c r="AC1059" s="52"/>
      <c r="AD1059" s="53"/>
    </row>
    <row r="1060" spans="24:30" x14ac:dyDescent="0.25">
      <c r="X1060" s="48"/>
      <c r="Y1060" s="49"/>
      <c r="Z1060" s="50"/>
      <c r="AA1060" s="51"/>
      <c r="AB1060" s="51"/>
      <c r="AC1060" s="52"/>
      <c r="AD1060" s="53"/>
    </row>
    <row r="1061" spans="24:30" x14ac:dyDescent="0.25">
      <c r="X1061" s="48"/>
      <c r="Y1061" s="49"/>
      <c r="Z1061" s="50"/>
      <c r="AA1061" s="51"/>
      <c r="AB1061" s="51"/>
      <c r="AC1061" s="52"/>
      <c r="AD1061" s="53"/>
    </row>
    <row r="1062" spans="24:30" x14ac:dyDescent="0.25">
      <c r="X1062" s="48"/>
      <c r="Y1062" s="49"/>
      <c r="Z1062" s="50"/>
      <c r="AA1062" s="51"/>
      <c r="AB1062" s="51"/>
      <c r="AC1062" s="52"/>
      <c r="AD1062" s="53"/>
    </row>
    <row r="1063" spans="24:30" x14ac:dyDescent="0.25">
      <c r="X1063" s="48"/>
      <c r="Y1063" s="49"/>
      <c r="Z1063" s="50"/>
      <c r="AA1063" s="51"/>
      <c r="AB1063" s="51"/>
      <c r="AC1063" s="52"/>
      <c r="AD1063" s="53"/>
    </row>
    <row r="1064" spans="24:30" x14ac:dyDescent="0.25">
      <c r="X1064" s="48"/>
      <c r="Y1064" s="49"/>
      <c r="Z1064" s="50"/>
      <c r="AA1064" s="51"/>
      <c r="AB1064" s="51"/>
      <c r="AC1064" s="52"/>
      <c r="AD1064" s="53"/>
    </row>
    <row r="1065" spans="24:30" x14ac:dyDescent="0.25">
      <c r="X1065" s="48"/>
      <c r="Y1065" s="49"/>
      <c r="Z1065" s="50"/>
      <c r="AA1065" s="51"/>
      <c r="AB1065" s="51"/>
      <c r="AC1065" s="52"/>
      <c r="AD1065" s="53"/>
    </row>
    <row r="1066" spans="24:30" x14ac:dyDescent="0.25">
      <c r="X1066" s="48"/>
      <c r="Y1066" s="49"/>
      <c r="Z1066" s="50"/>
      <c r="AA1066" s="51"/>
      <c r="AB1066" s="51"/>
      <c r="AC1066" s="52"/>
      <c r="AD1066" s="53"/>
    </row>
    <row r="1067" spans="24:30" x14ac:dyDescent="0.25">
      <c r="X1067" s="48"/>
      <c r="Y1067" s="49"/>
      <c r="Z1067" s="50"/>
      <c r="AA1067" s="51"/>
      <c r="AB1067" s="51"/>
      <c r="AC1067" s="52"/>
      <c r="AD1067" s="53"/>
    </row>
    <row r="1068" spans="24:30" x14ac:dyDescent="0.25">
      <c r="X1068" s="48"/>
      <c r="Y1068" s="49"/>
      <c r="Z1068" s="50"/>
      <c r="AA1068" s="51"/>
      <c r="AB1068" s="51"/>
      <c r="AC1068" s="52"/>
      <c r="AD1068" s="53"/>
    </row>
    <row r="1069" spans="24:30" x14ac:dyDescent="0.25">
      <c r="X1069" s="48"/>
      <c r="Y1069" s="49"/>
      <c r="Z1069" s="50"/>
      <c r="AA1069" s="51"/>
      <c r="AB1069" s="51"/>
      <c r="AC1069" s="52"/>
      <c r="AD1069" s="53"/>
    </row>
    <row r="1070" spans="24:30" x14ac:dyDescent="0.25">
      <c r="X1070" s="48"/>
      <c r="Y1070" s="49"/>
      <c r="Z1070" s="50"/>
      <c r="AA1070" s="51"/>
      <c r="AB1070" s="51"/>
      <c r="AC1070" s="52"/>
      <c r="AD1070" s="53"/>
    </row>
    <row r="1071" spans="24:30" x14ac:dyDescent="0.25">
      <c r="X1071" s="48"/>
      <c r="Y1071" s="49"/>
      <c r="Z1071" s="50"/>
      <c r="AA1071" s="51"/>
      <c r="AB1071" s="51"/>
      <c r="AC1071" s="52"/>
      <c r="AD1071" s="53"/>
    </row>
    <row r="1072" spans="24:30" x14ac:dyDescent="0.25">
      <c r="X1072" s="48"/>
      <c r="Y1072" s="49"/>
      <c r="Z1072" s="50"/>
      <c r="AA1072" s="51"/>
      <c r="AB1072" s="51"/>
      <c r="AC1072" s="52"/>
      <c r="AD1072" s="53"/>
    </row>
    <row r="1073" spans="24:30" x14ac:dyDescent="0.25">
      <c r="X1073" s="48"/>
      <c r="Y1073" s="49"/>
      <c r="Z1073" s="50"/>
      <c r="AA1073" s="51"/>
      <c r="AB1073" s="51"/>
      <c r="AC1073" s="52"/>
      <c r="AD1073" s="53"/>
    </row>
    <row r="1074" spans="24:30" x14ac:dyDescent="0.25">
      <c r="X1074" s="48"/>
      <c r="Y1074" s="49"/>
      <c r="Z1074" s="50"/>
      <c r="AA1074" s="51"/>
      <c r="AB1074" s="51"/>
      <c r="AC1074" s="52"/>
      <c r="AD1074" s="53"/>
    </row>
    <row r="1075" spans="24:30" x14ac:dyDescent="0.25">
      <c r="X1075" s="48"/>
      <c r="Y1075" s="49"/>
      <c r="Z1075" s="50"/>
      <c r="AA1075" s="51"/>
      <c r="AB1075" s="51"/>
      <c r="AC1075" s="52"/>
      <c r="AD1075" s="53"/>
    </row>
    <row r="1076" spans="24:30" x14ac:dyDescent="0.25">
      <c r="X1076" s="48"/>
      <c r="Y1076" s="49"/>
      <c r="Z1076" s="50"/>
      <c r="AA1076" s="51"/>
      <c r="AB1076" s="51"/>
      <c r="AC1076" s="52"/>
      <c r="AD1076" s="53"/>
    </row>
    <row r="1077" spans="24:30" x14ac:dyDescent="0.25">
      <c r="X1077" s="48"/>
      <c r="Y1077" s="49"/>
      <c r="Z1077" s="50"/>
      <c r="AA1077" s="51"/>
      <c r="AB1077" s="51"/>
      <c r="AC1077" s="52"/>
      <c r="AD1077" s="53"/>
    </row>
    <row r="1078" spans="24:30" x14ac:dyDescent="0.25">
      <c r="X1078" s="48"/>
      <c r="Y1078" s="49"/>
      <c r="Z1078" s="50"/>
      <c r="AA1078" s="51"/>
      <c r="AB1078" s="51"/>
      <c r="AC1078" s="52"/>
      <c r="AD1078" s="53"/>
    </row>
    <row r="1079" spans="24:30" x14ac:dyDescent="0.25">
      <c r="X1079" s="48"/>
      <c r="Y1079" s="49"/>
      <c r="Z1079" s="50"/>
      <c r="AA1079" s="51"/>
      <c r="AB1079" s="51"/>
      <c r="AC1079" s="52"/>
      <c r="AD1079" s="53"/>
    </row>
    <row r="1080" spans="24:30" x14ac:dyDescent="0.25">
      <c r="X1080" s="48"/>
      <c r="Y1080" s="49"/>
      <c r="Z1080" s="50"/>
      <c r="AA1080" s="51"/>
      <c r="AB1080" s="51"/>
      <c r="AC1080" s="52"/>
      <c r="AD1080" s="53"/>
    </row>
    <row r="1081" spans="24:30" x14ac:dyDescent="0.25">
      <c r="X1081" s="48"/>
      <c r="Y1081" s="49"/>
      <c r="Z1081" s="50"/>
      <c r="AA1081" s="51"/>
      <c r="AB1081" s="51"/>
      <c r="AC1081" s="52"/>
      <c r="AD1081" s="53"/>
    </row>
    <row r="1082" spans="24:30" x14ac:dyDescent="0.25">
      <c r="X1082" s="48"/>
      <c r="Y1082" s="49"/>
      <c r="Z1082" s="50"/>
      <c r="AA1082" s="51"/>
      <c r="AB1082" s="51"/>
      <c r="AC1082" s="52"/>
      <c r="AD1082" s="53"/>
    </row>
    <row r="1083" spans="24:30" x14ac:dyDescent="0.25">
      <c r="X1083" s="48"/>
      <c r="Y1083" s="49"/>
      <c r="Z1083" s="50"/>
      <c r="AA1083" s="51"/>
      <c r="AB1083" s="51"/>
      <c r="AC1083" s="52"/>
      <c r="AD1083" s="53"/>
    </row>
    <row r="1084" spans="24:30" x14ac:dyDescent="0.25">
      <c r="X1084" s="48"/>
      <c r="Y1084" s="49"/>
      <c r="Z1084" s="50"/>
      <c r="AA1084" s="51"/>
      <c r="AB1084" s="51"/>
      <c r="AC1084" s="52"/>
      <c r="AD1084" s="53"/>
    </row>
    <row r="1085" spans="24:30" x14ac:dyDescent="0.25">
      <c r="X1085" s="48"/>
      <c r="Y1085" s="49"/>
      <c r="Z1085" s="50"/>
      <c r="AA1085" s="51"/>
      <c r="AB1085" s="51"/>
      <c r="AC1085" s="52"/>
      <c r="AD1085" s="53"/>
    </row>
    <row r="1086" spans="24:30" x14ac:dyDescent="0.25">
      <c r="X1086" s="48"/>
      <c r="Y1086" s="49"/>
      <c r="Z1086" s="50"/>
      <c r="AA1086" s="51"/>
      <c r="AB1086" s="51"/>
      <c r="AC1086" s="52"/>
      <c r="AD1086" s="53"/>
    </row>
    <row r="1087" spans="24:30" x14ac:dyDescent="0.25">
      <c r="X1087" s="48"/>
      <c r="Y1087" s="49"/>
      <c r="Z1087" s="50"/>
      <c r="AA1087" s="51"/>
      <c r="AB1087" s="51"/>
      <c r="AC1087" s="52"/>
      <c r="AD1087" s="53"/>
    </row>
    <row r="1088" spans="24:30" x14ac:dyDescent="0.25">
      <c r="X1088" s="48"/>
      <c r="Y1088" s="49"/>
      <c r="Z1088" s="50"/>
      <c r="AA1088" s="51"/>
      <c r="AB1088" s="51"/>
      <c r="AC1088" s="52"/>
      <c r="AD1088" s="53"/>
    </row>
    <row r="1089" spans="24:30" x14ac:dyDescent="0.25">
      <c r="X1089" s="48"/>
      <c r="Y1089" s="49"/>
      <c r="Z1089" s="50"/>
      <c r="AA1089" s="51"/>
      <c r="AB1089" s="51"/>
      <c r="AC1089" s="52"/>
      <c r="AD1089" s="53"/>
    </row>
    <row r="1090" spans="24:30" x14ac:dyDescent="0.25">
      <c r="X1090" s="48"/>
      <c r="Y1090" s="49"/>
      <c r="Z1090" s="50"/>
      <c r="AA1090" s="51"/>
      <c r="AB1090" s="51"/>
      <c r="AC1090" s="52"/>
      <c r="AD1090" s="53"/>
    </row>
    <row r="1091" spans="24:30" x14ac:dyDescent="0.25">
      <c r="X1091" s="48"/>
      <c r="Y1091" s="49"/>
      <c r="Z1091" s="50"/>
      <c r="AA1091" s="51"/>
      <c r="AB1091" s="51"/>
      <c r="AC1091" s="52"/>
      <c r="AD1091" s="53"/>
    </row>
    <row r="1092" spans="24:30" x14ac:dyDescent="0.25">
      <c r="X1092" s="48"/>
      <c r="Y1092" s="49"/>
      <c r="Z1092" s="50"/>
      <c r="AA1092" s="51"/>
      <c r="AB1092" s="51"/>
      <c r="AC1092" s="52"/>
      <c r="AD1092" s="53"/>
    </row>
    <row r="1093" spans="24:30" x14ac:dyDescent="0.25">
      <c r="X1093" s="48"/>
      <c r="Y1093" s="49"/>
      <c r="Z1093" s="50"/>
      <c r="AA1093" s="51"/>
      <c r="AB1093" s="51"/>
      <c r="AC1093" s="52"/>
      <c r="AD1093" s="53"/>
    </row>
    <row r="1094" spans="24:30" x14ac:dyDescent="0.25">
      <c r="X1094" s="48"/>
      <c r="Y1094" s="49"/>
      <c r="Z1094" s="50"/>
      <c r="AA1094" s="51"/>
      <c r="AB1094" s="51"/>
      <c r="AC1094" s="52"/>
      <c r="AD1094" s="53"/>
    </row>
    <row r="1095" spans="24:30" x14ac:dyDescent="0.25">
      <c r="X1095" s="48"/>
      <c r="Y1095" s="49"/>
      <c r="Z1095" s="50"/>
      <c r="AA1095" s="51"/>
      <c r="AB1095" s="51"/>
      <c r="AC1095" s="52"/>
      <c r="AD1095" s="53"/>
    </row>
    <row r="1096" spans="24:30" x14ac:dyDescent="0.25">
      <c r="X1096" s="48"/>
      <c r="Y1096" s="49"/>
      <c r="Z1096" s="50"/>
      <c r="AA1096" s="51"/>
      <c r="AB1096" s="51"/>
      <c r="AC1096" s="52"/>
      <c r="AD1096" s="53"/>
    </row>
    <row r="1097" spans="24:30" x14ac:dyDescent="0.25">
      <c r="X1097" s="48"/>
      <c r="Y1097" s="49"/>
      <c r="Z1097" s="50"/>
      <c r="AA1097" s="51"/>
      <c r="AB1097" s="51"/>
      <c r="AC1097" s="52"/>
      <c r="AD1097" s="53"/>
    </row>
    <row r="1098" spans="24:30" x14ac:dyDescent="0.25">
      <c r="X1098" s="48"/>
      <c r="Y1098" s="49"/>
      <c r="Z1098" s="50"/>
      <c r="AA1098" s="51"/>
      <c r="AB1098" s="51"/>
      <c r="AC1098" s="52"/>
      <c r="AD1098" s="53"/>
    </row>
    <row r="1099" spans="24:30" x14ac:dyDescent="0.25">
      <c r="X1099" s="48"/>
      <c r="Y1099" s="49"/>
      <c r="Z1099" s="50"/>
      <c r="AA1099" s="51"/>
      <c r="AB1099" s="51"/>
      <c r="AC1099" s="52"/>
      <c r="AD1099" s="53"/>
    </row>
    <row r="1100" spans="24:30" x14ac:dyDescent="0.25">
      <c r="X1100" s="48"/>
      <c r="Y1100" s="49"/>
      <c r="Z1100" s="50"/>
      <c r="AA1100" s="51"/>
      <c r="AB1100" s="51"/>
      <c r="AC1100" s="52"/>
      <c r="AD1100" s="53"/>
    </row>
    <row r="1101" spans="24:30" x14ac:dyDescent="0.25">
      <c r="X1101" s="48"/>
      <c r="Y1101" s="49"/>
      <c r="Z1101" s="50"/>
      <c r="AA1101" s="51"/>
      <c r="AB1101" s="51"/>
      <c r="AC1101" s="52"/>
      <c r="AD1101" s="53"/>
    </row>
    <row r="1102" spans="24:30" x14ac:dyDescent="0.25">
      <c r="X1102" s="48"/>
      <c r="Y1102" s="49"/>
      <c r="Z1102" s="50"/>
      <c r="AA1102" s="51"/>
      <c r="AB1102" s="51"/>
      <c r="AC1102" s="52"/>
      <c r="AD1102" s="53"/>
    </row>
    <row r="1103" spans="24:30" x14ac:dyDescent="0.25">
      <c r="X1103" s="48"/>
      <c r="Y1103" s="49"/>
      <c r="Z1103" s="50"/>
      <c r="AA1103" s="51"/>
      <c r="AB1103" s="51"/>
      <c r="AC1103" s="52"/>
      <c r="AD1103" s="53"/>
    </row>
    <row r="1104" spans="24:30" x14ac:dyDescent="0.25">
      <c r="X1104" s="48"/>
      <c r="Y1104" s="49"/>
      <c r="Z1104" s="50"/>
      <c r="AA1104" s="51"/>
      <c r="AB1104" s="51"/>
      <c r="AC1104" s="52"/>
      <c r="AD1104" s="53"/>
    </row>
    <row r="1105" spans="24:30" x14ac:dyDescent="0.25">
      <c r="X1105" s="48"/>
      <c r="Y1105" s="49"/>
      <c r="Z1105" s="50"/>
      <c r="AA1105" s="51"/>
      <c r="AB1105" s="51"/>
      <c r="AC1105" s="52"/>
      <c r="AD1105" s="53"/>
    </row>
    <row r="1106" spans="24:30" x14ac:dyDescent="0.25">
      <c r="X1106" s="48"/>
      <c r="Y1106" s="49"/>
      <c r="Z1106" s="50"/>
      <c r="AA1106" s="51"/>
      <c r="AB1106" s="51"/>
      <c r="AC1106" s="52"/>
      <c r="AD1106" s="53"/>
    </row>
    <row r="1107" spans="24:30" x14ac:dyDescent="0.25">
      <c r="X1107" s="48"/>
      <c r="Y1107" s="49"/>
      <c r="Z1107" s="50"/>
      <c r="AA1107" s="51"/>
      <c r="AB1107" s="51"/>
      <c r="AC1107" s="52"/>
      <c r="AD1107" s="53"/>
    </row>
    <row r="1108" spans="24:30" x14ac:dyDescent="0.25">
      <c r="X1108" s="48"/>
      <c r="Y1108" s="49"/>
      <c r="Z1108" s="50"/>
      <c r="AA1108" s="51"/>
      <c r="AB1108" s="51"/>
      <c r="AC1108" s="52"/>
      <c r="AD1108" s="53"/>
    </row>
    <row r="1109" spans="24:30" x14ac:dyDescent="0.25">
      <c r="X1109" s="48"/>
      <c r="Y1109" s="49"/>
      <c r="Z1109" s="50"/>
      <c r="AA1109" s="51"/>
      <c r="AB1109" s="51"/>
      <c r="AC1109" s="52"/>
      <c r="AD1109" s="53"/>
    </row>
    <row r="1110" spans="24:30" x14ac:dyDescent="0.25">
      <c r="X1110" s="48"/>
      <c r="Y1110" s="49"/>
      <c r="Z1110" s="50"/>
      <c r="AA1110" s="51"/>
      <c r="AB1110" s="51"/>
      <c r="AC1110" s="52"/>
      <c r="AD1110" s="53"/>
    </row>
    <row r="1111" spans="24:30" x14ac:dyDescent="0.25">
      <c r="X1111" s="48"/>
      <c r="Y1111" s="49"/>
      <c r="Z1111" s="50"/>
      <c r="AA1111" s="51"/>
      <c r="AB1111" s="51"/>
      <c r="AC1111" s="52"/>
      <c r="AD1111" s="53"/>
    </row>
    <row r="1112" spans="24:30" x14ac:dyDescent="0.25">
      <c r="X1112" s="48"/>
      <c r="Y1112" s="49"/>
      <c r="Z1112" s="50"/>
      <c r="AA1112" s="51"/>
      <c r="AB1112" s="51"/>
      <c r="AC1112" s="52"/>
      <c r="AD1112" s="53"/>
    </row>
    <row r="1113" spans="24:30" x14ac:dyDescent="0.25">
      <c r="X1113" s="48"/>
      <c r="Y1113" s="49"/>
      <c r="Z1113" s="50"/>
      <c r="AA1113" s="51"/>
      <c r="AB1113" s="51"/>
      <c r="AC1113" s="52"/>
      <c r="AD1113" s="53"/>
    </row>
    <row r="1114" spans="24:30" x14ac:dyDescent="0.25">
      <c r="X1114" s="48"/>
      <c r="Y1114" s="49"/>
      <c r="Z1114" s="50"/>
      <c r="AA1114" s="51"/>
      <c r="AB1114" s="51"/>
      <c r="AC1114" s="52"/>
      <c r="AD1114" s="53"/>
    </row>
    <row r="1115" spans="24:30" x14ac:dyDescent="0.25">
      <c r="X1115" s="48"/>
      <c r="Y1115" s="49"/>
      <c r="Z1115" s="50"/>
      <c r="AA1115" s="51"/>
      <c r="AB1115" s="51"/>
      <c r="AC1115" s="52"/>
      <c r="AD1115" s="53"/>
    </row>
    <row r="1116" spans="24:30" x14ac:dyDescent="0.25">
      <c r="X1116" s="48"/>
      <c r="Y1116" s="49"/>
      <c r="Z1116" s="50"/>
      <c r="AA1116" s="51"/>
      <c r="AB1116" s="51"/>
      <c r="AC1116" s="52"/>
      <c r="AD1116" s="53"/>
    </row>
    <row r="1117" spans="24:30" x14ac:dyDescent="0.25">
      <c r="X1117" s="48"/>
      <c r="Y1117" s="49"/>
      <c r="Z1117" s="50"/>
      <c r="AA1117" s="51"/>
      <c r="AB1117" s="51"/>
      <c r="AC1117" s="52"/>
      <c r="AD1117" s="53"/>
    </row>
    <row r="1118" spans="24:30" x14ac:dyDescent="0.25">
      <c r="X1118" s="48"/>
      <c r="Y1118" s="49"/>
      <c r="Z1118" s="50"/>
      <c r="AA1118" s="51"/>
      <c r="AB1118" s="51"/>
      <c r="AC1118" s="52"/>
      <c r="AD1118" s="53"/>
    </row>
    <row r="1119" spans="24:30" x14ac:dyDescent="0.25">
      <c r="X1119" s="48"/>
      <c r="Y1119" s="49"/>
      <c r="Z1119" s="50"/>
      <c r="AA1119" s="51"/>
      <c r="AB1119" s="51"/>
      <c r="AC1119" s="52"/>
      <c r="AD1119" s="53"/>
    </row>
    <row r="1120" spans="24:30" x14ac:dyDescent="0.25">
      <c r="X1120" s="48"/>
      <c r="Y1120" s="49"/>
      <c r="Z1120" s="50"/>
      <c r="AA1120" s="51"/>
      <c r="AB1120" s="51"/>
      <c r="AC1120" s="52"/>
      <c r="AD1120" s="53"/>
    </row>
    <row r="1121" spans="24:30" x14ac:dyDescent="0.25">
      <c r="X1121" s="48"/>
      <c r="Y1121" s="49"/>
      <c r="Z1121" s="50"/>
      <c r="AA1121" s="51"/>
      <c r="AB1121" s="51"/>
      <c r="AC1121" s="52"/>
      <c r="AD1121" s="53"/>
    </row>
    <row r="1122" spans="24:30" x14ac:dyDescent="0.25">
      <c r="X1122" s="48"/>
      <c r="Y1122" s="49"/>
      <c r="Z1122" s="50"/>
      <c r="AA1122" s="51"/>
      <c r="AB1122" s="51"/>
      <c r="AC1122" s="52"/>
      <c r="AD1122" s="53"/>
    </row>
    <row r="1123" spans="24:30" x14ac:dyDescent="0.25">
      <c r="X1123" s="48"/>
      <c r="Y1123" s="49"/>
      <c r="Z1123" s="50"/>
      <c r="AA1123" s="51"/>
      <c r="AB1123" s="51"/>
      <c r="AC1123" s="52"/>
      <c r="AD1123" s="53"/>
    </row>
    <row r="1124" spans="24:30" x14ac:dyDescent="0.25">
      <c r="X1124" s="48"/>
      <c r="Y1124" s="49"/>
      <c r="Z1124" s="50"/>
      <c r="AA1124" s="51"/>
      <c r="AB1124" s="51"/>
      <c r="AC1124" s="52"/>
      <c r="AD1124" s="53"/>
    </row>
    <row r="1125" spans="24:30" x14ac:dyDescent="0.25">
      <c r="X1125" s="48"/>
      <c r="Y1125" s="49"/>
      <c r="Z1125" s="50"/>
      <c r="AA1125" s="51"/>
      <c r="AB1125" s="51"/>
      <c r="AC1125" s="52"/>
      <c r="AD1125" s="53"/>
    </row>
    <row r="1126" spans="24:30" x14ac:dyDescent="0.25">
      <c r="X1126" s="48"/>
      <c r="Y1126" s="49"/>
      <c r="Z1126" s="50"/>
      <c r="AA1126" s="51"/>
      <c r="AB1126" s="51"/>
      <c r="AC1126" s="52"/>
      <c r="AD1126" s="53"/>
    </row>
    <row r="1127" spans="24:30" x14ac:dyDescent="0.25">
      <c r="X1127" s="48"/>
      <c r="Y1127" s="49"/>
      <c r="Z1127" s="50"/>
      <c r="AA1127" s="51"/>
      <c r="AB1127" s="51"/>
      <c r="AC1127" s="52"/>
      <c r="AD1127" s="53"/>
    </row>
    <row r="1128" spans="24:30" x14ac:dyDescent="0.25">
      <c r="X1128" s="48"/>
      <c r="Y1128" s="49"/>
      <c r="Z1128" s="50"/>
      <c r="AA1128" s="51"/>
      <c r="AB1128" s="51"/>
      <c r="AC1128" s="52"/>
      <c r="AD1128" s="53"/>
    </row>
    <row r="1129" spans="24:30" x14ac:dyDescent="0.25">
      <c r="X1129" s="48"/>
      <c r="Y1129" s="49"/>
      <c r="Z1129" s="50"/>
      <c r="AA1129" s="51"/>
      <c r="AB1129" s="51"/>
      <c r="AC1129" s="52"/>
      <c r="AD1129" s="53"/>
    </row>
    <row r="1130" spans="24:30" x14ac:dyDescent="0.25">
      <c r="X1130" s="48"/>
      <c r="Y1130" s="49"/>
      <c r="Z1130" s="50"/>
      <c r="AA1130" s="51"/>
      <c r="AB1130" s="51"/>
      <c r="AC1130" s="52"/>
      <c r="AD1130" s="53"/>
    </row>
    <row r="1131" spans="24:30" x14ac:dyDescent="0.25">
      <c r="X1131" s="48"/>
      <c r="Y1131" s="49"/>
      <c r="Z1131" s="50"/>
      <c r="AA1131" s="51"/>
      <c r="AB1131" s="51"/>
      <c r="AC1131" s="52"/>
      <c r="AD1131" s="53"/>
    </row>
    <row r="1132" spans="24:30" x14ac:dyDescent="0.25">
      <c r="X1132" s="48"/>
      <c r="Y1132" s="49"/>
      <c r="Z1132" s="50"/>
      <c r="AA1132" s="51"/>
      <c r="AB1132" s="51"/>
      <c r="AC1132" s="52"/>
      <c r="AD1132" s="53"/>
    </row>
    <row r="1133" spans="24:30" x14ac:dyDescent="0.25">
      <c r="X1133" s="48"/>
      <c r="Y1133" s="49"/>
      <c r="Z1133" s="50"/>
      <c r="AA1133" s="51"/>
      <c r="AB1133" s="51"/>
      <c r="AC1133" s="52"/>
      <c r="AD1133" s="53"/>
    </row>
    <row r="1134" spans="24:30" x14ac:dyDescent="0.25">
      <c r="X1134" s="48"/>
      <c r="Y1134" s="49"/>
      <c r="Z1134" s="50"/>
      <c r="AA1134" s="51"/>
      <c r="AB1134" s="51"/>
      <c r="AC1134" s="52"/>
      <c r="AD1134" s="53"/>
    </row>
    <row r="1135" spans="24:30" x14ac:dyDescent="0.25">
      <c r="X1135" s="48"/>
      <c r="Y1135" s="49"/>
      <c r="Z1135" s="50"/>
      <c r="AA1135" s="51"/>
      <c r="AB1135" s="51"/>
      <c r="AC1135" s="52"/>
      <c r="AD1135" s="53"/>
    </row>
    <row r="1136" spans="24:30" x14ac:dyDescent="0.25">
      <c r="X1136" s="48"/>
      <c r="Y1136" s="49"/>
      <c r="Z1136" s="50"/>
      <c r="AA1136" s="51"/>
      <c r="AB1136" s="51"/>
      <c r="AC1136" s="52"/>
      <c r="AD1136" s="53"/>
    </row>
    <row r="1137" spans="24:30" x14ac:dyDescent="0.25">
      <c r="X1137" s="48"/>
      <c r="Y1137" s="49"/>
      <c r="Z1137" s="50"/>
      <c r="AA1137" s="51"/>
      <c r="AB1137" s="51"/>
      <c r="AC1137" s="52"/>
      <c r="AD1137" s="53"/>
    </row>
    <row r="1138" spans="24:30" x14ac:dyDescent="0.25">
      <c r="X1138" s="48"/>
      <c r="Y1138" s="49"/>
      <c r="Z1138" s="50"/>
      <c r="AA1138" s="51"/>
      <c r="AB1138" s="51"/>
      <c r="AC1138" s="52"/>
      <c r="AD1138" s="53"/>
    </row>
    <row r="1139" spans="24:30" x14ac:dyDescent="0.25">
      <c r="X1139" s="48"/>
      <c r="Y1139" s="49"/>
      <c r="Z1139" s="50"/>
      <c r="AA1139" s="51"/>
      <c r="AB1139" s="51"/>
      <c r="AC1139" s="52"/>
      <c r="AD1139" s="53"/>
    </row>
    <row r="1140" spans="24:30" x14ac:dyDescent="0.25">
      <c r="X1140" s="48"/>
      <c r="Y1140" s="49"/>
      <c r="Z1140" s="50"/>
      <c r="AA1140" s="51"/>
      <c r="AB1140" s="51"/>
      <c r="AC1140" s="52"/>
      <c r="AD1140" s="53"/>
    </row>
    <row r="1141" spans="24:30" x14ac:dyDescent="0.25">
      <c r="X1141" s="48"/>
      <c r="Y1141" s="49"/>
      <c r="Z1141" s="50"/>
      <c r="AA1141" s="51"/>
      <c r="AB1141" s="51"/>
      <c r="AC1141" s="52"/>
      <c r="AD1141" s="53"/>
    </row>
    <row r="1142" spans="24:30" x14ac:dyDescent="0.25">
      <c r="X1142" s="48"/>
      <c r="Y1142" s="49"/>
      <c r="Z1142" s="50"/>
      <c r="AA1142" s="51"/>
      <c r="AB1142" s="51"/>
      <c r="AC1142" s="52"/>
      <c r="AD1142" s="53"/>
    </row>
    <row r="1143" spans="24:30" x14ac:dyDescent="0.25">
      <c r="X1143" s="48"/>
      <c r="Y1143" s="49"/>
      <c r="Z1143" s="50"/>
      <c r="AA1143" s="51"/>
      <c r="AB1143" s="51"/>
      <c r="AC1143" s="52"/>
      <c r="AD1143" s="53"/>
    </row>
    <row r="1144" spans="24:30" x14ac:dyDescent="0.25">
      <c r="X1144" s="48"/>
      <c r="Y1144" s="49"/>
      <c r="Z1144" s="50"/>
      <c r="AA1144" s="51"/>
      <c r="AB1144" s="51"/>
      <c r="AC1144" s="52"/>
      <c r="AD1144" s="53"/>
    </row>
    <row r="1145" spans="24:30" x14ac:dyDescent="0.25">
      <c r="X1145" s="48"/>
      <c r="Y1145" s="49"/>
      <c r="Z1145" s="50"/>
      <c r="AA1145" s="51"/>
      <c r="AB1145" s="51"/>
      <c r="AC1145" s="52"/>
      <c r="AD1145" s="53"/>
    </row>
    <row r="1146" spans="24:30" x14ac:dyDescent="0.25">
      <c r="X1146" s="48"/>
      <c r="Y1146" s="49"/>
      <c r="Z1146" s="50"/>
      <c r="AA1146" s="51"/>
      <c r="AB1146" s="51"/>
      <c r="AC1146" s="52"/>
      <c r="AD1146" s="53"/>
    </row>
    <row r="1147" spans="24:30" x14ac:dyDescent="0.25">
      <c r="X1147" s="48"/>
      <c r="Y1147" s="49"/>
      <c r="Z1147" s="50"/>
      <c r="AA1147" s="51"/>
      <c r="AB1147" s="51"/>
      <c r="AC1147" s="52"/>
      <c r="AD1147" s="53"/>
    </row>
    <row r="1148" spans="24:30" x14ac:dyDescent="0.25">
      <c r="X1148" s="48"/>
      <c r="Y1148" s="49"/>
      <c r="Z1148" s="50"/>
      <c r="AA1148" s="51"/>
      <c r="AB1148" s="51"/>
      <c r="AC1148" s="52"/>
      <c r="AD1148" s="53"/>
    </row>
    <row r="1149" spans="24:30" x14ac:dyDescent="0.25">
      <c r="X1149" s="48"/>
      <c r="Y1149" s="49"/>
      <c r="Z1149" s="50"/>
      <c r="AA1149" s="51"/>
      <c r="AB1149" s="51"/>
      <c r="AC1149" s="52"/>
      <c r="AD1149" s="53"/>
    </row>
    <row r="1150" spans="24:30" x14ac:dyDescent="0.25">
      <c r="X1150" s="48"/>
      <c r="Y1150" s="49"/>
      <c r="Z1150" s="50"/>
      <c r="AA1150" s="51"/>
      <c r="AB1150" s="51"/>
      <c r="AC1150" s="52"/>
      <c r="AD1150" s="53"/>
    </row>
    <row r="1151" spans="24:30" x14ac:dyDescent="0.25">
      <c r="X1151" s="48"/>
      <c r="Y1151" s="49"/>
      <c r="Z1151" s="50"/>
      <c r="AA1151" s="51"/>
      <c r="AB1151" s="51"/>
      <c r="AC1151" s="52"/>
      <c r="AD1151" s="53"/>
    </row>
    <row r="1152" spans="24:30" x14ac:dyDescent="0.25">
      <c r="X1152" s="48"/>
      <c r="Y1152" s="49"/>
      <c r="Z1152" s="50"/>
      <c r="AA1152" s="51"/>
      <c r="AB1152" s="51"/>
      <c r="AC1152" s="52"/>
      <c r="AD1152" s="53"/>
    </row>
    <row r="1153" spans="24:30" x14ac:dyDescent="0.25">
      <c r="X1153" s="48"/>
      <c r="Y1153" s="49"/>
      <c r="Z1153" s="50"/>
      <c r="AA1153" s="51"/>
      <c r="AB1153" s="51"/>
      <c r="AC1153" s="52"/>
      <c r="AD1153" s="53"/>
    </row>
    <row r="1154" spans="24:30" x14ac:dyDescent="0.25">
      <c r="X1154" s="48"/>
      <c r="Y1154" s="49"/>
      <c r="Z1154" s="50"/>
      <c r="AA1154" s="51"/>
      <c r="AB1154" s="51"/>
      <c r="AC1154" s="52"/>
      <c r="AD1154" s="53"/>
    </row>
    <row r="1155" spans="24:30" x14ac:dyDescent="0.25">
      <c r="X1155" s="48"/>
      <c r="Y1155" s="49"/>
      <c r="Z1155" s="50"/>
      <c r="AA1155" s="51"/>
      <c r="AB1155" s="51"/>
      <c r="AC1155" s="52"/>
      <c r="AD1155" s="53"/>
    </row>
    <row r="1156" spans="24:30" x14ac:dyDescent="0.25">
      <c r="X1156" s="48"/>
      <c r="Y1156" s="49"/>
      <c r="Z1156" s="50"/>
      <c r="AA1156" s="51"/>
      <c r="AB1156" s="51"/>
      <c r="AC1156" s="52"/>
      <c r="AD1156" s="53"/>
    </row>
    <row r="1157" spans="24:30" x14ac:dyDescent="0.25">
      <c r="X1157" s="48"/>
      <c r="Y1157" s="49"/>
      <c r="Z1157" s="50"/>
      <c r="AA1157" s="51"/>
      <c r="AB1157" s="51"/>
      <c r="AC1157" s="52"/>
      <c r="AD1157" s="53"/>
    </row>
    <row r="1158" spans="24:30" x14ac:dyDescent="0.25">
      <c r="X1158" s="48"/>
      <c r="Y1158" s="49"/>
      <c r="Z1158" s="50"/>
      <c r="AA1158" s="51"/>
      <c r="AB1158" s="51"/>
      <c r="AC1158" s="52"/>
      <c r="AD1158" s="53"/>
    </row>
    <row r="1159" spans="24:30" x14ac:dyDescent="0.25">
      <c r="X1159" s="48"/>
      <c r="Y1159" s="49"/>
      <c r="Z1159" s="50"/>
      <c r="AA1159" s="51"/>
      <c r="AB1159" s="51"/>
      <c r="AC1159" s="52"/>
      <c r="AD1159" s="53"/>
    </row>
    <row r="1160" spans="24:30" x14ac:dyDescent="0.25">
      <c r="X1160" s="48"/>
      <c r="Y1160" s="49"/>
      <c r="Z1160" s="50"/>
      <c r="AA1160" s="51"/>
      <c r="AB1160" s="51"/>
      <c r="AC1160" s="52"/>
      <c r="AD1160" s="53"/>
    </row>
    <row r="1161" spans="24:30" x14ac:dyDescent="0.25">
      <c r="X1161" s="48"/>
      <c r="Y1161" s="49"/>
      <c r="Z1161" s="50"/>
      <c r="AA1161" s="51"/>
      <c r="AB1161" s="51"/>
      <c r="AC1161" s="52"/>
      <c r="AD1161" s="53"/>
    </row>
    <row r="1162" spans="24:30" x14ac:dyDescent="0.25">
      <c r="X1162" s="48"/>
      <c r="Y1162" s="49"/>
      <c r="Z1162" s="50"/>
      <c r="AA1162" s="51"/>
      <c r="AB1162" s="51"/>
      <c r="AC1162" s="52"/>
      <c r="AD1162" s="53"/>
    </row>
    <row r="1163" spans="24:30" x14ac:dyDescent="0.25">
      <c r="X1163" s="48"/>
      <c r="Y1163" s="49"/>
      <c r="Z1163" s="50"/>
      <c r="AA1163" s="51"/>
      <c r="AB1163" s="51"/>
      <c r="AC1163" s="52"/>
      <c r="AD1163" s="53"/>
    </row>
    <row r="1164" spans="24:30" x14ac:dyDescent="0.25">
      <c r="X1164" s="48"/>
      <c r="Y1164" s="49"/>
      <c r="Z1164" s="50"/>
      <c r="AA1164" s="51"/>
      <c r="AB1164" s="51"/>
      <c r="AC1164" s="52"/>
      <c r="AD1164" s="53"/>
    </row>
    <row r="1165" spans="24:30" x14ac:dyDescent="0.25">
      <c r="X1165" s="48"/>
      <c r="Y1165" s="49"/>
      <c r="Z1165" s="50"/>
      <c r="AA1165" s="51"/>
      <c r="AB1165" s="51"/>
      <c r="AC1165" s="52"/>
      <c r="AD1165" s="53"/>
    </row>
    <row r="1166" spans="24:30" x14ac:dyDescent="0.25">
      <c r="X1166" s="48"/>
      <c r="Y1166" s="49"/>
      <c r="Z1166" s="50"/>
      <c r="AA1166" s="51"/>
      <c r="AB1166" s="51"/>
      <c r="AC1166" s="52"/>
      <c r="AD1166" s="53"/>
    </row>
    <row r="1167" spans="24:30" x14ac:dyDescent="0.25">
      <c r="X1167" s="48"/>
      <c r="Y1167" s="49"/>
      <c r="Z1167" s="50"/>
      <c r="AA1167" s="51"/>
      <c r="AB1167" s="51"/>
      <c r="AC1167" s="52"/>
      <c r="AD1167" s="53"/>
    </row>
    <row r="1168" spans="24:30" x14ac:dyDescent="0.25">
      <c r="X1168" s="48"/>
      <c r="Y1168" s="49"/>
      <c r="Z1168" s="50"/>
      <c r="AA1168" s="51"/>
      <c r="AB1168" s="51"/>
      <c r="AC1168" s="52"/>
      <c r="AD1168" s="53"/>
    </row>
    <row r="1169" spans="24:30" x14ac:dyDescent="0.25">
      <c r="X1169" s="48"/>
      <c r="Y1169" s="49"/>
      <c r="Z1169" s="50"/>
      <c r="AA1169" s="51"/>
      <c r="AB1169" s="51"/>
      <c r="AC1169" s="52"/>
      <c r="AD1169" s="53"/>
    </row>
    <row r="1170" spans="24:30" x14ac:dyDescent="0.25">
      <c r="X1170" s="48"/>
      <c r="Y1170" s="49"/>
      <c r="Z1170" s="50"/>
      <c r="AA1170" s="51"/>
      <c r="AB1170" s="51"/>
      <c r="AC1170" s="52"/>
      <c r="AD1170" s="53"/>
    </row>
    <row r="1171" spans="24:30" x14ac:dyDescent="0.25">
      <c r="X1171" s="48"/>
      <c r="Y1171" s="49"/>
      <c r="Z1171" s="50"/>
      <c r="AA1171" s="51"/>
      <c r="AB1171" s="51"/>
      <c r="AC1171" s="52"/>
      <c r="AD1171" s="53"/>
    </row>
    <row r="1172" spans="24:30" x14ac:dyDescent="0.25">
      <c r="X1172" s="48"/>
      <c r="Y1172" s="49"/>
      <c r="Z1172" s="50"/>
      <c r="AA1172" s="51"/>
      <c r="AB1172" s="51"/>
      <c r="AC1172" s="52"/>
      <c r="AD1172" s="53"/>
    </row>
    <row r="1173" spans="24:30" x14ac:dyDescent="0.25">
      <c r="X1173" s="48"/>
      <c r="Y1173" s="49"/>
      <c r="Z1173" s="50"/>
      <c r="AA1173" s="51"/>
      <c r="AB1173" s="51"/>
      <c r="AC1173" s="52"/>
      <c r="AD1173" s="53"/>
    </row>
    <row r="1174" spans="24:30" x14ac:dyDescent="0.25">
      <c r="X1174" s="48"/>
      <c r="Y1174" s="49"/>
      <c r="Z1174" s="50"/>
      <c r="AA1174" s="51"/>
      <c r="AB1174" s="51"/>
      <c r="AC1174" s="52"/>
      <c r="AD1174" s="53"/>
    </row>
    <row r="1175" spans="24:30" x14ac:dyDescent="0.25">
      <c r="X1175" s="48"/>
      <c r="Y1175" s="49"/>
      <c r="Z1175" s="50"/>
      <c r="AA1175" s="51"/>
      <c r="AB1175" s="51"/>
      <c r="AC1175" s="52"/>
      <c r="AD1175" s="53"/>
    </row>
    <row r="1176" spans="24:30" x14ac:dyDescent="0.25">
      <c r="X1176" s="48"/>
      <c r="Y1176" s="49"/>
      <c r="Z1176" s="50"/>
      <c r="AA1176" s="51"/>
      <c r="AB1176" s="51"/>
      <c r="AC1176" s="52"/>
      <c r="AD1176" s="53"/>
    </row>
    <row r="1177" spans="24:30" x14ac:dyDescent="0.25">
      <c r="X1177" s="48"/>
      <c r="Y1177" s="49"/>
      <c r="Z1177" s="50"/>
      <c r="AA1177" s="51"/>
      <c r="AB1177" s="51"/>
      <c r="AC1177" s="52"/>
      <c r="AD1177" s="53"/>
    </row>
    <row r="1178" spans="24:30" x14ac:dyDescent="0.25">
      <c r="X1178" s="48"/>
      <c r="Y1178" s="49"/>
      <c r="Z1178" s="50"/>
      <c r="AA1178" s="51"/>
      <c r="AB1178" s="51"/>
      <c r="AC1178" s="52"/>
      <c r="AD1178" s="53"/>
    </row>
    <row r="1179" spans="24:30" x14ac:dyDescent="0.25">
      <c r="X1179" s="48"/>
      <c r="Y1179" s="49"/>
      <c r="Z1179" s="50"/>
      <c r="AA1179" s="51"/>
      <c r="AB1179" s="51"/>
      <c r="AC1179" s="52"/>
      <c r="AD1179" s="53"/>
    </row>
    <row r="1180" spans="24:30" x14ac:dyDescent="0.25">
      <c r="X1180" s="48"/>
      <c r="Y1180" s="49"/>
      <c r="Z1180" s="50"/>
      <c r="AA1180" s="51"/>
      <c r="AB1180" s="51"/>
      <c r="AC1180" s="52"/>
      <c r="AD1180" s="53"/>
    </row>
    <row r="1181" spans="24:30" x14ac:dyDescent="0.25">
      <c r="X1181" s="48"/>
      <c r="Y1181" s="49"/>
      <c r="Z1181" s="50"/>
      <c r="AA1181" s="51"/>
      <c r="AB1181" s="51"/>
      <c r="AC1181" s="52"/>
      <c r="AD1181" s="53"/>
    </row>
    <row r="1182" spans="24:30" x14ac:dyDescent="0.25">
      <c r="X1182" s="48"/>
      <c r="Y1182" s="49"/>
      <c r="Z1182" s="50"/>
      <c r="AA1182" s="51"/>
      <c r="AB1182" s="51"/>
      <c r="AC1182" s="52"/>
      <c r="AD1182" s="53"/>
    </row>
    <row r="1183" spans="24:30" x14ac:dyDescent="0.25">
      <c r="X1183" s="48"/>
      <c r="Y1183" s="49"/>
      <c r="Z1183" s="50"/>
      <c r="AA1183" s="51"/>
      <c r="AB1183" s="51"/>
      <c r="AC1183" s="52"/>
      <c r="AD1183" s="53"/>
    </row>
    <row r="1184" spans="24:30" x14ac:dyDescent="0.25">
      <c r="X1184" s="48"/>
      <c r="Y1184" s="49"/>
      <c r="Z1184" s="50"/>
      <c r="AA1184" s="51"/>
      <c r="AB1184" s="51"/>
      <c r="AC1184" s="52"/>
      <c r="AD1184" s="53"/>
    </row>
    <row r="1185" spans="24:30" x14ac:dyDescent="0.25">
      <c r="X1185" s="48"/>
      <c r="Y1185" s="49"/>
      <c r="Z1185" s="50"/>
      <c r="AA1185" s="51"/>
      <c r="AB1185" s="51"/>
      <c r="AC1185" s="52"/>
      <c r="AD1185" s="53"/>
    </row>
    <row r="1186" spans="24:30" x14ac:dyDescent="0.25">
      <c r="X1186" s="48"/>
      <c r="Y1186" s="49"/>
      <c r="Z1186" s="50"/>
      <c r="AA1186" s="51"/>
      <c r="AB1186" s="51"/>
      <c r="AC1186" s="52"/>
      <c r="AD1186" s="53"/>
    </row>
    <row r="1187" spans="24:30" x14ac:dyDescent="0.25">
      <c r="X1187" s="48"/>
      <c r="Y1187" s="49"/>
      <c r="Z1187" s="50"/>
      <c r="AA1187" s="51"/>
      <c r="AB1187" s="51"/>
      <c r="AC1187" s="52"/>
      <c r="AD1187" s="53"/>
    </row>
    <row r="1188" spans="24:30" x14ac:dyDescent="0.25">
      <c r="X1188" s="48"/>
      <c r="Y1188" s="49"/>
      <c r="Z1188" s="50"/>
      <c r="AA1188" s="51"/>
      <c r="AB1188" s="51"/>
      <c r="AC1188" s="52"/>
      <c r="AD1188" s="53"/>
    </row>
    <row r="1189" spans="24:30" x14ac:dyDescent="0.25">
      <c r="X1189" s="48"/>
      <c r="Y1189" s="49"/>
      <c r="Z1189" s="50"/>
      <c r="AA1189" s="51"/>
      <c r="AB1189" s="51"/>
      <c r="AC1189" s="52"/>
      <c r="AD1189" s="53"/>
    </row>
    <row r="1190" spans="24:30" x14ac:dyDescent="0.25">
      <c r="X1190" s="48"/>
      <c r="Y1190" s="49"/>
      <c r="Z1190" s="50"/>
      <c r="AA1190" s="51"/>
      <c r="AB1190" s="51"/>
      <c r="AC1190" s="52"/>
      <c r="AD1190" s="53"/>
    </row>
    <row r="1191" spans="24:30" x14ac:dyDescent="0.25">
      <c r="X1191" s="48"/>
      <c r="Y1191" s="49"/>
      <c r="Z1191" s="50"/>
      <c r="AA1191" s="51"/>
      <c r="AB1191" s="51"/>
      <c r="AC1191" s="52"/>
      <c r="AD1191" s="53"/>
    </row>
    <row r="1192" spans="24:30" x14ac:dyDescent="0.25">
      <c r="X1192" s="48"/>
      <c r="Y1192" s="49"/>
      <c r="Z1192" s="50"/>
      <c r="AA1192" s="51"/>
      <c r="AB1192" s="51"/>
      <c r="AC1192" s="52"/>
      <c r="AD1192" s="53"/>
    </row>
    <row r="1193" spans="24:30" x14ac:dyDescent="0.25">
      <c r="X1193" s="48"/>
      <c r="Y1193" s="49"/>
      <c r="Z1193" s="50"/>
      <c r="AA1193" s="51"/>
      <c r="AB1193" s="51"/>
      <c r="AC1193" s="52"/>
      <c r="AD1193" s="53"/>
    </row>
    <row r="1194" spans="24:30" x14ac:dyDescent="0.25">
      <c r="X1194" s="48"/>
      <c r="Y1194" s="49"/>
      <c r="Z1194" s="50"/>
      <c r="AA1194" s="51"/>
      <c r="AB1194" s="51"/>
      <c r="AC1194" s="52"/>
      <c r="AD1194" s="53"/>
    </row>
    <row r="1195" spans="24:30" x14ac:dyDescent="0.25">
      <c r="X1195" s="48"/>
      <c r="Y1195" s="49"/>
      <c r="Z1195" s="50"/>
      <c r="AA1195" s="51"/>
      <c r="AB1195" s="51"/>
      <c r="AC1195" s="52"/>
      <c r="AD1195" s="53"/>
    </row>
    <row r="1196" spans="24:30" x14ac:dyDescent="0.25">
      <c r="X1196" s="48"/>
      <c r="Y1196" s="49"/>
      <c r="Z1196" s="50"/>
      <c r="AA1196" s="51"/>
      <c r="AB1196" s="51"/>
      <c r="AC1196" s="52"/>
      <c r="AD1196" s="53"/>
    </row>
    <row r="1197" spans="24:30" x14ac:dyDescent="0.25">
      <c r="X1197" s="48"/>
      <c r="Y1197" s="49"/>
      <c r="Z1197" s="50"/>
      <c r="AA1197" s="51"/>
      <c r="AB1197" s="51"/>
      <c r="AC1197" s="52"/>
      <c r="AD1197" s="53"/>
    </row>
    <row r="1198" spans="24:30" x14ac:dyDescent="0.25">
      <c r="X1198" s="48"/>
      <c r="Y1198" s="49"/>
      <c r="Z1198" s="50"/>
      <c r="AA1198" s="51"/>
      <c r="AB1198" s="51"/>
      <c r="AC1198" s="52"/>
      <c r="AD1198" s="53"/>
    </row>
    <row r="1199" spans="24:30" x14ac:dyDescent="0.25">
      <c r="X1199" s="48"/>
      <c r="Y1199" s="49"/>
      <c r="Z1199" s="50"/>
      <c r="AA1199" s="51"/>
      <c r="AB1199" s="51"/>
      <c r="AC1199" s="52"/>
      <c r="AD1199" s="53"/>
    </row>
    <row r="1200" spans="24:30" x14ac:dyDescent="0.25">
      <c r="X1200" s="48"/>
      <c r="Y1200" s="49"/>
      <c r="Z1200" s="50"/>
      <c r="AA1200" s="51"/>
      <c r="AB1200" s="51"/>
      <c r="AC1200" s="52"/>
      <c r="AD1200" s="53"/>
    </row>
    <row r="1201" spans="24:30" x14ac:dyDescent="0.25">
      <c r="X1201" s="48"/>
      <c r="Y1201" s="49"/>
      <c r="Z1201" s="50"/>
      <c r="AA1201" s="51"/>
      <c r="AB1201" s="51"/>
      <c r="AC1201" s="52"/>
      <c r="AD1201" s="53"/>
    </row>
    <row r="1202" spans="24:30" x14ac:dyDescent="0.25">
      <c r="X1202" s="48"/>
      <c r="Y1202" s="49"/>
      <c r="Z1202" s="50"/>
      <c r="AA1202" s="51"/>
      <c r="AB1202" s="51"/>
      <c r="AC1202" s="52"/>
      <c r="AD1202" s="53"/>
    </row>
    <row r="1203" spans="24:30" x14ac:dyDescent="0.25">
      <c r="X1203" s="48"/>
      <c r="Y1203" s="49"/>
      <c r="Z1203" s="50"/>
      <c r="AA1203" s="51"/>
      <c r="AB1203" s="51"/>
      <c r="AC1203" s="52"/>
      <c r="AD1203" s="53"/>
    </row>
    <row r="1204" spans="24:30" x14ac:dyDescent="0.25">
      <c r="X1204" s="48"/>
      <c r="Y1204" s="49"/>
      <c r="Z1204" s="50"/>
      <c r="AA1204" s="51"/>
      <c r="AB1204" s="51"/>
      <c r="AC1204" s="52"/>
      <c r="AD1204" s="53"/>
    </row>
    <row r="1205" spans="24:30" x14ac:dyDescent="0.25">
      <c r="X1205" s="48"/>
      <c r="Y1205" s="49"/>
      <c r="Z1205" s="50"/>
      <c r="AA1205" s="51"/>
      <c r="AB1205" s="51"/>
      <c r="AC1205" s="52"/>
      <c r="AD1205" s="53"/>
    </row>
    <row r="1206" spans="24:30" x14ac:dyDescent="0.25">
      <c r="X1206" s="48"/>
      <c r="Y1206" s="49"/>
      <c r="Z1206" s="50"/>
      <c r="AA1206" s="51"/>
      <c r="AB1206" s="51"/>
      <c r="AC1206" s="52"/>
      <c r="AD1206" s="53"/>
    </row>
    <row r="1207" spans="24:30" x14ac:dyDescent="0.25">
      <c r="X1207" s="48"/>
      <c r="Y1207" s="49"/>
      <c r="Z1207" s="50"/>
      <c r="AA1207" s="51"/>
      <c r="AB1207" s="51"/>
      <c r="AC1207" s="52"/>
      <c r="AD1207" s="53"/>
    </row>
    <row r="1208" spans="24:30" x14ac:dyDescent="0.25">
      <c r="X1208" s="48"/>
      <c r="Y1208" s="49"/>
      <c r="Z1208" s="50"/>
      <c r="AA1208" s="51"/>
      <c r="AB1208" s="51"/>
      <c r="AC1208" s="52"/>
      <c r="AD1208" s="53"/>
    </row>
    <row r="1209" spans="24:30" x14ac:dyDescent="0.25">
      <c r="X1209" s="48"/>
      <c r="Y1209" s="49"/>
      <c r="Z1209" s="50"/>
      <c r="AA1209" s="51"/>
      <c r="AB1209" s="51"/>
      <c r="AC1209" s="52"/>
      <c r="AD1209" s="53"/>
    </row>
    <row r="1210" spans="24:30" x14ac:dyDescent="0.25">
      <c r="X1210" s="48"/>
      <c r="Y1210" s="49"/>
      <c r="Z1210" s="50"/>
      <c r="AA1210" s="51"/>
      <c r="AB1210" s="51"/>
      <c r="AC1210" s="52"/>
      <c r="AD1210" s="53"/>
    </row>
    <row r="1211" spans="24:30" x14ac:dyDescent="0.25">
      <c r="X1211" s="48"/>
      <c r="Y1211" s="49"/>
      <c r="Z1211" s="50"/>
      <c r="AA1211" s="51"/>
      <c r="AB1211" s="51"/>
      <c r="AC1211" s="52"/>
      <c r="AD1211" s="53"/>
    </row>
    <row r="1212" spans="24:30" x14ac:dyDescent="0.25">
      <c r="X1212" s="48"/>
      <c r="Y1212" s="49"/>
      <c r="Z1212" s="50"/>
      <c r="AA1212" s="51"/>
      <c r="AB1212" s="51"/>
      <c r="AC1212" s="52"/>
      <c r="AD1212" s="53"/>
    </row>
    <row r="1213" spans="24:30" x14ac:dyDescent="0.25">
      <c r="X1213" s="48"/>
      <c r="Y1213" s="49"/>
      <c r="Z1213" s="50"/>
      <c r="AA1213" s="51"/>
      <c r="AB1213" s="51"/>
      <c r="AC1213" s="52"/>
      <c r="AD1213" s="53"/>
    </row>
    <row r="1214" spans="24:30" x14ac:dyDescent="0.25">
      <c r="X1214" s="48"/>
      <c r="Y1214" s="49"/>
      <c r="Z1214" s="50"/>
      <c r="AA1214" s="51"/>
      <c r="AB1214" s="51"/>
      <c r="AC1214" s="52"/>
      <c r="AD1214" s="53"/>
    </row>
    <row r="1215" spans="24:30" x14ac:dyDescent="0.25">
      <c r="X1215" s="48"/>
      <c r="Y1215" s="49"/>
      <c r="Z1215" s="50"/>
      <c r="AA1215" s="51"/>
      <c r="AB1215" s="51"/>
      <c r="AC1215" s="52"/>
      <c r="AD1215" s="53"/>
    </row>
    <row r="1216" spans="24:30" x14ac:dyDescent="0.25">
      <c r="X1216" s="48"/>
      <c r="Y1216" s="49"/>
      <c r="Z1216" s="50"/>
      <c r="AA1216" s="51"/>
      <c r="AB1216" s="51"/>
      <c r="AC1216" s="52"/>
      <c r="AD1216" s="53"/>
    </row>
    <row r="1217" spans="24:30" x14ac:dyDescent="0.25">
      <c r="X1217" s="48"/>
      <c r="Y1217" s="49"/>
      <c r="Z1217" s="50"/>
      <c r="AA1217" s="51"/>
      <c r="AB1217" s="51"/>
      <c r="AC1217" s="52"/>
      <c r="AD1217" s="53"/>
    </row>
    <row r="1218" spans="24:30" x14ac:dyDescent="0.25">
      <c r="X1218" s="48"/>
      <c r="Y1218" s="49"/>
      <c r="Z1218" s="50"/>
      <c r="AA1218" s="51"/>
      <c r="AB1218" s="51"/>
      <c r="AC1218" s="52"/>
      <c r="AD1218" s="53"/>
    </row>
    <row r="1219" spans="24:30" x14ac:dyDescent="0.25">
      <c r="X1219" s="48"/>
      <c r="Y1219" s="49"/>
      <c r="Z1219" s="50"/>
      <c r="AA1219" s="51"/>
      <c r="AB1219" s="51"/>
      <c r="AC1219" s="52"/>
      <c r="AD1219" s="53"/>
    </row>
    <row r="1220" spans="24:30" x14ac:dyDescent="0.25">
      <c r="X1220" s="48"/>
      <c r="Y1220" s="49"/>
      <c r="Z1220" s="50"/>
      <c r="AA1220" s="51"/>
      <c r="AB1220" s="51"/>
      <c r="AC1220" s="52"/>
      <c r="AD1220" s="53"/>
    </row>
    <row r="1221" spans="24:30" x14ac:dyDescent="0.25">
      <c r="X1221" s="48"/>
      <c r="Y1221" s="49"/>
      <c r="Z1221" s="50"/>
      <c r="AA1221" s="51"/>
      <c r="AB1221" s="51"/>
      <c r="AC1221" s="52"/>
      <c r="AD1221" s="53"/>
    </row>
    <row r="1222" spans="24:30" x14ac:dyDescent="0.25">
      <c r="X1222" s="48"/>
      <c r="Y1222" s="49"/>
      <c r="Z1222" s="50"/>
      <c r="AA1222" s="51"/>
      <c r="AB1222" s="51"/>
      <c r="AC1222" s="52"/>
      <c r="AD1222" s="53"/>
    </row>
    <row r="1223" spans="24:30" x14ac:dyDescent="0.25">
      <c r="X1223" s="48"/>
      <c r="Y1223" s="49"/>
      <c r="Z1223" s="50"/>
      <c r="AA1223" s="51"/>
      <c r="AB1223" s="51"/>
      <c r="AC1223" s="52"/>
      <c r="AD1223" s="53"/>
    </row>
    <row r="1224" spans="24:30" x14ac:dyDescent="0.25">
      <c r="X1224" s="48"/>
      <c r="Y1224" s="49"/>
      <c r="Z1224" s="50"/>
      <c r="AA1224" s="51"/>
      <c r="AB1224" s="51"/>
      <c r="AC1224" s="52"/>
      <c r="AD1224" s="53"/>
    </row>
    <row r="1225" spans="24:30" x14ac:dyDescent="0.25">
      <c r="X1225" s="48"/>
      <c r="Y1225" s="49"/>
      <c r="Z1225" s="50"/>
      <c r="AA1225" s="51"/>
      <c r="AB1225" s="51"/>
      <c r="AC1225" s="52"/>
      <c r="AD1225" s="53"/>
    </row>
    <row r="1226" spans="24:30" x14ac:dyDescent="0.25">
      <c r="X1226" s="48"/>
      <c r="Y1226" s="49"/>
      <c r="Z1226" s="50"/>
      <c r="AA1226" s="51"/>
      <c r="AB1226" s="51"/>
      <c r="AC1226" s="52"/>
      <c r="AD1226" s="53"/>
    </row>
    <row r="1227" spans="24:30" x14ac:dyDescent="0.25">
      <c r="X1227" s="48"/>
      <c r="Y1227" s="49"/>
      <c r="Z1227" s="50"/>
      <c r="AA1227" s="51"/>
      <c r="AB1227" s="51"/>
      <c r="AC1227" s="52"/>
      <c r="AD1227" s="53"/>
    </row>
    <row r="1228" spans="24:30" x14ac:dyDescent="0.25">
      <c r="X1228" s="48"/>
      <c r="Y1228" s="49"/>
      <c r="Z1228" s="50"/>
      <c r="AA1228" s="51"/>
      <c r="AB1228" s="51"/>
      <c r="AC1228" s="52"/>
      <c r="AD1228" s="53"/>
    </row>
    <row r="1229" spans="24:30" x14ac:dyDescent="0.25">
      <c r="X1229" s="48"/>
      <c r="Y1229" s="49"/>
      <c r="Z1229" s="50"/>
      <c r="AA1229" s="51"/>
      <c r="AB1229" s="51"/>
      <c r="AC1229" s="52"/>
      <c r="AD1229" s="53"/>
    </row>
    <row r="1230" spans="24:30" x14ac:dyDescent="0.25">
      <c r="X1230" s="48"/>
      <c r="Y1230" s="49"/>
      <c r="Z1230" s="50"/>
      <c r="AA1230" s="51"/>
      <c r="AB1230" s="51"/>
      <c r="AC1230" s="52"/>
      <c r="AD1230" s="53"/>
    </row>
    <row r="1231" spans="24:30" x14ac:dyDescent="0.25">
      <c r="X1231" s="48"/>
      <c r="Y1231" s="49"/>
      <c r="Z1231" s="50"/>
      <c r="AA1231" s="51"/>
      <c r="AB1231" s="51"/>
      <c r="AC1231" s="52"/>
      <c r="AD1231" s="53"/>
    </row>
    <row r="1232" spans="24:30" x14ac:dyDescent="0.25">
      <c r="X1232" s="48"/>
      <c r="Y1232" s="49"/>
      <c r="Z1232" s="50"/>
      <c r="AA1232" s="51"/>
      <c r="AB1232" s="51"/>
      <c r="AC1232" s="52"/>
      <c r="AD1232" s="53"/>
    </row>
    <row r="1233" spans="24:30" x14ac:dyDescent="0.25">
      <c r="X1233" s="48"/>
      <c r="Y1233" s="49"/>
      <c r="Z1233" s="50"/>
      <c r="AA1233" s="51"/>
      <c r="AB1233" s="51"/>
      <c r="AC1233" s="52"/>
      <c r="AD1233" s="53"/>
    </row>
    <row r="1234" spans="24:30" x14ac:dyDescent="0.25">
      <c r="X1234" s="48"/>
      <c r="Y1234" s="49"/>
      <c r="Z1234" s="50"/>
      <c r="AA1234" s="51"/>
      <c r="AB1234" s="51"/>
      <c r="AC1234" s="52"/>
      <c r="AD1234" s="53"/>
    </row>
    <row r="1235" spans="24:30" x14ac:dyDescent="0.25">
      <c r="X1235" s="48"/>
      <c r="Y1235" s="49"/>
      <c r="Z1235" s="50"/>
      <c r="AA1235" s="51"/>
      <c r="AB1235" s="51"/>
      <c r="AC1235" s="52"/>
      <c r="AD1235" s="53"/>
    </row>
    <row r="1236" spans="24:30" x14ac:dyDescent="0.25">
      <c r="X1236" s="48"/>
      <c r="Y1236" s="49"/>
      <c r="Z1236" s="50"/>
      <c r="AA1236" s="51"/>
      <c r="AB1236" s="51"/>
      <c r="AC1236" s="52"/>
      <c r="AD1236" s="53"/>
    </row>
    <row r="1237" spans="24:30" x14ac:dyDescent="0.25">
      <c r="X1237" s="48"/>
      <c r="Y1237" s="49"/>
      <c r="Z1237" s="50"/>
      <c r="AA1237" s="51"/>
      <c r="AB1237" s="51"/>
      <c r="AC1237" s="52"/>
      <c r="AD1237" s="53"/>
    </row>
    <row r="1238" spans="24:30" x14ac:dyDescent="0.25">
      <c r="X1238" s="48"/>
      <c r="Y1238" s="49"/>
      <c r="Z1238" s="50"/>
      <c r="AA1238" s="51"/>
      <c r="AB1238" s="51"/>
      <c r="AC1238" s="52"/>
      <c r="AD1238" s="53"/>
    </row>
    <row r="1239" spans="24:30" x14ac:dyDescent="0.25">
      <c r="X1239" s="48"/>
      <c r="Y1239" s="49"/>
      <c r="Z1239" s="50"/>
      <c r="AA1239" s="51"/>
      <c r="AB1239" s="51"/>
      <c r="AC1239" s="52"/>
      <c r="AD1239" s="53"/>
    </row>
    <row r="1240" spans="24:30" x14ac:dyDescent="0.25">
      <c r="X1240" s="48"/>
      <c r="Y1240" s="49"/>
      <c r="Z1240" s="50"/>
      <c r="AA1240" s="51"/>
      <c r="AB1240" s="51"/>
      <c r="AC1240" s="52"/>
      <c r="AD1240" s="53"/>
    </row>
    <row r="1241" spans="24:30" x14ac:dyDescent="0.25">
      <c r="X1241" s="48"/>
      <c r="Y1241" s="49"/>
      <c r="Z1241" s="50"/>
      <c r="AA1241" s="51"/>
      <c r="AB1241" s="51"/>
      <c r="AC1241" s="52"/>
      <c r="AD1241" s="53"/>
    </row>
    <row r="1242" spans="24:30" x14ac:dyDescent="0.25">
      <c r="X1242" s="48"/>
      <c r="Y1242" s="49"/>
      <c r="Z1242" s="50"/>
      <c r="AA1242" s="51"/>
      <c r="AB1242" s="51"/>
      <c r="AC1242" s="52"/>
      <c r="AD1242" s="53"/>
    </row>
    <row r="1243" spans="24:30" x14ac:dyDescent="0.25">
      <c r="X1243" s="48"/>
      <c r="Y1243" s="49"/>
      <c r="Z1243" s="50"/>
      <c r="AA1243" s="51"/>
      <c r="AB1243" s="51"/>
      <c r="AC1243" s="52"/>
      <c r="AD1243" s="53"/>
    </row>
    <row r="1244" spans="24:30" x14ac:dyDescent="0.25">
      <c r="X1244" s="48"/>
      <c r="Y1244" s="49"/>
      <c r="Z1244" s="50"/>
      <c r="AA1244" s="51"/>
      <c r="AB1244" s="51"/>
      <c r="AC1244" s="52"/>
      <c r="AD1244" s="53"/>
    </row>
    <row r="1245" spans="24:30" x14ac:dyDescent="0.25">
      <c r="X1245" s="48"/>
      <c r="Y1245" s="49"/>
      <c r="Z1245" s="50"/>
      <c r="AA1245" s="51"/>
      <c r="AB1245" s="51"/>
      <c r="AC1245" s="52"/>
      <c r="AD1245" s="53"/>
    </row>
    <row r="1246" spans="24:30" x14ac:dyDescent="0.25">
      <c r="X1246" s="48"/>
      <c r="Y1246" s="49"/>
      <c r="Z1246" s="50"/>
      <c r="AA1246" s="51"/>
      <c r="AB1246" s="51"/>
      <c r="AC1246" s="52"/>
      <c r="AD1246" s="53"/>
    </row>
    <row r="1247" spans="24:30" x14ac:dyDescent="0.25">
      <c r="X1247" s="48"/>
      <c r="Y1247" s="49"/>
      <c r="Z1247" s="50"/>
      <c r="AA1247" s="51"/>
      <c r="AB1247" s="51"/>
      <c r="AC1247" s="52"/>
      <c r="AD1247" s="53"/>
    </row>
    <row r="1248" spans="24:30" x14ac:dyDescent="0.25">
      <c r="X1248" s="48"/>
      <c r="Y1248" s="49"/>
      <c r="Z1248" s="50"/>
      <c r="AA1248" s="51"/>
      <c r="AB1248" s="51"/>
      <c r="AC1248" s="52"/>
      <c r="AD1248" s="53"/>
    </row>
    <row r="1249" spans="24:30" x14ac:dyDescent="0.25">
      <c r="X1249" s="48"/>
      <c r="Y1249" s="49"/>
      <c r="Z1249" s="50"/>
      <c r="AA1249" s="51"/>
      <c r="AB1249" s="51"/>
      <c r="AC1249" s="52"/>
      <c r="AD1249" s="53"/>
    </row>
    <row r="1250" spans="24:30" x14ac:dyDescent="0.25">
      <c r="X1250" s="48"/>
      <c r="Y1250" s="49"/>
      <c r="Z1250" s="50"/>
      <c r="AA1250" s="51"/>
      <c r="AB1250" s="51"/>
      <c r="AC1250" s="52"/>
      <c r="AD1250" s="53"/>
    </row>
    <row r="1251" spans="24:30" x14ac:dyDescent="0.25">
      <c r="X1251" s="48"/>
      <c r="Y1251" s="49"/>
      <c r="Z1251" s="50"/>
      <c r="AA1251" s="51"/>
      <c r="AB1251" s="51"/>
      <c r="AC1251" s="52"/>
      <c r="AD1251" s="53"/>
    </row>
    <row r="1252" spans="24:30" x14ac:dyDescent="0.25">
      <c r="X1252" s="48"/>
      <c r="Y1252" s="49"/>
      <c r="Z1252" s="50"/>
      <c r="AA1252" s="51"/>
      <c r="AB1252" s="51"/>
      <c r="AC1252" s="52"/>
      <c r="AD1252" s="53"/>
    </row>
    <row r="1253" spans="24:30" x14ac:dyDescent="0.25">
      <c r="X1253" s="48"/>
      <c r="Y1253" s="49"/>
      <c r="Z1253" s="50"/>
      <c r="AA1253" s="51"/>
      <c r="AB1253" s="51"/>
      <c r="AC1253" s="52"/>
      <c r="AD1253" s="53"/>
    </row>
    <row r="1254" spans="24:30" x14ac:dyDescent="0.25">
      <c r="X1254" s="48"/>
      <c r="Y1254" s="49"/>
      <c r="Z1254" s="50"/>
      <c r="AA1254" s="51"/>
      <c r="AB1254" s="51"/>
      <c r="AC1254" s="52"/>
      <c r="AD1254" s="53"/>
    </row>
    <row r="1255" spans="24:30" x14ac:dyDescent="0.25">
      <c r="X1255" s="48"/>
      <c r="Y1255" s="49"/>
      <c r="Z1255" s="50"/>
      <c r="AA1255" s="51"/>
      <c r="AB1255" s="51"/>
      <c r="AC1255" s="52"/>
      <c r="AD1255" s="53"/>
    </row>
    <row r="1256" spans="24:30" x14ac:dyDescent="0.25">
      <c r="X1256" s="48"/>
      <c r="Y1256" s="49"/>
      <c r="Z1256" s="50"/>
      <c r="AA1256" s="51"/>
      <c r="AB1256" s="51"/>
      <c r="AC1256" s="52"/>
      <c r="AD1256" s="53"/>
    </row>
    <row r="1257" spans="24:30" x14ac:dyDescent="0.25">
      <c r="X1257" s="48"/>
      <c r="Y1257" s="49"/>
      <c r="Z1257" s="50"/>
      <c r="AA1257" s="51"/>
      <c r="AB1257" s="51"/>
      <c r="AC1257" s="52"/>
      <c r="AD1257" s="53"/>
    </row>
    <row r="1258" spans="24:30" x14ac:dyDescent="0.25">
      <c r="X1258" s="48"/>
      <c r="Y1258" s="49"/>
      <c r="Z1258" s="50"/>
      <c r="AA1258" s="51"/>
      <c r="AB1258" s="51"/>
      <c r="AC1258" s="52"/>
      <c r="AD1258" s="53"/>
    </row>
    <row r="1259" spans="24:30" x14ac:dyDescent="0.25">
      <c r="X1259" s="48"/>
      <c r="Y1259" s="49"/>
      <c r="Z1259" s="50"/>
      <c r="AA1259" s="51"/>
      <c r="AB1259" s="51"/>
      <c r="AC1259" s="52"/>
      <c r="AD1259" s="53"/>
    </row>
    <row r="1260" spans="24:30" x14ac:dyDescent="0.25">
      <c r="X1260" s="48"/>
      <c r="Y1260" s="49"/>
      <c r="Z1260" s="50"/>
      <c r="AA1260" s="51"/>
      <c r="AB1260" s="51"/>
      <c r="AC1260" s="52"/>
      <c r="AD1260" s="53"/>
    </row>
    <row r="1261" spans="24:30" x14ac:dyDescent="0.25">
      <c r="X1261" s="48"/>
      <c r="Y1261" s="49"/>
      <c r="Z1261" s="50"/>
      <c r="AA1261" s="51"/>
      <c r="AB1261" s="51"/>
      <c r="AC1261" s="52"/>
      <c r="AD1261" s="53"/>
    </row>
    <row r="1262" spans="24:30" x14ac:dyDescent="0.25">
      <c r="X1262" s="48"/>
      <c r="Y1262" s="49"/>
      <c r="Z1262" s="50"/>
      <c r="AA1262" s="51"/>
      <c r="AB1262" s="51"/>
      <c r="AC1262" s="52"/>
      <c r="AD1262" s="53"/>
    </row>
    <row r="1263" spans="24:30" x14ac:dyDescent="0.25">
      <c r="X1263" s="48"/>
      <c r="Y1263" s="49"/>
      <c r="Z1263" s="50"/>
      <c r="AA1263" s="51"/>
      <c r="AB1263" s="51"/>
      <c r="AC1263" s="52"/>
      <c r="AD1263" s="53"/>
    </row>
    <row r="1264" spans="24:30" x14ac:dyDescent="0.25">
      <c r="X1264" s="48"/>
      <c r="Y1264" s="49"/>
      <c r="Z1264" s="50"/>
      <c r="AA1264" s="51"/>
      <c r="AB1264" s="51"/>
      <c r="AC1264" s="52"/>
      <c r="AD1264" s="53"/>
    </row>
    <row r="1265" spans="24:30" x14ac:dyDescent="0.25">
      <c r="X1265" s="48"/>
      <c r="Y1265" s="49"/>
      <c r="Z1265" s="50"/>
      <c r="AA1265" s="51"/>
      <c r="AB1265" s="51"/>
      <c r="AC1265" s="52"/>
      <c r="AD1265" s="53"/>
    </row>
    <row r="1266" spans="24:30" x14ac:dyDescent="0.25">
      <c r="X1266" s="48"/>
      <c r="Y1266" s="49"/>
      <c r="Z1266" s="50"/>
      <c r="AA1266" s="51"/>
      <c r="AB1266" s="51"/>
      <c r="AC1266" s="52"/>
      <c r="AD1266" s="53"/>
    </row>
    <row r="1267" spans="24:30" x14ac:dyDescent="0.25">
      <c r="X1267" s="48"/>
      <c r="Y1267" s="49"/>
      <c r="Z1267" s="50"/>
      <c r="AA1267" s="51"/>
      <c r="AB1267" s="51"/>
      <c r="AC1267" s="52"/>
      <c r="AD1267" s="53"/>
    </row>
    <row r="1268" spans="24:30" x14ac:dyDescent="0.25">
      <c r="X1268" s="48"/>
      <c r="Y1268" s="49"/>
      <c r="Z1268" s="50"/>
      <c r="AA1268" s="51"/>
      <c r="AB1268" s="51"/>
      <c r="AC1268" s="52"/>
      <c r="AD1268" s="53"/>
    </row>
    <row r="1269" spans="24:30" x14ac:dyDescent="0.25">
      <c r="X1269" s="48"/>
      <c r="Y1269" s="49"/>
      <c r="Z1269" s="50"/>
      <c r="AA1269" s="51"/>
      <c r="AB1269" s="51"/>
      <c r="AC1269" s="52"/>
      <c r="AD1269" s="53"/>
    </row>
    <row r="1270" spans="24:30" x14ac:dyDescent="0.25">
      <c r="X1270" s="48"/>
      <c r="Y1270" s="49"/>
      <c r="Z1270" s="50"/>
      <c r="AA1270" s="51"/>
      <c r="AB1270" s="51"/>
      <c r="AC1270" s="52"/>
      <c r="AD1270" s="53"/>
    </row>
    <row r="1271" spans="24:30" x14ac:dyDescent="0.25">
      <c r="X1271" s="48"/>
      <c r="Y1271" s="49"/>
      <c r="Z1271" s="50"/>
      <c r="AA1271" s="51"/>
      <c r="AB1271" s="51"/>
      <c r="AC1271" s="52"/>
      <c r="AD1271" s="53"/>
    </row>
    <row r="1272" spans="24:30" x14ac:dyDescent="0.25">
      <c r="X1272" s="48"/>
      <c r="Y1272" s="49"/>
      <c r="Z1272" s="50"/>
      <c r="AA1272" s="51"/>
      <c r="AB1272" s="51"/>
      <c r="AC1272" s="52"/>
      <c r="AD1272" s="53"/>
    </row>
    <row r="1273" spans="24:30" x14ac:dyDescent="0.25">
      <c r="X1273" s="48"/>
      <c r="Y1273" s="49"/>
      <c r="Z1273" s="50"/>
      <c r="AA1273" s="51"/>
      <c r="AB1273" s="51"/>
      <c r="AC1273" s="52"/>
      <c r="AD1273" s="53"/>
    </row>
    <row r="1274" spans="24:30" x14ac:dyDescent="0.25">
      <c r="X1274" s="48"/>
      <c r="Y1274" s="49"/>
      <c r="Z1274" s="50"/>
      <c r="AA1274" s="51"/>
      <c r="AB1274" s="51"/>
      <c r="AC1274" s="52"/>
      <c r="AD1274" s="53"/>
    </row>
    <row r="1275" spans="24:30" x14ac:dyDescent="0.25">
      <c r="X1275" s="48"/>
      <c r="Y1275" s="49"/>
      <c r="Z1275" s="50"/>
      <c r="AA1275" s="51"/>
      <c r="AB1275" s="51"/>
      <c r="AC1275" s="52"/>
      <c r="AD1275" s="53"/>
    </row>
    <row r="1276" spans="24:30" x14ac:dyDescent="0.25">
      <c r="X1276" s="48"/>
      <c r="Y1276" s="49"/>
      <c r="Z1276" s="50"/>
      <c r="AA1276" s="51"/>
      <c r="AB1276" s="51"/>
      <c r="AC1276" s="52"/>
      <c r="AD1276" s="53"/>
    </row>
    <row r="1277" spans="24:30" x14ac:dyDescent="0.25">
      <c r="X1277" s="48"/>
      <c r="Y1277" s="49"/>
      <c r="Z1277" s="50"/>
      <c r="AA1277" s="51"/>
      <c r="AB1277" s="51"/>
      <c r="AC1277" s="52"/>
      <c r="AD1277" s="53"/>
    </row>
    <row r="1278" spans="24:30" x14ac:dyDescent="0.25">
      <c r="X1278" s="48"/>
      <c r="Y1278" s="49"/>
      <c r="Z1278" s="50"/>
      <c r="AA1278" s="51"/>
      <c r="AB1278" s="51"/>
      <c r="AC1278" s="52"/>
      <c r="AD1278" s="53"/>
    </row>
    <row r="1279" spans="24:30" x14ac:dyDescent="0.25">
      <c r="X1279" s="48"/>
      <c r="Y1279" s="49"/>
      <c r="Z1279" s="50"/>
      <c r="AA1279" s="51"/>
      <c r="AB1279" s="51"/>
      <c r="AC1279" s="52"/>
      <c r="AD1279" s="53"/>
    </row>
    <row r="1280" spans="24:30" x14ac:dyDescent="0.25">
      <c r="X1280" s="48"/>
      <c r="Y1280" s="49"/>
      <c r="Z1280" s="50"/>
      <c r="AA1280" s="51"/>
      <c r="AB1280" s="51"/>
      <c r="AC1280" s="52"/>
      <c r="AD1280" s="53"/>
    </row>
    <row r="1281" spans="24:30" x14ac:dyDescent="0.25">
      <c r="X1281" s="48"/>
      <c r="Y1281" s="49"/>
      <c r="Z1281" s="50"/>
      <c r="AA1281" s="51"/>
      <c r="AB1281" s="51"/>
      <c r="AC1281" s="52"/>
      <c r="AD1281" s="53"/>
    </row>
    <row r="1282" spans="24:30" x14ac:dyDescent="0.25">
      <c r="X1282" s="48"/>
      <c r="Y1282" s="49"/>
      <c r="Z1282" s="50"/>
      <c r="AA1282" s="51"/>
      <c r="AB1282" s="51"/>
      <c r="AC1282" s="52"/>
      <c r="AD1282" s="53"/>
    </row>
    <row r="1283" spans="24:30" x14ac:dyDescent="0.25">
      <c r="X1283" s="48"/>
      <c r="Y1283" s="49"/>
      <c r="Z1283" s="50"/>
      <c r="AA1283" s="51"/>
      <c r="AB1283" s="51"/>
      <c r="AC1283" s="52"/>
      <c r="AD1283" s="53"/>
    </row>
    <row r="1284" spans="24:30" x14ac:dyDescent="0.25">
      <c r="X1284" s="48"/>
      <c r="Y1284" s="49"/>
      <c r="Z1284" s="50"/>
      <c r="AA1284" s="51"/>
      <c r="AB1284" s="51"/>
      <c r="AC1284" s="52"/>
      <c r="AD1284" s="53"/>
    </row>
    <row r="1285" spans="24:30" x14ac:dyDescent="0.25">
      <c r="X1285" s="48"/>
      <c r="Y1285" s="49"/>
      <c r="Z1285" s="50"/>
      <c r="AA1285" s="51"/>
      <c r="AB1285" s="51"/>
      <c r="AC1285" s="52"/>
      <c r="AD1285" s="53"/>
    </row>
    <row r="1286" spans="24:30" x14ac:dyDescent="0.25">
      <c r="X1286" s="48"/>
      <c r="Y1286" s="49"/>
      <c r="Z1286" s="50"/>
      <c r="AA1286" s="51"/>
      <c r="AB1286" s="51"/>
      <c r="AC1286" s="52"/>
      <c r="AD1286" s="53"/>
    </row>
    <row r="1287" spans="24:30" x14ac:dyDescent="0.25">
      <c r="X1287" s="48"/>
      <c r="Y1287" s="49"/>
      <c r="Z1287" s="50"/>
      <c r="AA1287" s="51"/>
      <c r="AB1287" s="51"/>
      <c r="AC1287" s="52"/>
      <c r="AD1287" s="53"/>
    </row>
    <row r="1288" spans="24:30" x14ac:dyDescent="0.25">
      <c r="X1288" s="48"/>
      <c r="Y1288" s="49"/>
      <c r="Z1288" s="50"/>
      <c r="AA1288" s="51"/>
      <c r="AB1288" s="51"/>
      <c r="AC1288" s="52"/>
      <c r="AD1288" s="53"/>
    </row>
    <row r="1289" spans="24:30" x14ac:dyDescent="0.25">
      <c r="X1289" s="48"/>
      <c r="Y1289" s="49"/>
      <c r="Z1289" s="50"/>
      <c r="AA1289" s="51"/>
      <c r="AB1289" s="51"/>
      <c r="AC1289" s="52"/>
      <c r="AD1289" s="53"/>
    </row>
    <row r="1290" spans="24:30" x14ac:dyDescent="0.25">
      <c r="X1290" s="48"/>
      <c r="Y1290" s="49"/>
      <c r="Z1290" s="50"/>
      <c r="AA1290" s="51"/>
      <c r="AB1290" s="51"/>
      <c r="AC1290" s="52"/>
      <c r="AD1290" s="53"/>
    </row>
    <row r="1291" spans="24:30" x14ac:dyDescent="0.25">
      <c r="X1291" s="48"/>
      <c r="Y1291" s="49"/>
      <c r="Z1291" s="50"/>
      <c r="AA1291" s="51"/>
      <c r="AB1291" s="51"/>
      <c r="AC1291" s="52"/>
      <c r="AD1291" s="53"/>
    </row>
    <row r="1292" spans="24:30" x14ac:dyDescent="0.25">
      <c r="X1292" s="48"/>
      <c r="Y1292" s="49"/>
      <c r="Z1292" s="50"/>
      <c r="AA1292" s="51"/>
      <c r="AB1292" s="51"/>
      <c r="AC1292" s="52"/>
      <c r="AD1292" s="53"/>
    </row>
    <row r="1293" spans="24:30" x14ac:dyDescent="0.25">
      <c r="X1293" s="48"/>
      <c r="Y1293" s="49"/>
      <c r="Z1293" s="50"/>
      <c r="AA1293" s="51"/>
      <c r="AB1293" s="51"/>
      <c r="AC1293" s="52"/>
      <c r="AD1293" s="53"/>
    </row>
    <row r="1294" spans="24:30" x14ac:dyDescent="0.25">
      <c r="X1294" s="48"/>
      <c r="Y1294" s="49"/>
      <c r="Z1294" s="50"/>
      <c r="AA1294" s="51"/>
      <c r="AB1294" s="51"/>
      <c r="AC1294" s="52"/>
      <c r="AD1294" s="53"/>
    </row>
    <row r="1295" spans="24:30" x14ac:dyDescent="0.25">
      <c r="X1295" s="48"/>
      <c r="Y1295" s="49"/>
      <c r="Z1295" s="50"/>
      <c r="AA1295" s="51"/>
      <c r="AB1295" s="51"/>
      <c r="AC1295" s="52"/>
      <c r="AD1295" s="53"/>
    </row>
    <row r="1296" spans="24:30" x14ac:dyDescent="0.25">
      <c r="X1296" s="48"/>
      <c r="Y1296" s="49"/>
      <c r="Z1296" s="50"/>
      <c r="AA1296" s="51"/>
      <c r="AB1296" s="51"/>
      <c r="AC1296" s="52"/>
      <c r="AD1296" s="53"/>
    </row>
    <row r="1297" spans="24:30" x14ac:dyDescent="0.25">
      <c r="X1297" s="48"/>
      <c r="Y1297" s="49"/>
      <c r="Z1297" s="50"/>
      <c r="AA1297" s="51"/>
      <c r="AB1297" s="51"/>
      <c r="AC1297" s="52"/>
      <c r="AD1297" s="53"/>
    </row>
    <row r="1298" spans="24:30" x14ac:dyDescent="0.25">
      <c r="X1298" s="48"/>
      <c r="Y1298" s="49"/>
      <c r="Z1298" s="50"/>
      <c r="AA1298" s="51"/>
      <c r="AB1298" s="51"/>
      <c r="AC1298" s="52"/>
      <c r="AD1298" s="53"/>
    </row>
    <row r="1299" spans="24:30" x14ac:dyDescent="0.25">
      <c r="X1299" s="48"/>
      <c r="Y1299" s="49"/>
      <c r="Z1299" s="50"/>
      <c r="AA1299" s="51"/>
      <c r="AB1299" s="51"/>
      <c r="AC1299" s="52"/>
      <c r="AD1299" s="53"/>
    </row>
    <row r="1300" spans="24:30" x14ac:dyDescent="0.25">
      <c r="X1300" s="48"/>
      <c r="Y1300" s="49"/>
      <c r="Z1300" s="50"/>
      <c r="AA1300" s="51"/>
      <c r="AB1300" s="51"/>
      <c r="AC1300" s="52"/>
      <c r="AD1300" s="53"/>
    </row>
    <row r="1301" spans="24:30" x14ac:dyDescent="0.25">
      <c r="X1301" s="48"/>
      <c r="Y1301" s="49"/>
      <c r="Z1301" s="50"/>
      <c r="AA1301" s="51"/>
      <c r="AB1301" s="51"/>
      <c r="AC1301" s="52"/>
      <c r="AD1301" s="53"/>
    </row>
    <row r="1302" spans="24:30" x14ac:dyDescent="0.25">
      <c r="X1302" s="48"/>
      <c r="Y1302" s="49"/>
      <c r="Z1302" s="50"/>
      <c r="AA1302" s="51"/>
      <c r="AB1302" s="51"/>
      <c r="AC1302" s="52"/>
      <c r="AD1302" s="53"/>
    </row>
    <row r="1303" spans="24:30" x14ac:dyDescent="0.25">
      <c r="X1303" s="48"/>
      <c r="Y1303" s="49"/>
      <c r="Z1303" s="50"/>
      <c r="AA1303" s="51"/>
      <c r="AB1303" s="51"/>
      <c r="AC1303" s="52"/>
      <c r="AD1303" s="53"/>
    </row>
    <row r="1304" spans="24:30" x14ac:dyDescent="0.25">
      <c r="X1304" s="48"/>
      <c r="Y1304" s="49"/>
      <c r="Z1304" s="50"/>
      <c r="AA1304" s="51"/>
      <c r="AB1304" s="51"/>
      <c r="AC1304" s="52"/>
      <c r="AD1304" s="53"/>
    </row>
    <row r="1305" spans="24:30" x14ac:dyDescent="0.25">
      <c r="X1305" s="48"/>
      <c r="Y1305" s="49"/>
      <c r="Z1305" s="50"/>
      <c r="AA1305" s="51"/>
      <c r="AB1305" s="51"/>
      <c r="AC1305" s="52"/>
      <c r="AD1305" s="53"/>
    </row>
    <row r="1306" spans="24:30" x14ac:dyDescent="0.25">
      <c r="X1306" s="48"/>
      <c r="Y1306" s="49"/>
      <c r="Z1306" s="50"/>
      <c r="AA1306" s="51"/>
      <c r="AB1306" s="51"/>
      <c r="AC1306" s="52"/>
      <c r="AD1306" s="53"/>
    </row>
    <row r="1307" spans="24:30" x14ac:dyDescent="0.25">
      <c r="X1307" s="48"/>
      <c r="Y1307" s="49"/>
      <c r="Z1307" s="50"/>
      <c r="AA1307" s="51"/>
      <c r="AB1307" s="51"/>
      <c r="AC1307" s="52"/>
      <c r="AD1307" s="53"/>
    </row>
    <row r="1308" spans="24:30" x14ac:dyDescent="0.25">
      <c r="X1308" s="48"/>
      <c r="Y1308" s="49"/>
      <c r="Z1308" s="50"/>
      <c r="AA1308" s="51"/>
      <c r="AB1308" s="51"/>
      <c r="AC1308" s="52"/>
      <c r="AD1308" s="53"/>
    </row>
    <row r="1309" spans="24:30" x14ac:dyDescent="0.25">
      <c r="X1309" s="48"/>
      <c r="Y1309" s="49"/>
      <c r="Z1309" s="50"/>
      <c r="AA1309" s="51"/>
      <c r="AB1309" s="51"/>
      <c r="AC1309" s="52"/>
      <c r="AD1309" s="53"/>
    </row>
    <row r="1310" spans="24:30" x14ac:dyDescent="0.25">
      <c r="X1310" s="48"/>
      <c r="Y1310" s="49"/>
      <c r="Z1310" s="50"/>
      <c r="AA1310" s="51"/>
      <c r="AB1310" s="51"/>
      <c r="AC1310" s="52"/>
      <c r="AD1310" s="53"/>
    </row>
    <row r="1311" spans="24:30" x14ac:dyDescent="0.25">
      <c r="X1311" s="48"/>
      <c r="Y1311" s="49"/>
      <c r="Z1311" s="50"/>
      <c r="AA1311" s="51"/>
      <c r="AB1311" s="51"/>
      <c r="AC1311" s="52"/>
      <c r="AD1311" s="53"/>
    </row>
    <row r="1312" spans="24:30" x14ac:dyDescent="0.25">
      <c r="X1312" s="48"/>
      <c r="Y1312" s="49"/>
      <c r="Z1312" s="50"/>
      <c r="AA1312" s="51"/>
      <c r="AB1312" s="51"/>
      <c r="AC1312" s="52"/>
      <c r="AD1312" s="53"/>
    </row>
    <row r="1313" spans="24:30" x14ac:dyDescent="0.25">
      <c r="X1313" s="48"/>
      <c r="Y1313" s="49"/>
      <c r="Z1313" s="50"/>
      <c r="AA1313" s="51"/>
      <c r="AB1313" s="51"/>
      <c r="AC1313" s="52"/>
      <c r="AD1313" s="53"/>
    </row>
    <row r="1314" spans="24:30" x14ac:dyDescent="0.25">
      <c r="X1314" s="48"/>
      <c r="Y1314" s="49"/>
      <c r="Z1314" s="50"/>
      <c r="AA1314" s="51"/>
      <c r="AB1314" s="51"/>
      <c r="AC1314" s="52"/>
      <c r="AD1314" s="53"/>
    </row>
    <row r="1315" spans="24:30" x14ac:dyDescent="0.25">
      <c r="X1315" s="48"/>
      <c r="Y1315" s="49"/>
      <c r="Z1315" s="50"/>
      <c r="AA1315" s="51"/>
      <c r="AB1315" s="51"/>
      <c r="AC1315" s="52"/>
      <c r="AD1315" s="53"/>
    </row>
    <row r="1316" spans="24:30" x14ac:dyDescent="0.25">
      <c r="X1316" s="48"/>
      <c r="Y1316" s="49"/>
      <c r="Z1316" s="50"/>
      <c r="AA1316" s="51"/>
      <c r="AB1316" s="51"/>
      <c r="AC1316" s="52"/>
      <c r="AD1316" s="53"/>
    </row>
    <row r="1317" spans="24:30" x14ac:dyDescent="0.25">
      <c r="X1317" s="48"/>
      <c r="Y1317" s="49"/>
      <c r="Z1317" s="50"/>
      <c r="AA1317" s="51"/>
      <c r="AB1317" s="51"/>
      <c r="AC1317" s="52"/>
      <c r="AD1317" s="53"/>
    </row>
    <row r="1318" spans="24:30" x14ac:dyDescent="0.25">
      <c r="X1318" s="48"/>
      <c r="Y1318" s="49"/>
      <c r="Z1318" s="50"/>
      <c r="AA1318" s="51"/>
      <c r="AB1318" s="51"/>
      <c r="AC1318" s="52"/>
      <c r="AD1318" s="53"/>
    </row>
    <row r="1319" spans="24:30" x14ac:dyDescent="0.25">
      <c r="X1319" s="48"/>
      <c r="Y1319" s="49"/>
      <c r="Z1319" s="50"/>
      <c r="AA1319" s="51"/>
      <c r="AB1319" s="51"/>
      <c r="AC1319" s="52"/>
      <c r="AD1319" s="53"/>
    </row>
    <row r="1320" spans="24:30" x14ac:dyDescent="0.25">
      <c r="X1320" s="48"/>
      <c r="Y1320" s="49"/>
      <c r="Z1320" s="50"/>
      <c r="AA1320" s="51"/>
      <c r="AB1320" s="51"/>
      <c r="AC1320" s="52"/>
      <c r="AD1320" s="53"/>
    </row>
    <row r="1321" spans="24:30" x14ac:dyDescent="0.25">
      <c r="X1321" s="48"/>
      <c r="Y1321" s="49"/>
      <c r="Z1321" s="50"/>
      <c r="AA1321" s="51"/>
      <c r="AB1321" s="51"/>
      <c r="AC1321" s="52"/>
      <c r="AD1321" s="53"/>
    </row>
    <row r="1322" spans="24:30" x14ac:dyDescent="0.25">
      <c r="X1322" s="48"/>
      <c r="Y1322" s="49"/>
      <c r="Z1322" s="50"/>
      <c r="AA1322" s="51"/>
      <c r="AB1322" s="51"/>
      <c r="AC1322" s="52"/>
      <c r="AD1322" s="53"/>
    </row>
    <row r="1323" spans="24:30" x14ac:dyDescent="0.25">
      <c r="X1323" s="48"/>
      <c r="Y1323" s="49"/>
      <c r="Z1323" s="50"/>
      <c r="AA1323" s="51"/>
      <c r="AB1323" s="51"/>
      <c r="AC1323" s="52"/>
      <c r="AD1323" s="53"/>
    </row>
    <row r="1324" spans="24:30" x14ac:dyDescent="0.25">
      <c r="X1324" s="48"/>
      <c r="Y1324" s="49"/>
      <c r="Z1324" s="50"/>
      <c r="AA1324" s="51"/>
      <c r="AB1324" s="51"/>
      <c r="AC1324" s="52"/>
      <c r="AD1324" s="53"/>
    </row>
    <row r="1325" spans="24:30" x14ac:dyDescent="0.25">
      <c r="X1325" s="48"/>
      <c r="Y1325" s="49"/>
      <c r="Z1325" s="50"/>
      <c r="AA1325" s="51"/>
      <c r="AB1325" s="51"/>
      <c r="AC1325" s="52"/>
      <c r="AD1325" s="53"/>
    </row>
    <row r="1326" spans="24:30" x14ac:dyDescent="0.25">
      <c r="X1326" s="48"/>
      <c r="Y1326" s="49"/>
      <c r="Z1326" s="50"/>
      <c r="AA1326" s="51"/>
      <c r="AB1326" s="51"/>
      <c r="AC1326" s="52"/>
      <c r="AD1326" s="53"/>
    </row>
    <row r="1327" spans="24:30" x14ac:dyDescent="0.25">
      <c r="X1327" s="48"/>
      <c r="Y1327" s="49"/>
      <c r="Z1327" s="50"/>
      <c r="AA1327" s="51"/>
      <c r="AB1327" s="51"/>
      <c r="AC1327" s="52"/>
      <c r="AD1327" s="53"/>
    </row>
    <row r="1328" spans="24:30" x14ac:dyDescent="0.25">
      <c r="X1328" s="48"/>
      <c r="Y1328" s="49"/>
      <c r="Z1328" s="50"/>
      <c r="AA1328" s="51"/>
      <c r="AB1328" s="51"/>
      <c r="AC1328" s="52"/>
      <c r="AD1328" s="53"/>
    </row>
    <row r="1329" spans="24:30" x14ac:dyDescent="0.25">
      <c r="X1329" s="48"/>
      <c r="Y1329" s="49"/>
      <c r="Z1329" s="50"/>
      <c r="AA1329" s="51"/>
      <c r="AB1329" s="51"/>
      <c r="AC1329" s="52"/>
      <c r="AD1329" s="53"/>
    </row>
    <row r="1330" spans="24:30" x14ac:dyDescent="0.25">
      <c r="X1330" s="48"/>
      <c r="Y1330" s="49"/>
      <c r="Z1330" s="50"/>
      <c r="AA1330" s="51"/>
      <c r="AB1330" s="51"/>
      <c r="AC1330" s="52"/>
      <c r="AD1330" s="53"/>
    </row>
    <row r="1331" spans="24:30" x14ac:dyDescent="0.25">
      <c r="X1331" s="48"/>
      <c r="Y1331" s="49"/>
      <c r="Z1331" s="50"/>
      <c r="AA1331" s="51"/>
      <c r="AB1331" s="51"/>
      <c r="AC1331" s="52"/>
      <c r="AD1331" s="53"/>
    </row>
    <row r="1332" spans="24:30" x14ac:dyDescent="0.25">
      <c r="X1332" s="48"/>
      <c r="Y1332" s="49"/>
      <c r="Z1332" s="50"/>
      <c r="AA1332" s="51"/>
      <c r="AB1332" s="51"/>
      <c r="AC1332" s="52"/>
      <c r="AD1332" s="53"/>
    </row>
    <row r="1333" spans="24:30" x14ac:dyDescent="0.25">
      <c r="X1333" s="48"/>
      <c r="Y1333" s="49"/>
      <c r="Z1333" s="50"/>
      <c r="AA1333" s="51"/>
      <c r="AB1333" s="51"/>
      <c r="AC1333" s="52"/>
      <c r="AD1333" s="53"/>
    </row>
    <row r="1334" spans="24:30" x14ac:dyDescent="0.25">
      <c r="X1334" s="48"/>
      <c r="Y1334" s="49"/>
      <c r="Z1334" s="50"/>
      <c r="AA1334" s="51"/>
      <c r="AB1334" s="51"/>
      <c r="AC1334" s="52"/>
      <c r="AD1334" s="53"/>
    </row>
    <row r="1335" spans="24:30" x14ac:dyDescent="0.25">
      <c r="X1335" s="48"/>
      <c r="Y1335" s="49"/>
      <c r="Z1335" s="50"/>
      <c r="AA1335" s="51"/>
      <c r="AB1335" s="51"/>
      <c r="AC1335" s="52"/>
      <c r="AD1335" s="53"/>
    </row>
    <row r="1336" spans="24:30" x14ac:dyDescent="0.25">
      <c r="X1336" s="48"/>
      <c r="Y1336" s="49"/>
      <c r="Z1336" s="50"/>
      <c r="AA1336" s="51"/>
      <c r="AB1336" s="51"/>
      <c r="AC1336" s="52"/>
      <c r="AD1336" s="53"/>
    </row>
    <row r="1337" spans="24:30" x14ac:dyDescent="0.25">
      <c r="X1337" s="48"/>
      <c r="Y1337" s="49"/>
      <c r="Z1337" s="50"/>
      <c r="AA1337" s="51"/>
      <c r="AB1337" s="51"/>
      <c r="AC1337" s="52"/>
      <c r="AD1337" s="53"/>
    </row>
    <row r="1338" spans="24:30" x14ac:dyDescent="0.25">
      <c r="X1338" s="48"/>
      <c r="Y1338" s="49"/>
      <c r="Z1338" s="50"/>
      <c r="AA1338" s="51"/>
      <c r="AB1338" s="51"/>
      <c r="AC1338" s="52"/>
      <c r="AD1338" s="53"/>
    </row>
    <row r="1339" spans="24:30" x14ac:dyDescent="0.25">
      <c r="X1339" s="48"/>
      <c r="Y1339" s="49"/>
      <c r="Z1339" s="50"/>
      <c r="AA1339" s="51"/>
      <c r="AB1339" s="51"/>
      <c r="AC1339" s="52"/>
      <c r="AD1339" s="53"/>
    </row>
    <row r="1340" spans="24:30" x14ac:dyDescent="0.25">
      <c r="X1340" s="48"/>
      <c r="Y1340" s="49"/>
      <c r="Z1340" s="50"/>
      <c r="AA1340" s="51"/>
      <c r="AB1340" s="51"/>
      <c r="AC1340" s="52"/>
      <c r="AD1340" s="53"/>
    </row>
    <row r="1341" spans="24:30" x14ac:dyDescent="0.25">
      <c r="X1341" s="48"/>
      <c r="Y1341" s="49"/>
      <c r="Z1341" s="50"/>
      <c r="AA1341" s="51"/>
      <c r="AB1341" s="51"/>
      <c r="AC1341" s="52"/>
      <c r="AD1341" s="53"/>
    </row>
    <row r="1342" spans="24:30" x14ac:dyDescent="0.25">
      <c r="X1342" s="48"/>
      <c r="Y1342" s="49"/>
      <c r="Z1342" s="50"/>
      <c r="AA1342" s="51"/>
      <c r="AB1342" s="51"/>
      <c r="AC1342" s="52"/>
      <c r="AD1342" s="53"/>
    </row>
    <row r="1343" spans="24:30" x14ac:dyDescent="0.25">
      <c r="X1343" s="48"/>
      <c r="Y1343" s="49"/>
      <c r="Z1343" s="50"/>
      <c r="AA1343" s="51"/>
      <c r="AB1343" s="51"/>
      <c r="AC1343" s="52"/>
      <c r="AD1343" s="53"/>
    </row>
    <row r="1344" spans="24:30" x14ac:dyDescent="0.25">
      <c r="X1344" s="48"/>
      <c r="Y1344" s="49"/>
      <c r="Z1344" s="50"/>
      <c r="AA1344" s="51"/>
      <c r="AB1344" s="51"/>
      <c r="AC1344" s="52"/>
      <c r="AD1344" s="53"/>
    </row>
    <row r="1345" spans="24:30" x14ac:dyDescent="0.25">
      <c r="X1345" s="48"/>
      <c r="Y1345" s="49"/>
      <c r="Z1345" s="50"/>
      <c r="AA1345" s="51"/>
      <c r="AB1345" s="51"/>
      <c r="AC1345" s="52"/>
      <c r="AD1345" s="53"/>
    </row>
    <row r="1346" spans="24:30" x14ac:dyDescent="0.25">
      <c r="X1346" s="48"/>
      <c r="Y1346" s="49"/>
      <c r="Z1346" s="50"/>
      <c r="AA1346" s="51"/>
      <c r="AB1346" s="51"/>
      <c r="AC1346" s="52"/>
      <c r="AD1346" s="53"/>
    </row>
    <row r="1347" spans="24:30" x14ac:dyDescent="0.25">
      <c r="X1347" s="48"/>
      <c r="Y1347" s="49"/>
      <c r="Z1347" s="50"/>
      <c r="AA1347" s="51"/>
      <c r="AB1347" s="51"/>
      <c r="AC1347" s="52"/>
      <c r="AD1347" s="53"/>
    </row>
    <row r="1348" spans="24:30" x14ac:dyDescent="0.25">
      <c r="X1348" s="48"/>
      <c r="Y1348" s="49"/>
      <c r="Z1348" s="50"/>
      <c r="AA1348" s="51"/>
      <c r="AB1348" s="51"/>
      <c r="AC1348" s="52"/>
      <c r="AD1348" s="53"/>
    </row>
    <row r="1349" spans="24:30" x14ac:dyDescent="0.25">
      <c r="X1349" s="48"/>
      <c r="Y1349" s="49"/>
      <c r="Z1349" s="50"/>
      <c r="AA1349" s="51"/>
      <c r="AB1349" s="51"/>
      <c r="AC1349" s="52"/>
      <c r="AD1349" s="53"/>
    </row>
    <row r="1350" spans="24:30" x14ac:dyDescent="0.25">
      <c r="X1350" s="48"/>
      <c r="Y1350" s="49"/>
      <c r="Z1350" s="50"/>
      <c r="AA1350" s="51"/>
      <c r="AB1350" s="51"/>
      <c r="AC1350" s="52"/>
      <c r="AD1350" s="53"/>
    </row>
    <row r="1351" spans="24:30" x14ac:dyDescent="0.25">
      <c r="X1351" s="48"/>
      <c r="Y1351" s="49"/>
      <c r="Z1351" s="50"/>
      <c r="AA1351" s="51"/>
      <c r="AB1351" s="51"/>
      <c r="AC1351" s="52"/>
      <c r="AD1351" s="53"/>
    </row>
    <row r="1352" spans="24:30" x14ac:dyDescent="0.25">
      <c r="X1352" s="48"/>
      <c r="Y1352" s="49"/>
      <c r="Z1352" s="50"/>
      <c r="AA1352" s="51"/>
      <c r="AB1352" s="51"/>
      <c r="AC1352" s="52"/>
      <c r="AD1352" s="53"/>
    </row>
    <row r="1353" spans="24:30" x14ac:dyDescent="0.25">
      <c r="X1353" s="48"/>
      <c r="Y1353" s="49"/>
      <c r="Z1353" s="50"/>
      <c r="AA1353" s="51"/>
      <c r="AB1353" s="51"/>
      <c r="AC1353" s="52"/>
      <c r="AD1353" s="53"/>
    </row>
    <row r="1354" spans="24:30" x14ac:dyDescent="0.25">
      <c r="X1354" s="48"/>
      <c r="Y1354" s="49"/>
      <c r="Z1354" s="50"/>
      <c r="AA1354" s="51"/>
      <c r="AB1354" s="51"/>
      <c r="AC1354" s="52"/>
      <c r="AD1354" s="53"/>
    </row>
    <row r="1355" spans="24:30" x14ac:dyDescent="0.25">
      <c r="X1355" s="48"/>
      <c r="Y1355" s="49"/>
      <c r="Z1355" s="50"/>
      <c r="AA1355" s="51"/>
      <c r="AB1355" s="51"/>
      <c r="AC1355" s="52"/>
      <c r="AD1355" s="53"/>
    </row>
    <row r="1356" spans="24:30" x14ac:dyDescent="0.25">
      <c r="X1356" s="48"/>
      <c r="Y1356" s="49"/>
      <c r="Z1356" s="50"/>
      <c r="AA1356" s="51"/>
      <c r="AB1356" s="51"/>
      <c r="AC1356" s="52"/>
      <c r="AD1356" s="53"/>
    </row>
    <row r="1357" spans="24:30" x14ac:dyDescent="0.25">
      <c r="X1357" s="48"/>
      <c r="Y1357" s="49"/>
      <c r="Z1357" s="50"/>
      <c r="AA1357" s="51"/>
      <c r="AB1357" s="51"/>
      <c r="AC1357" s="52"/>
      <c r="AD1357" s="53"/>
    </row>
    <row r="1358" spans="24:30" x14ac:dyDescent="0.25">
      <c r="X1358" s="48"/>
      <c r="Y1358" s="49"/>
      <c r="Z1358" s="50"/>
      <c r="AA1358" s="51"/>
      <c r="AB1358" s="51"/>
      <c r="AC1358" s="52"/>
      <c r="AD1358" s="53"/>
    </row>
    <row r="1359" spans="24:30" x14ac:dyDescent="0.25">
      <c r="X1359" s="48"/>
      <c r="Y1359" s="49"/>
      <c r="Z1359" s="50"/>
      <c r="AA1359" s="51"/>
      <c r="AB1359" s="51"/>
      <c r="AC1359" s="52"/>
      <c r="AD1359" s="53"/>
    </row>
    <row r="1360" spans="24:30" x14ac:dyDescent="0.25">
      <c r="X1360" s="48"/>
      <c r="Y1360" s="49"/>
      <c r="Z1360" s="50"/>
      <c r="AA1360" s="51"/>
      <c r="AB1360" s="51"/>
      <c r="AC1360" s="52"/>
      <c r="AD1360" s="53"/>
    </row>
    <row r="1361" spans="24:30" x14ac:dyDescent="0.25">
      <c r="X1361" s="48"/>
      <c r="Y1361" s="49"/>
      <c r="Z1361" s="50"/>
      <c r="AA1361" s="51"/>
      <c r="AB1361" s="51"/>
      <c r="AC1361" s="52"/>
      <c r="AD1361" s="53"/>
    </row>
    <row r="1362" spans="24:30" x14ac:dyDescent="0.25">
      <c r="X1362" s="48"/>
      <c r="Y1362" s="49"/>
      <c r="Z1362" s="50"/>
      <c r="AA1362" s="51"/>
      <c r="AB1362" s="51"/>
      <c r="AC1362" s="52"/>
      <c r="AD1362" s="53"/>
    </row>
    <row r="1363" spans="24:30" x14ac:dyDescent="0.25">
      <c r="X1363" s="48"/>
      <c r="Y1363" s="49"/>
      <c r="Z1363" s="50"/>
      <c r="AA1363" s="51"/>
      <c r="AB1363" s="51"/>
      <c r="AC1363" s="52"/>
      <c r="AD1363" s="53"/>
    </row>
    <row r="1364" spans="24:30" x14ac:dyDescent="0.25">
      <c r="X1364" s="48"/>
      <c r="Y1364" s="49"/>
      <c r="Z1364" s="50"/>
      <c r="AA1364" s="51"/>
      <c r="AB1364" s="51"/>
      <c r="AC1364" s="52"/>
      <c r="AD1364" s="53"/>
    </row>
    <row r="1365" spans="24:30" x14ac:dyDescent="0.25">
      <c r="X1365" s="48"/>
      <c r="Y1365" s="49"/>
      <c r="Z1365" s="50"/>
      <c r="AA1365" s="51"/>
      <c r="AB1365" s="51"/>
      <c r="AC1365" s="52"/>
      <c r="AD1365" s="53"/>
    </row>
    <row r="1366" spans="24:30" x14ac:dyDescent="0.25">
      <c r="X1366" s="48"/>
      <c r="Y1366" s="49"/>
      <c r="Z1366" s="50"/>
      <c r="AA1366" s="51"/>
      <c r="AB1366" s="51"/>
      <c r="AC1366" s="52"/>
      <c r="AD1366" s="53"/>
    </row>
    <row r="1367" spans="24:30" x14ac:dyDescent="0.25">
      <c r="X1367" s="48"/>
      <c r="Y1367" s="49"/>
      <c r="Z1367" s="50"/>
      <c r="AA1367" s="51"/>
      <c r="AB1367" s="51"/>
      <c r="AC1367" s="52"/>
      <c r="AD1367" s="53"/>
    </row>
    <row r="1368" spans="24:30" x14ac:dyDescent="0.25">
      <c r="X1368" s="48"/>
      <c r="Y1368" s="49"/>
      <c r="Z1368" s="50"/>
      <c r="AA1368" s="51"/>
      <c r="AB1368" s="51"/>
      <c r="AC1368" s="52"/>
      <c r="AD1368" s="53"/>
    </row>
    <row r="1369" spans="24:30" x14ac:dyDescent="0.25">
      <c r="X1369" s="48"/>
      <c r="Y1369" s="49"/>
      <c r="Z1369" s="50"/>
      <c r="AA1369" s="51"/>
      <c r="AB1369" s="51"/>
      <c r="AC1369" s="52"/>
      <c r="AD1369" s="53"/>
    </row>
    <row r="1370" spans="24:30" x14ac:dyDescent="0.25">
      <c r="X1370" s="48"/>
      <c r="Y1370" s="49"/>
      <c r="Z1370" s="50"/>
      <c r="AA1370" s="51"/>
      <c r="AB1370" s="51"/>
      <c r="AC1370" s="52"/>
      <c r="AD1370" s="53"/>
    </row>
    <row r="1371" spans="24:30" x14ac:dyDescent="0.25">
      <c r="X1371" s="48"/>
      <c r="Y1371" s="49"/>
      <c r="Z1371" s="50"/>
      <c r="AA1371" s="51"/>
      <c r="AB1371" s="51"/>
      <c r="AC1371" s="52"/>
      <c r="AD1371" s="53"/>
    </row>
    <row r="1372" spans="24:30" x14ac:dyDescent="0.25">
      <c r="X1372" s="48"/>
      <c r="Y1372" s="49"/>
      <c r="Z1372" s="50"/>
      <c r="AA1372" s="51"/>
      <c r="AB1372" s="51"/>
      <c r="AC1372" s="52"/>
      <c r="AD1372" s="53"/>
    </row>
    <row r="1373" spans="24:30" x14ac:dyDescent="0.25">
      <c r="X1373" s="48"/>
      <c r="Y1373" s="49"/>
      <c r="Z1373" s="50"/>
      <c r="AA1373" s="51"/>
      <c r="AB1373" s="51"/>
      <c r="AC1373" s="52"/>
      <c r="AD1373" s="53"/>
    </row>
    <row r="1374" spans="24:30" x14ac:dyDescent="0.25">
      <c r="X1374" s="48"/>
      <c r="Y1374" s="49"/>
      <c r="Z1374" s="50"/>
      <c r="AA1374" s="51"/>
      <c r="AB1374" s="51"/>
      <c r="AC1374" s="52"/>
      <c r="AD1374" s="53"/>
    </row>
    <row r="1375" spans="24:30" x14ac:dyDescent="0.25">
      <c r="X1375" s="48"/>
      <c r="Y1375" s="49"/>
      <c r="Z1375" s="50"/>
      <c r="AA1375" s="51"/>
      <c r="AB1375" s="51"/>
      <c r="AC1375" s="52"/>
      <c r="AD1375" s="53"/>
    </row>
    <row r="1376" spans="24:30" x14ac:dyDescent="0.25">
      <c r="X1376" s="48"/>
      <c r="Y1376" s="49"/>
      <c r="Z1376" s="50"/>
      <c r="AA1376" s="51"/>
      <c r="AB1376" s="51"/>
      <c r="AC1376" s="52"/>
      <c r="AD1376" s="53"/>
    </row>
    <row r="1377" spans="24:30" x14ac:dyDescent="0.25">
      <c r="X1377" s="48"/>
      <c r="Y1377" s="49"/>
      <c r="Z1377" s="50"/>
      <c r="AA1377" s="51"/>
      <c r="AB1377" s="51"/>
      <c r="AC1377" s="52"/>
      <c r="AD1377" s="53"/>
    </row>
    <row r="1378" spans="24:30" x14ac:dyDescent="0.25">
      <c r="X1378" s="48"/>
      <c r="Y1378" s="49"/>
      <c r="Z1378" s="50"/>
      <c r="AA1378" s="51"/>
      <c r="AB1378" s="51"/>
      <c r="AC1378" s="52"/>
      <c r="AD1378" s="53"/>
    </row>
    <row r="1379" spans="24:30" x14ac:dyDescent="0.25">
      <c r="X1379" s="48"/>
      <c r="Y1379" s="49"/>
      <c r="Z1379" s="50"/>
      <c r="AA1379" s="51"/>
      <c r="AB1379" s="51"/>
      <c r="AC1379" s="52"/>
      <c r="AD1379" s="53"/>
    </row>
    <row r="1380" spans="24:30" x14ac:dyDescent="0.25">
      <c r="X1380" s="48"/>
      <c r="Y1380" s="49"/>
      <c r="Z1380" s="50"/>
      <c r="AA1380" s="51"/>
      <c r="AB1380" s="51"/>
      <c r="AC1380" s="52"/>
      <c r="AD1380" s="53"/>
    </row>
    <row r="1381" spans="24:30" x14ac:dyDescent="0.25">
      <c r="X1381" s="48"/>
      <c r="Y1381" s="49"/>
      <c r="Z1381" s="50"/>
      <c r="AA1381" s="51"/>
      <c r="AB1381" s="51"/>
      <c r="AC1381" s="52"/>
      <c r="AD1381" s="53"/>
    </row>
    <row r="1382" spans="24:30" x14ac:dyDescent="0.25">
      <c r="X1382" s="48"/>
      <c r="Y1382" s="49"/>
      <c r="Z1382" s="50"/>
      <c r="AA1382" s="51"/>
      <c r="AB1382" s="51"/>
      <c r="AC1382" s="52"/>
      <c r="AD1382" s="53"/>
    </row>
    <row r="1383" spans="24:30" x14ac:dyDescent="0.25">
      <c r="X1383" s="48"/>
      <c r="Y1383" s="49"/>
      <c r="Z1383" s="50"/>
      <c r="AA1383" s="51"/>
      <c r="AB1383" s="51"/>
      <c r="AC1383" s="52"/>
      <c r="AD1383" s="53"/>
    </row>
    <row r="1384" spans="24:30" x14ac:dyDescent="0.25">
      <c r="X1384" s="48"/>
      <c r="Y1384" s="49"/>
      <c r="Z1384" s="50"/>
      <c r="AA1384" s="51"/>
      <c r="AB1384" s="51"/>
      <c r="AC1384" s="52"/>
      <c r="AD1384" s="53"/>
    </row>
    <row r="1385" spans="24:30" x14ac:dyDescent="0.25">
      <c r="X1385" s="48"/>
      <c r="Y1385" s="49"/>
      <c r="Z1385" s="50"/>
      <c r="AA1385" s="51"/>
      <c r="AB1385" s="51"/>
      <c r="AC1385" s="52"/>
      <c r="AD1385" s="53"/>
    </row>
    <row r="1386" spans="24:30" x14ac:dyDescent="0.25">
      <c r="X1386" s="48"/>
      <c r="Y1386" s="49"/>
      <c r="Z1386" s="50"/>
      <c r="AA1386" s="51"/>
      <c r="AB1386" s="51"/>
      <c r="AC1386" s="52"/>
      <c r="AD1386" s="53"/>
    </row>
    <row r="1387" spans="24:30" x14ac:dyDescent="0.25">
      <c r="X1387" s="48"/>
      <c r="Y1387" s="49"/>
      <c r="Z1387" s="50"/>
      <c r="AA1387" s="51"/>
      <c r="AB1387" s="51"/>
      <c r="AC1387" s="52"/>
      <c r="AD1387" s="53"/>
    </row>
    <row r="1388" spans="24:30" x14ac:dyDescent="0.25">
      <c r="X1388" s="48"/>
      <c r="Y1388" s="49"/>
      <c r="Z1388" s="50"/>
      <c r="AA1388" s="51"/>
      <c r="AB1388" s="51"/>
      <c r="AC1388" s="52"/>
      <c r="AD1388" s="53"/>
    </row>
    <row r="1389" spans="24:30" x14ac:dyDescent="0.25">
      <c r="X1389" s="48"/>
      <c r="Y1389" s="49"/>
      <c r="Z1389" s="50"/>
      <c r="AA1389" s="51"/>
      <c r="AB1389" s="51"/>
      <c r="AC1389" s="52"/>
      <c r="AD1389" s="53"/>
    </row>
    <row r="1390" spans="24:30" x14ac:dyDescent="0.25">
      <c r="X1390" s="48"/>
      <c r="Y1390" s="49"/>
      <c r="Z1390" s="50"/>
      <c r="AA1390" s="51"/>
      <c r="AB1390" s="51"/>
      <c r="AC1390" s="52"/>
      <c r="AD1390" s="53"/>
    </row>
    <row r="1391" spans="24:30" x14ac:dyDescent="0.25">
      <c r="X1391" s="48"/>
      <c r="Y1391" s="49"/>
      <c r="Z1391" s="50"/>
      <c r="AA1391" s="51"/>
      <c r="AB1391" s="51"/>
      <c r="AC1391" s="52"/>
      <c r="AD1391" s="53"/>
    </row>
    <row r="1392" spans="24:30" x14ac:dyDescent="0.25">
      <c r="X1392" s="48"/>
      <c r="Y1392" s="49"/>
      <c r="Z1392" s="50"/>
      <c r="AA1392" s="51"/>
      <c r="AB1392" s="51"/>
      <c r="AC1392" s="52"/>
      <c r="AD1392" s="53"/>
    </row>
    <row r="1393" spans="24:30" x14ac:dyDescent="0.25">
      <c r="X1393" s="48"/>
      <c r="Y1393" s="49"/>
      <c r="Z1393" s="50"/>
      <c r="AA1393" s="51"/>
      <c r="AB1393" s="51"/>
      <c r="AC1393" s="52"/>
      <c r="AD1393" s="53"/>
    </row>
    <row r="1394" spans="24:30" x14ac:dyDescent="0.25">
      <c r="X1394" s="48"/>
      <c r="Y1394" s="49"/>
      <c r="Z1394" s="50"/>
      <c r="AA1394" s="51"/>
      <c r="AB1394" s="51"/>
      <c r="AC1394" s="52"/>
      <c r="AD1394" s="53"/>
    </row>
    <row r="1395" spans="24:30" x14ac:dyDescent="0.25">
      <c r="X1395" s="48"/>
      <c r="Y1395" s="49"/>
      <c r="Z1395" s="50"/>
      <c r="AA1395" s="51"/>
      <c r="AB1395" s="51"/>
      <c r="AC1395" s="52"/>
      <c r="AD1395" s="53"/>
    </row>
    <row r="1396" spans="24:30" x14ac:dyDescent="0.25">
      <c r="X1396" s="48"/>
      <c r="Y1396" s="49"/>
      <c r="Z1396" s="50"/>
      <c r="AA1396" s="51"/>
      <c r="AB1396" s="51"/>
      <c r="AC1396" s="52"/>
      <c r="AD1396" s="53"/>
    </row>
    <row r="1397" spans="24:30" x14ac:dyDescent="0.25">
      <c r="X1397" s="48"/>
      <c r="Y1397" s="49"/>
      <c r="Z1397" s="50"/>
      <c r="AA1397" s="51"/>
      <c r="AB1397" s="51"/>
      <c r="AC1397" s="52"/>
      <c r="AD1397" s="53"/>
    </row>
    <row r="1398" spans="24:30" x14ac:dyDescent="0.25">
      <c r="X1398" s="48"/>
      <c r="Y1398" s="49"/>
      <c r="Z1398" s="50"/>
      <c r="AA1398" s="51"/>
      <c r="AB1398" s="51"/>
      <c r="AC1398" s="52"/>
      <c r="AD1398" s="53"/>
    </row>
    <row r="1399" spans="24:30" x14ac:dyDescent="0.25">
      <c r="X1399" s="48"/>
      <c r="Y1399" s="49"/>
      <c r="Z1399" s="50"/>
      <c r="AA1399" s="51"/>
      <c r="AB1399" s="51"/>
      <c r="AC1399" s="52"/>
      <c r="AD1399" s="53"/>
    </row>
    <row r="1400" spans="24:30" x14ac:dyDescent="0.25">
      <c r="X1400" s="48"/>
      <c r="Y1400" s="49"/>
      <c r="Z1400" s="50"/>
      <c r="AA1400" s="51"/>
      <c r="AB1400" s="51"/>
      <c r="AC1400" s="52"/>
      <c r="AD1400" s="53"/>
    </row>
    <row r="1401" spans="24:30" x14ac:dyDescent="0.25">
      <c r="X1401" s="48"/>
      <c r="Y1401" s="49"/>
      <c r="Z1401" s="50"/>
      <c r="AA1401" s="51"/>
      <c r="AB1401" s="51"/>
      <c r="AC1401" s="52"/>
      <c r="AD1401" s="53"/>
    </row>
    <row r="1402" spans="24:30" x14ac:dyDescent="0.25">
      <c r="X1402" s="48"/>
      <c r="Y1402" s="49"/>
      <c r="Z1402" s="50"/>
      <c r="AA1402" s="51"/>
      <c r="AB1402" s="51"/>
      <c r="AC1402" s="52"/>
      <c r="AD1402" s="53"/>
    </row>
    <row r="1403" spans="24:30" x14ac:dyDescent="0.25">
      <c r="X1403" s="48"/>
      <c r="Y1403" s="49"/>
      <c r="Z1403" s="50"/>
      <c r="AA1403" s="51"/>
      <c r="AB1403" s="51"/>
      <c r="AC1403" s="52"/>
      <c r="AD1403" s="53"/>
    </row>
    <row r="1404" spans="24:30" x14ac:dyDescent="0.25">
      <c r="X1404" s="48"/>
      <c r="Y1404" s="49"/>
      <c r="Z1404" s="50"/>
      <c r="AA1404" s="51"/>
      <c r="AB1404" s="51"/>
      <c r="AC1404" s="52"/>
      <c r="AD1404" s="53"/>
    </row>
    <row r="1405" spans="24:30" x14ac:dyDescent="0.25">
      <c r="X1405" s="48"/>
      <c r="Y1405" s="49"/>
      <c r="Z1405" s="50"/>
      <c r="AA1405" s="51"/>
      <c r="AB1405" s="51"/>
      <c r="AC1405" s="52"/>
      <c r="AD1405" s="53"/>
    </row>
    <row r="1406" spans="24:30" x14ac:dyDescent="0.25">
      <c r="X1406" s="48"/>
      <c r="Y1406" s="49"/>
      <c r="Z1406" s="50"/>
      <c r="AA1406" s="51"/>
      <c r="AB1406" s="51"/>
      <c r="AC1406" s="52"/>
      <c r="AD1406" s="53"/>
    </row>
    <row r="1407" spans="24:30" x14ac:dyDescent="0.25">
      <c r="X1407" s="48"/>
      <c r="Y1407" s="49"/>
      <c r="Z1407" s="50"/>
      <c r="AA1407" s="51"/>
      <c r="AB1407" s="51"/>
      <c r="AC1407" s="52"/>
      <c r="AD1407" s="53"/>
    </row>
    <row r="1408" spans="24:30" x14ac:dyDescent="0.25">
      <c r="X1408" s="48"/>
      <c r="Y1408" s="49"/>
      <c r="Z1408" s="50"/>
      <c r="AA1408" s="51"/>
      <c r="AB1408" s="51"/>
      <c r="AC1408" s="52"/>
      <c r="AD1408" s="53"/>
    </row>
    <row r="1409" spans="24:30" x14ac:dyDescent="0.25">
      <c r="X1409" s="48"/>
      <c r="Y1409" s="49"/>
      <c r="Z1409" s="50"/>
      <c r="AA1409" s="51"/>
      <c r="AB1409" s="51"/>
      <c r="AC1409" s="52"/>
      <c r="AD1409" s="53"/>
    </row>
    <row r="1410" spans="24:30" x14ac:dyDescent="0.25">
      <c r="X1410" s="48"/>
      <c r="Y1410" s="49"/>
      <c r="Z1410" s="50"/>
      <c r="AA1410" s="51"/>
      <c r="AB1410" s="51"/>
      <c r="AC1410" s="52"/>
      <c r="AD1410" s="53"/>
    </row>
    <row r="1411" spans="24:30" x14ac:dyDescent="0.25">
      <c r="X1411" s="48"/>
      <c r="Y1411" s="49"/>
      <c r="Z1411" s="50"/>
      <c r="AA1411" s="51"/>
      <c r="AB1411" s="51"/>
      <c r="AC1411" s="52"/>
      <c r="AD1411" s="53"/>
    </row>
    <row r="1412" spans="24:30" x14ac:dyDescent="0.25">
      <c r="X1412" s="48"/>
      <c r="Y1412" s="49"/>
      <c r="Z1412" s="50"/>
      <c r="AA1412" s="51"/>
      <c r="AB1412" s="51"/>
      <c r="AC1412" s="52"/>
      <c r="AD1412" s="53"/>
    </row>
    <row r="1413" spans="24:30" x14ac:dyDescent="0.25">
      <c r="X1413" s="48"/>
      <c r="Y1413" s="49"/>
      <c r="Z1413" s="50"/>
      <c r="AA1413" s="51"/>
      <c r="AB1413" s="51"/>
      <c r="AC1413" s="52"/>
      <c r="AD1413" s="53"/>
    </row>
    <row r="1414" spans="24:30" x14ac:dyDescent="0.25">
      <c r="X1414" s="48"/>
      <c r="Y1414" s="49"/>
      <c r="Z1414" s="50"/>
      <c r="AA1414" s="51"/>
      <c r="AB1414" s="51"/>
      <c r="AC1414" s="52"/>
      <c r="AD1414" s="53"/>
    </row>
    <row r="1415" spans="24:30" x14ac:dyDescent="0.25">
      <c r="X1415" s="48"/>
      <c r="Y1415" s="49"/>
      <c r="Z1415" s="50"/>
      <c r="AA1415" s="51"/>
      <c r="AB1415" s="51"/>
      <c r="AC1415" s="52"/>
      <c r="AD1415" s="53"/>
    </row>
    <row r="1416" spans="24:30" x14ac:dyDescent="0.25">
      <c r="X1416" s="48"/>
      <c r="Y1416" s="49"/>
      <c r="Z1416" s="50"/>
      <c r="AA1416" s="51"/>
      <c r="AB1416" s="51"/>
      <c r="AC1416" s="52"/>
      <c r="AD1416" s="53"/>
    </row>
    <row r="1417" spans="24:30" x14ac:dyDescent="0.25">
      <c r="X1417" s="48"/>
      <c r="Y1417" s="49"/>
      <c r="Z1417" s="50"/>
      <c r="AA1417" s="51"/>
      <c r="AB1417" s="51"/>
      <c r="AC1417" s="52"/>
      <c r="AD1417" s="53"/>
    </row>
    <row r="1418" spans="24:30" x14ac:dyDescent="0.25">
      <c r="X1418" s="48"/>
      <c r="Y1418" s="49"/>
      <c r="Z1418" s="50"/>
      <c r="AA1418" s="51"/>
      <c r="AB1418" s="51"/>
      <c r="AC1418" s="52"/>
      <c r="AD1418" s="53"/>
    </row>
    <row r="1419" spans="24:30" x14ac:dyDescent="0.25">
      <c r="X1419" s="48"/>
      <c r="Y1419" s="49"/>
      <c r="Z1419" s="50"/>
      <c r="AA1419" s="51"/>
      <c r="AB1419" s="51"/>
      <c r="AC1419" s="52"/>
      <c r="AD1419" s="53"/>
    </row>
    <row r="1420" spans="24:30" x14ac:dyDescent="0.25">
      <c r="X1420" s="48"/>
      <c r="Y1420" s="49"/>
      <c r="Z1420" s="50"/>
      <c r="AA1420" s="51"/>
      <c r="AB1420" s="51"/>
      <c r="AC1420" s="52"/>
      <c r="AD1420" s="53"/>
    </row>
    <row r="1421" spans="24:30" x14ac:dyDescent="0.25">
      <c r="X1421" s="48"/>
      <c r="Y1421" s="49"/>
      <c r="Z1421" s="50"/>
      <c r="AA1421" s="51"/>
      <c r="AB1421" s="51"/>
      <c r="AC1421" s="52"/>
      <c r="AD1421" s="53"/>
    </row>
    <row r="1422" spans="24:30" x14ac:dyDescent="0.25">
      <c r="X1422" s="48"/>
      <c r="Y1422" s="49"/>
      <c r="Z1422" s="50"/>
      <c r="AA1422" s="51"/>
      <c r="AB1422" s="51"/>
      <c r="AC1422" s="52"/>
      <c r="AD1422" s="53"/>
    </row>
    <row r="1423" spans="24:30" x14ac:dyDescent="0.25">
      <c r="X1423" s="48"/>
      <c r="Y1423" s="49"/>
      <c r="Z1423" s="50"/>
      <c r="AA1423" s="51"/>
      <c r="AB1423" s="51"/>
      <c r="AC1423" s="52"/>
      <c r="AD1423" s="53"/>
    </row>
    <row r="1424" spans="24:30" x14ac:dyDescent="0.25">
      <c r="X1424" s="48"/>
      <c r="Y1424" s="49"/>
      <c r="Z1424" s="50"/>
      <c r="AA1424" s="51"/>
      <c r="AB1424" s="51"/>
      <c r="AC1424" s="52"/>
      <c r="AD1424" s="53"/>
    </row>
    <row r="1425" spans="24:30" x14ac:dyDescent="0.25">
      <c r="X1425" s="48"/>
      <c r="Y1425" s="49"/>
      <c r="Z1425" s="50"/>
      <c r="AA1425" s="51"/>
      <c r="AB1425" s="51"/>
      <c r="AC1425" s="52"/>
      <c r="AD1425" s="53"/>
    </row>
    <row r="1426" spans="24:30" x14ac:dyDescent="0.25">
      <c r="X1426" s="48"/>
      <c r="Y1426" s="49"/>
      <c r="Z1426" s="50"/>
      <c r="AA1426" s="51"/>
      <c r="AB1426" s="51"/>
      <c r="AC1426" s="52"/>
      <c r="AD1426" s="53"/>
    </row>
    <row r="1427" spans="24:30" x14ac:dyDescent="0.25">
      <c r="X1427" s="48"/>
      <c r="Y1427" s="49"/>
      <c r="Z1427" s="50"/>
      <c r="AA1427" s="51"/>
      <c r="AB1427" s="51"/>
      <c r="AC1427" s="52"/>
      <c r="AD1427" s="53"/>
    </row>
    <row r="1428" spans="24:30" x14ac:dyDescent="0.25">
      <c r="X1428" s="48"/>
      <c r="Y1428" s="49"/>
      <c r="Z1428" s="50"/>
      <c r="AA1428" s="51"/>
      <c r="AB1428" s="51"/>
      <c r="AC1428" s="52"/>
      <c r="AD1428" s="53"/>
    </row>
    <row r="1429" spans="24:30" x14ac:dyDescent="0.25">
      <c r="X1429" s="48"/>
      <c r="Y1429" s="49"/>
      <c r="Z1429" s="50"/>
      <c r="AA1429" s="51"/>
      <c r="AB1429" s="51"/>
      <c r="AC1429" s="52"/>
      <c r="AD1429" s="53"/>
    </row>
    <row r="1430" spans="24:30" x14ac:dyDescent="0.25">
      <c r="X1430" s="48"/>
      <c r="Y1430" s="49"/>
      <c r="Z1430" s="50"/>
      <c r="AA1430" s="51"/>
      <c r="AB1430" s="51"/>
      <c r="AC1430" s="52"/>
      <c r="AD1430" s="53"/>
    </row>
    <row r="1431" spans="24:30" x14ac:dyDescent="0.25">
      <c r="X1431" s="48"/>
      <c r="Y1431" s="49"/>
      <c r="Z1431" s="50"/>
      <c r="AA1431" s="51"/>
      <c r="AB1431" s="51"/>
      <c r="AC1431" s="52"/>
      <c r="AD1431" s="53"/>
    </row>
    <row r="1432" spans="24:30" x14ac:dyDescent="0.25">
      <c r="X1432" s="48"/>
      <c r="Y1432" s="49"/>
      <c r="Z1432" s="50"/>
      <c r="AA1432" s="51"/>
      <c r="AB1432" s="51"/>
      <c r="AC1432" s="52"/>
      <c r="AD1432" s="53"/>
    </row>
    <row r="1433" spans="24:30" x14ac:dyDescent="0.25">
      <c r="X1433" s="48"/>
      <c r="Y1433" s="49"/>
      <c r="Z1433" s="50"/>
      <c r="AA1433" s="51"/>
      <c r="AB1433" s="51"/>
      <c r="AC1433" s="52"/>
      <c r="AD1433" s="53"/>
    </row>
    <row r="1434" spans="24:30" x14ac:dyDescent="0.25">
      <c r="X1434" s="48"/>
      <c r="Y1434" s="49"/>
      <c r="Z1434" s="50"/>
      <c r="AA1434" s="51"/>
      <c r="AB1434" s="51"/>
      <c r="AC1434" s="52"/>
      <c r="AD1434" s="53"/>
    </row>
    <row r="1435" spans="24:30" x14ac:dyDescent="0.25">
      <c r="X1435" s="48"/>
      <c r="Y1435" s="49"/>
      <c r="Z1435" s="50"/>
      <c r="AA1435" s="51"/>
      <c r="AB1435" s="51"/>
      <c r="AC1435" s="52"/>
      <c r="AD1435" s="53"/>
    </row>
    <row r="1436" spans="24:30" x14ac:dyDescent="0.25">
      <c r="X1436" s="48"/>
      <c r="Y1436" s="49"/>
      <c r="Z1436" s="50"/>
      <c r="AA1436" s="51"/>
      <c r="AB1436" s="51"/>
      <c r="AC1436" s="52"/>
      <c r="AD1436" s="53"/>
    </row>
    <row r="1437" spans="24:30" x14ac:dyDescent="0.25">
      <c r="X1437" s="48"/>
      <c r="Y1437" s="49"/>
      <c r="Z1437" s="50"/>
      <c r="AA1437" s="51"/>
      <c r="AB1437" s="51"/>
      <c r="AC1437" s="52"/>
      <c r="AD1437" s="53"/>
    </row>
    <row r="1438" spans="24:30" x14ac:dyDescent="0.25">
      <c r="X1438" s="48"/>
      <c r="Y1438" s="49"/>
      <c r="Z1438" s="50"/>
      <c r="AA1438" s="51"/>
      <c r="AB1438" s="51"/>
      <c r="AC1438" s="52"/>
      <c r="AD1438" s="53"/>
    </row>
    <row r="1439" spans="24:30" x14ac:dyDescent="0.25">
      <c r="X1439" s="48"/>
      <c r="Y1439" s="49"/>
      <c r="Z1439" s="50"/>
      <c r="AA1439" s="51"/>
      <c r="AB1439" s="51"/>
      <c r="AC1439" s="52"/>
      <c r="AD1439" s="53"/>
    </row>
    <row r="1440" spans="24:30" x14ac:dyDescent="0.25">
      <c r="X1440" s="48"/>
      <c r="Y1440" s="49"/>
      <c r="Z1440" s="50"/>
      <c r="AA1440" s="51"/>
      <c r="AB1440" s="51"/>
      <c r="AC1440" s="52"/>
      <c r="AD1440" s="53"/>
    </row>
    <row r="1441" spans="24:30" x14ac:dyDescent="0.25">
      <c r="X1441" s="48"/>
      <c r="Y1441" s="49"/>
      <c r="Z1441" s="50"/>
      <c r="AA1441" s="51"/>
      <c r="AB1441" s="51"/>
      <c r="AC1441" s="52"/>
      <c r="AD1441" s="53"/>
    </row>
    <row r="1442" spans="24:30" x14ac:dyDescent="0.25">
      <c r="X1442" s="48"/>
      <c r="Y1442" s="49"/>
      <c r="Z1442" s="50"/>
      <c r="AA1442" s="51"/>
      <c r="AB1442" s="51"/>
      <c r="AC1442" s="52"/>
      <c r="AD1442" s="53"/>
    </row>
    <row r="1443" spans="24:30" x14ac:dyDescent="0.25">
      <c r="X1443" s="48"/>
      <c r="Y1443" s="49"/>
      <c r="Z1443" s="50"/>
      <c r="AA1443" s="51"/>
      <c r="AB1443" s="51"/>
      <c r="AC1443" s="52"/>
      <c r="AD1443" s="53"/>
    </row>
    <row r="1444" spans="24:30" x14ac:dyDescent="0.25">
      <c r="X1444" s="48"/>
      <c r="Y1444" s="49"/>
      <c r="Z1444" s="50"/>
      <c r="AA1444" s="51"/>
      <c r="AB1444" s="51"/>
      <c r="AC1444" s="52"/>
      <c r="AD1444" s="53"/>
    </row>
    <row r="1445" spans="24:30" x14ac:dyDescent="0.25">
      <c r="X1445" s="48"/>
      <c r="Y1445" s="49"/>
      <c r="Z1445" s="50"/>
      <c r="AA1445" s="51"/>
      <c r="AB1445" s="51"/>
      <c r="AC1445" s="52"/>
      <c r="AD1445" s="53"/>
    </row>
    <row r="1446" spans="24:30" x14ac:dyDescent="0.25">
      <c r="X1446" s="48"/>
      <c r="Y1446" s="49"/>
      <c r="Z1446" s="50"/>
      <c r="AA1446" s="51"/>
      <c r="AB1446" s="51"/>
      <c r="AC1446" s="52"/>
      <c r="AD1446" s="53"/>
    </row>
    <row r="1447" spans="24:30" x14ac:dyDescent="0.25">
      <c r="X1447" s="48"/>
      <c r="Y1447" s="49"/>
      <c r="Z1447" s="50"/>
      <c r="AA1447" s="51"/>
      <c r="AB1447" s="51"/>
      <c r="AC1447" s="52"/>
      <c r="AD1447" s="53"/>
    </row>
    <row r="1448" spans="24:30" x14ac:dyDescent="0.25">
      <c r="X1448" s="48"/>
      <c r="Y1448" s="49"/>
      <c r="Z1448" s="50"/>
      <c r="AA1448" s="51"/>
      <c r="AB1448" s="51"/>
      <c r="AC1448" s="52"/>
      <c r="AD1448" s="53"/>
    </row>
    <row r="1449" spans="24:30" x14ac:dyDescent="0.25">
      <c r="X1449" s="48"/>
      <c r="Y1449" s="49"/>
      <c r="Z1449" s="50"/>
      <c r="AA1449" s="51"/>
      <c r="AB1449" s="51"/>
      <c r="AC1449" s="52"/>
      <c r="AD1449" s="53"/>
    </row>
    <row r="1450" spans="24:30" x14ac:dyDescent="0.25">
      <c r="X1450" s="48"/>
      <c r="Y1450" s="49"/>
      <c r="Z1450" s="50"/>
      <c r="AA1450" s="51"/>
      <c r="AB1450" s="51"/>
      <c r="AC1450" s="52"/>
      <c r="AD1450" s="53"/>
    </row>
    <row r="1451" spans="24:30" x14ac:dyDescent="0.25">
      <c r="X1451" s="48"/>
      <c r="Y1451" s="49"/>
      <c r="Z1451" s="50"/>
      <c r="AA1451" s="51"/>
      <c r="AB1451" s="51"/>
      <c r="AC1451" s="52"/>
      <c r="AD1451" s="53"/>
    </row>
    <row r="1452" spans="24:30" x14ac:dyDescent="0.25">
      <c r="X1452" s="48"/>
      <c r="Y1452" s="49"/>
      <c r="Z1452" s="50"/>
      <c r="AA1452" s="51"/>
      <c r="AB1452" s="51"/>
      <c r="AC1452" s="52"/>
      <c r="AD1452" s="53"/>
    </row>
    <row r="1453" spans="24:30" x14ac:dyDescent="0.25">
      <c r="X1453" s="48"/>
      <c r="Y1453" s="49"/>
      <c r="Z1453" s="50"/>
      <c r="AA1453" s="51"/>
      <c r="AB1453" s="51"/>
      <c r="AC1453" s="52"/>
      <c r="AD1453" s="53"/>
    </row>
    <row r="1454" spans="24:30" x14ac:dyDescent="0.25">
      <c r="X1454" s="48"/>
      <c r="Y1454" s="49"/>
      <c r="Z1454" s="50"/>
      <c r="AA1454" s="51"/>
      <c r="AB1454" s="51"/>
      <c r="AC1454" s="52"/>
      <c r="AD1454" s="53"/>
    </row>
    <row r="1455" spans="24:30" x14ac:dyDescent="0.25">
      <c r="X1455" s="48"/>
      <c r="Y1455" s="49"/>
      <c r="Z1455" s="50"/>
      <c r="AA1455" s="51"/>
      <c r="AB1455" s="51"/>
      <c r="AC1455" s="52"/>
      <c r="AD1455" s="53"/>
    </row>
    <row r="1456" spans="24:30" x14ac:dyDescent="0.25">
      <c r="X1456" s="48"/>
      <c r="Y1456" s="49"/>
      <c r="Z1456" s="50"/>
      <c r="AA1456" s="51"/>
      <c r="AB1456" s="51"/>
      <c r="AC1456" s="52"/>
      <c r="AD1456" s="53"/>
    </row>
    <row r="1457" spans="24:30" x14ac:dyDescent="0.25">
      <c r="X1457" s="48"/>
      <c r="Y1457" s="49"/>
      <c r="Z1457" s="50"/>
      <c r="AA1457" s="51"/>
      <c r="AB1457" s="51"/>
      <c r="AC1457" s="52"/>
      <c r="AD1457" s="53"/>
    </row>
    <row r="1458" spans="24:30" x14ac:dyDescent="0.25">
      <c r="X1458" s="48"/>
      <c r="Y1458" s="49"/>
      <c r="Z1458" s="50"/>
      <c r="AA1458" s="51"/>
      <c r="AB1458" s="51"/>
      <c r="AC1458" s="52"/>
      <c r="AD1458" s="53"/>
    </row>
    <row r="1459" spans="24:30" x14ac:dyDescent="0.25">
      <c r="X1459" s="48"/>
      <c r="Y1459" s="49"/>
      <c r="Z1459" s="50"/>
      <c r="AA1459" s="51"/>
      <c r="AB1459" s="51"/>
      <c r="AC1459" s="52"/>
      <c r="AD1459" s="53"/>
    </row>
    <row r="1460" spans="24:30" x14ac:dyDescent="0.25">
      <c r="X1460" s="48"/>
      <c r="Y1460" s="49"/>
      <c r="Z1460" s="50"/>
      <c r="AA1460" s="51"/>
      <c r="AB1460" s="51"/>
      <c r="AC1460" s="52"/>
      <c r="AD1460" s="53"/>
    </row>
    <row r="1461" spans="24:30" x14ac:dyDescent="0.25">
      <c r="X1461" s="48"/>
      <c r="Y1461" s="49"/>
      <c r="Z1461" s="50"/>
      <c r="AA1461" s="51"/>
      <c r="AB1461" s="51"/>
      <c r="AC1461" s="52"/>
      <c r="AD1461" s="53"/>
    </row>
    <row r="1462" spans="24:30" x14ac:dyDescent="0.25">
      <c r="X1462" s="48"/>
      <c r="Y1462" s="49"/>
      <c r="Z1462" s="50"/>
      <c r="AA1462" s="51"/>
      <c r="AB1462" s="51"/>
      <c r="AC1462" s="52"/>
      <c r="AD1462" s="53"/>
    </row>
    <row r="1463" spans="24:30" x14ac:dyDescent="0.25">
      <c r="X1463" s="48"/>
      <c r="Y1463" s="49"/>
      <c r="Z1463" s="50"/>
      <c r="AA1463" s="51"/>
      <c r="AB1463" s="51"/>
      <c r="AC1463" s="52"/>
      <c r="AD1463" s="53"/>
    </row>
    <row r="1464" spans="24:30" x14ac:dyDescent="0.25">
      <c r="X1464" s="48"/>
      <c r="Y1464" s="49"/>
      <c r="Z1464" s="50"/>
      <c r="AA1464" s="51"/>
      <c r="AB1464" s="51"/>
      <c r="AC1464" s="52"/>
      <c r="AD1464" s="53"/>
    </row>
    <row r="1465" spans="24:30" x14ac:dyDescent="0.25">
      <c r="X1465" s="48"/>
      <c r="Y1465" s="49"/>
      <c r="Z1465" s="50"/>
      <c r="AA1465" s="51"/>
      <c r="AB1465" s="51"/>
      <c r="AC1465" s="52"/>
      <c r="AD1465" s="53"/>
    </row>
    <row r="1466" spans="24:30" x14ac:dyDescent="0.25">
      <c r="X1466" s="48"/>
      <c r="Y1466" s="49"/>
      <c r="Z1466" s="50"/>
      <c r="AA1466" s="51"/>
      <c r="AB1466" s="51"/>
      <c r="AC1466" s="52"/>
      <c r="AD1466" s="53"/>
    </row>
    <row r="1467" spans="24:30" x14ac:dyDescent="0.25">
      <c r="X1467" s="48"/>
      <c r="Y1467" s="49"/>
      <c r="Z1467" s="50"/>
      <c r="AA1467" s="51"/>
      <c r="AB1467" s="51"/>
      <c r="AC1467" s="52"/>
      <c r="AD1467" s="53"/>
    </row>
    <row r="1468" spans="24:30" x14ac:dyDescent="0.25">
      <c r="X1468" s="48"/>
      <c r="Y1468" s="49"/>
      <c r="Z1468" s="50"/>
      <c r="AA1468" s="51"/>
      <c r="AB1468" s="51"/>
      <c r="AC1468" s="52"/>
      <c r="AD1468" s="53"/>
    </row>
    <row r="1469" spans="24:30" x14ac:dyDescent="0.25">
      <c r="X1469" s="48"/>
      <c r="Y1469" s="49"/>
      <c r="Z1469" s="50"/>
      <c r="AA1469" s="51"/>
      <c r="AB1469" s="51"/>
      <c r="AC1469" s="52"/>
      <c r="AD1469" s="53"/>
    </row>
    <row r="1470" spans="24:30" x14ac:dyDescent="0.25">
      <c r="X1470" s="48"/>
      <c r="Y1470" s="49"/>
      <c r="Z1470" s="50"/>
      <c r="AA1470" s="51"/>
      <c r="AB1470" s="51"/>
      <c r="AC1470" s="52"/>
      <c r="AD1470" s="53"/>
    </row>
    <row r="1471" spans="24:30" x14ac:dyDescent="0.25">
      <c r="X1471" s="48"/>
      <c r="Y1471" s="49"/>
      <c r="Z1471" s="50"/>
      <c r="AA1471" s="51"/>
      <c r="AB1471" s="51"/>
      <c r="AC1471" s="52"/>
      <c r="AD1471" s="53"/>
    </row>
    <row r="1472" spans="24:30" x14ac:dyDescent="0.25">
      <c r="X1472" s="48"/>
      <c r="Y1472" s="49"/>
      <c r="Z1472" s="50"/>
      <c r="AA1472" s="51"/>
      <c r="AB1472" s="51"/>
      <c r="AC1472" s="52"/>
      <c r="AD1472" s="53"/>
    </row>
    <row r="1473" spans="24:30" x14ac:dyDescent="0.25">
      <c r="X1473" s="48"/>
      <c r="Y1473" s="49"/>
      <c r="Z1473" s="50"/>
      <c r="AA1473" s="51"/>
      <c r="AB1473" s="51"/>
      <c r="AC1473" s="52"/>
      <c r="AD1473" s="53"/>
    </row>
    <row r="1474" spans="24:30" x14ac:dyDescent="0.25">
      <c r="X1474" s="48"/>
      <c r="Y1474" s="49"/>
      <c r="Z1474" s="50"/>
      <c r="AA1474" s="51"/>
      <c r="AB1474" s="51"/>
      <c r="AC1474" s="52"/>
      <c r="AD1474" s="53"/>
    </row>
    <row r="1475" spans="24:30" x14ac:dyDescent="0.25">
      <c r="X1475" s="48"/>
      <c r="Y1475" s="49"/>
      <c r="Z1475" s="50"/>
      <c r="AA1475" s="51"/>
      <c r="AB1475" s="51"/>
      <c r="AC1475" s="52"/>
      <c r="AD1475" s="53"/>
    </row>
    <row r="1476" spans="24:30" x14ac:dyDescent="0.25">
      <c r="X1476" s="48"/>
      <c r="Y1476" s="49"/>
      <c r="Z1476" s="50"/>
      <c r="AA1476" s="51"/>
      <c r="AB1476" s="51"/>
      <c r="AC1476" s="52"/>
      <c r="AD1476" s="53"/>
    </row>
    <row r="1477" spans="24:30" x14ac:dyDescent="0.25">
      <c r="X1477" s="48"/>
      <c r="Y1477" s="49"/>
      <c r="Z1477" s="50"/>
      <c r="AA1477" s="51"/>
      <c r="AB1477" s="51"/>
      <c r="AC1477" s="52"/>
      <c r="AD1477" s="53"/>
    </row>
    <row r="1478" spans="24:30" x14ac:dyDescent="0.25">
      <c r="X1478" s="48"/>
      <c r="Y1478" s="49"/>
      <c r="Z1478" s="50"/>
      <c r="AA1478" s="51"/>
      <c r="AB1478" s="51"/>
      <c r="AC1478" s="52"/>
      <c r="AD1478" s="53"/>
    </row>
    <row r="1479" spans="24:30" x14ac:dyDescent="0.25">
      <c r="X1479" s="48"/>
      <c r="Y1479" s="49"/>
      <c r="Z1479" s="50"/>
      <c r="AA1479" s="51"/>
      <c r="AB1479" s="51"/>
      <c r="AC1479" s="52"/>
      <c r="AD1479" s="53"/>
    </row>
    <row r="1480" spans="24:30" x14ac:dyDescent="0.25">
      <c r="X1480" s="48"/>
      <c r="Y1480" s="49"/>
      <c r="Z1480" s="50"/>
      <c r="AA1480" s="51"/>
      <c r="AB1480" s="51"/>
      <c r="AC1480" s="52"/>
      <c r="AD1480" s="53"/>
    </row>
    <row r="1481" spans="24:30" x14ac:dyDescent="0.25">
      <c r="X1481" s="48"/>
      <c r="Y1481" s="49"/>
      <c r="Z1481" s="50"/>
      <c r="AA1481" s="51"/>
      <c r="AB1481" s="51"/>
      <c r="AC1481" s="52"/>
      <c r="AD1481" s="53"/>
    </row>
    <row r="1482" spans="24:30" x14ac:dyDescent="0.25">
      <c r="X1482" s="48"/>
      <c r="Y1482" s="49"/>
      <c r="Z1482" s="50"/>
      <c r="AA1482" s="51"/>
      <c r="AB1482" s="51"/>
      <c r="AC1482" s="52"/>
      <c r="AD1482" s="53"/>
    </row>
    <row r="1483" spans="24:30" x14ac:dyDescent="0.25">
      <c r="X1483" s="48"/>
      <c r="Y1483" s="49"/>
      <c r="Z1483" s="50"/>
      <c r="AA1483" s="51"/>
      <c r="AB1483" s="51"/>
      <c r="AC1483" s="52"/>
      <c r="AD1483" s="53"/>
    </row>
    <row r="1484" spans="24:30" x14ac:dyDescent="0.25">
      <c r="X1484" s="48"/>
      <c r="Y1484" s="49"/>
      <c r="Z1484" s="50"/>
      <c r="AA1484" s="51"/>
      <c r="AB1484" s="51"/>
      <c r="AC1484" s="52"/>
      <c r="AD1484" s="53"/>
    </row>
    <row r="1485" spans="24:30" x14ac:dyDescent="0.25">
      <c r="X1485" s="48"/>
      <c r="Y1485" s="49"/>
      <c r="Z1485" s="50"/>
      <c r="AA1485" s="51"/>
      <c r="AB1485" s="51"/>
      <c r="AC1485" s="52"/>
      <c r="AD1485" s="53"/>
    </row>
    <row r="1486" spans="24:30" x14ac:dyDescent="0.25">
      <c r="X1486" s="48"/>
      <c r="Y1486" s="49"/>
      <c r="Z1486" s="50"/>
      <c r="AA1486" s="51"/>
      <c r="AB1486" s="51"/>
      <c r="AC1486" s="52"/>
      <c r="AD1486" s="53"/>
    </row>
    <row r="1487" spans="24:30" x14ac:dyDescent="0.25">
      <c r="X1487" s="48"/>
      <c r="Y1487" s="49"/>
      <c r="Z1487" s="50"/>
      <c r="AA1487" s="51"/>
      <c r="AB1487" s="51"/>
      <c r="AC1487" s="52"/>
      <c r="AD1487" s="53"/>
    </row>
    <row r="1488" spans="24:30" x14ac:dyDescent="0.25">
      <c r="X1488" s="48"/>
      <c r="Y1488" s="49"/>
      <c r="Z1488" s="50"/>
      <c r="AA1488" s="51"/>
      <c r="AB1488" s="51"/>
      <c r="AC1488" s="52"/>
      <c r="AD1488" s="53"/>
    </row>
    <row r="1489" spans="24:30" x14ac:dyDescent="0.25">
      <c r="X1489" s="48"/>
      <c r="Y1489" s="49"/>
      <c r="Z1489" s="50"/>
      <c r="AA1489" s="51"/>
      <c r="AB1489" s="51"/>
      <c r="AC1489" s="52"/>
      <c r="AD1489" s="53"/>
    </row>
    <row r="1490" spans="24:30" x14ac:dyDescent="0.25">
      <c r="X1490" s="48"/>
      <c r="Y1490" s="49"/>
      <c r="Z1490" s="50"/>
      <c r="AA1490" s="51"/>
      <c r="AB1490" s="51"/>
      <c r="AC1490" s="52"/>
      <c r="AD1490" s="53"/>
    </row>
    <row r="1491" spans="24:30" x14ac:dyDescent="0.25">
      <c r="X1491" s="48"/>
      <c r="Y1491" s="49"/>
      <c r="Z1491" s="50"/>
      <c r="AA1491" s="51"/>
      <c r="AB1491" s="51"/>
      <c r="AC1491" s="52"/>
      <c r="AD1491" s="53"/>
    </row>
    <row r="1492" spans="24:30" x14ac:dyDescent="0.25">
      <c r="X1492" s="48"/>
      <c r="Y1492" s="49"/>
      <c r="Z1492" s="50"/>
      <c r="AA1492" s="51"/>
      <c r="AB1492" s="51"/>
      <c r="AC1492" s="52"/>
      <c r="AD1492" s="53"/>
    </row>
    <row r="1493" spans="24:30" x14ac:dyDescent="0.25">
      <c r="X1493" s="48"/>
      <c r="Y1493" s="49"/>
      <c r="Z1493" s="50"/>
      <c r="AA1493" s="51"/>
      <c r="AB1493" s="51"/>
      <c r="AC1493" s="52"/>
      <c r="AD1493" s="53"/>
    </row>
    <row r="1494" spans="24:30" x14ac:dyDescent="0.25">
      <c r="X1494" s="48"/>
      <c r="Y1494" s="49"/>
      <c r="Z1494" s="50"/>
      <c r="AA1494" s="51"/>
      <c r="AB1494" s="51"/>
      <c r="AC1494" s="52"/>
      <c r="AD1494" s="53"/>
    </row>
    <row r="1495" spans="24:30" x14ac:dyDescent="0.25">
      <c r="X1495" s="48"/>
      <c r="Y1495" s="49"/>
      <c r="Z1495" s="50"/>
      <c r="AA1495" s="51"/>
      <c r="AB1495" s="51"/>
      <c r="AC1495" s="52"/>
      <c r="AD1495" s="53"/>
    </row>
    <row r="1496" spans="24:30" x14ac:dyDescent="0.25">
      <c r="X1496" s="48"/>
      <c r="Y1496" s="49"/>
      <c r="Z1496" s="50"/>
      <c r="AA1496" s="51"/>
      <c r="AB1496" s="51"/>
      <c r="AC1496" s="52"/>
      <c r="AD1496" s="53"/>
    </row>
    <row r="1497" spans="24:30" x14ac:dyDescent="0.25">
      <c r="X1497" s="48"/>
      <c r="Y1497" s="49"/>
      <c r="Z1497" s="50"/>
      <c r="AA1497" s="51"/>
      <c r="AB1497" s="51"/>
      <c r="AC1497" s="52"/>
      <c r="AD1497" s="53"/>
    </row>
    <row r="1498" spans="24:30" x14ac:dyDescent="0.25">
      <c r="X1498" s="48"/>
      <c r="Y1498" s="49"/>
      <c r="Z1498" s="50"/>
      <c r="AA1498" s="51"/>
      <c r="AB1498" s="51"/>
      <c r="AC1498" s="52"/>
      <c r="AD1498" s="53"/>
    </row>
    <row r="1499" spans="24:30" x14ac:dyDescent="0.25">
      <c r="X1499" s="48"/>
      <c r="Y1499" s="49"/>
      <c r="Z1499" s="50"/>
      <c r="AA1499" s="51"/>
      <c r="AB1499" s="51"/>
      <c r="AC1499" s="52"/>
      <c r="AD1499" s="53"/>
    </row>
    <row r="1500" spans="24:30" x14ac:dyDescent="0.25">
      <c r="X1500" s="48"/>
      <c r="Y1500" s="49"/>
      <c r="Z1500" s="50"/>
      <c r="AA1500" s="51"/>
      <c r="AB1500" s="51"/>
      <c r="AC1500" s="52"/>
      <c r="AD1500" s="53"/>
    </row>
    <row r="1501" spans="24:30" x14ac:dyDescent="0.25">
      <c r="X1501" s="48"/>
      <c r="Y1501" s="49"/>
      <c r="Z1501" s="50"/>
      <c r="AA1501" s="51"/>
      <c r="AB1501" s="51"/>
      <c r="AC1501" s="52"/>
      <c r="AD1501" s="53"/>
    </row>
    <row r="1502" spans="24:30" x14ac:dyDescent="0.25">
      <c r="X1502" s="48"/>
      <c r="Y1502" s="49"/>
      <c r="Z1502" s="50"/>
      <c r="AA1502" s="51"/>
      <c r="AB1502" s="51"/>
      <c r="AC1502" s="52"/>
      <c r="AD1502" s="53"/>
    </row>
    <row r="1503" spans="24:30" x14ac:dyDescent="0.25">
      <c r="X1503" s="48"/>
      <c r="Y1503" s="49"/>
      <c r="Z1503" s="50"/>
      <c r="AA1503" s="51"/>
      <c r="AB1503" s="51"/>
      <c r="AC1503" s="52"/>
      <c r="AD1503" s="53"/>
    </row>
    <row r="1504" spans="24:30" x14ac:dyDescent="0.25">
      <c r="X1504" s="48"/>
      <c r="Y1504" s="49"/>
      <c r="Z1504" s="50"/>
      <c r="AA1504" s="51"/>
      <c r="AB1504" s="51"/>
      <c r="AC1504" s="52"/>
      <c r="AD1504" s="53"/>
    </row>
    <row r="1505" spans="24:30" x14ac:dyDescent="0.25">
      <c r="X1505" s="48"/>
      <c r="Y1505" s="49"/>
      <c r="Z1505" s="50"/>
      <c r="AA1505" s="51"/>
      <c r="AB1505" s="51"/>
      <c r="AC1505" s="52"/>
      <c r="AD1505" s="53"/>
    </row>
    <row r="1506" spans="24:30" x14ac:dyDescent="0.25">
      <c r="X1506" s="48"/>
      <c r="Y1506" s="49"/>
      <c r="Z1506" s="50"/>
      <c r="AA1506" s="51"/>
      <c r="AB1506" s="51"/>
      <c r="AC1506" s="52"/>
      <c r="AD1506" s="53"/>
    </row>
    <row r="1507" spans="24:30" x14ac:dyDescent="0.25">
      <c r="X1507" s="48"/>
      <c r="Y1507" s="49"/>
      <c r="Z1507" s="50"/>
      <c r="AA1507" s="51"/>
      <c r="AB1507" s="51"/>
      <c r="AC1507" s="52"/>
      <c r="AD1507" s="53"/>
    </row>
    <row r="1508" spans="24:30" x14ac:dyDescent="0.25">
      <c r="X1508" s="48"/>
      <c r="Y1508" s="49"/>
      <c r="Z1508" s="50"/>
      <c r="AA1508" s="51"/>
      <c r="AB1508" s="51"/>
      <c r="AC1508" s="52"/>
      <c r="AD1508" s="53"/>
    </row>
    <row r="1509" spans="24:30" x14ac:dyDescent="0.25">
      <c r="X1509" s="48"/>
      <c r="Y1509" s="49"/>
      <c r="Z1509" s="50"/>
      <c r="AA1509" s="51"/>
      <c r="AB1509" s="51"/>
      <c r="AC1509" s="52"/>
      <c r="AD1509" s="53"/>
    </row>
    <row r="1510" spans="24:30" x14ac:dyDescent="0.25">
      <c r="X1510" s="48"/>
      <c r="Y1510" s="49"/>
      <c r="Z1510" s="50"/>
      <c r="AA1510" s="51"/>
      <c r="AB1510" s="51"/>
      <c r="AC1510" s="52"/>
      <c r="AD1510" s="53"/>
    </row>
    <row r="1511" spans="24:30" x14ac:dyDescent="0.25">
      <c r="X1511" s="48"/>
      <c r="Y1511" s="49"/>
      <c r="Z1511" s="50"/>
      <c r="AA1511" s="51"/>
      <c r="AB1511" s="51"/>
      <c r="AC1511" s="52"/>
      <c r="AD1511" s="53"/>
    </row>
    <row r="1512" spans="24:30" x14ac:dyDescent="0.25">
      <c r="X1512" s="48"/>
      <c r="Y1512" s="49"/>
      <c r="Z1512" s="50"/>
      <c r="AA1512" s="51"/>
      <c r="AB1512" s="51"/>
      <c r="AC1512" s="52"/>
      <c r="AD1512" s="53"/>
    </row>
    <row r="1513" spans="24:30" x14ac:dyDescent="0.25">
      <c r="X1513" s="48"/>
      <c r="Y1513" s="49"/>
      <c r="Z1513" s="50"/>
      <c r="AA1513" s="51"/>
      <c r="AB1513" s="51"/>
      <c r="AC1513" s="52"/>
      <c r="AD1513" s="53"/>
    </row>
    <row r="1514" spans="24:30" x14ac:dyDescent="0.25">
      <c r="X1514" s="48"/>
      <c r="Y1514" s="49"/>
      <c r="Z1514" s="50"/>
      <c r="AA1514" s="51"/>
      <c r="AB1514" s="51"/>
      <c r="AC1514" s="52"/>
      <c r="AD1514" s="53"/>
    </row>
    <row r="1515" spans="24:30" x14ac:dyDescent="0.25">
      <c r="X1515" s="48"/>
      <c r="Y1515" s="49"/>
      <c r="Z1515" s="50"/>
      <c r="AA1515" s="51"/>
      <c r="AB1515" s="51"/>
      <c r="AC1515" s="52"/>
      <c r="AD1515" s="53"/>
    </row>
    <row r="1516" spans="24:30" x14ac:dyDescent="0.25">
      <c r="X1516" s="48"/>
      <c r="Y1516" s="49"/>
      <c r="Z1516" s="50"/>
      <c r="AA1516" s="51"/>
      <c r="AB1516" s="51"/>
      <c r="AC1516" s="52"/>
      <c r="AD1516" s="53"/>
    </row>
    <row r="1517" spans="24:30" x14ac:dyDescent="0.25">
      <c r="X1517" s="48"/>
      <c r="Y1517" s="49"/>
      <c r="Z1517" s="50"/>
      <c r="AA1517" s="51"/>
      <c r="AB1517" s="51"/>
      <c r="AC1517" s="52"/>
      <c r="AD1517" s="53"/>
    </row>
    <row r="1518" spans="24:30" x14ac:dyDescent="0.25">
      <c r="X1518" s="48"/>
      <c r="Y1518" s="49"/>
      <c r="Z1518" s="50"/>
      <c r="AA1518" s="51"/>
      <c r="AB1518" s="51"/>
      <c r="AC1518" s="52"/>
      <c r="AD1518" s="53"/>
    </row>
    <row r="1519" spans="24:30" x14ac:dyDescent="0.25">
      <c r="X1519" s="48"/>
      <c r="Y1519" s="49"/>
      <c r="Z1519" s="50"/>
      <c r="AA1519" s="51"/>
      <c r="AB1519" s="51"/>
      <c r="AC1519" s="52"/>
      <c r="AD1519" s="53"/>
    </row>
    <row r="1520" spans="24:30" x14ac:dyDescent="0.25">
      <c r="X1520" s="48"/>
      <c r="Y1520" s="49"/>
      <c r="Z1520" s="50"/>
      <c r="AA1520" s="51"/>
      <c r="AB1520" s="51"/>
      <c r="AC1520" s="52"/>
      <c r="AD1520" s="53"/>
    </row>
    <row r="1521" spans="24:30" x14ac:dyDescent="0.25">
      <c r="X1521" s="48"/>
      <c r="Y1521" s="49"/>
      <c r="Z1521" s="50"/>
      <c r="AA1521" s="51"/>
      <c r="AB1521" s="51"/>
      <c r="AC1521" s="52"/>
      <c r="AD1521" s="53"/>
    </row>
    <row r="1522" spans="24:30" x14ac:dyDescent="0.25">
      <c r="X1522" s="48"/>
      <c r="Y1522" s="49"/>
      <c r="Z1522" s="50"/>
      <c r="AA1522" s="51"/>
      <c r="AB1522" s="51"/>
      <c r="AC1522" s="52"/>
      <c r="AD1522" s="53"/>
    </row>
    <row r="1523" spans="24:30" x14ac:dyDescent="0.25">
      <c r="X1523" s="48"/>
      <c r="Y1523" s="49"/>
      <c r="Z1523" s="50"/>
      <c r="AA1523" s="51"/>
      <c r="AB1523" s="51"/>
      <c r="AC1523" s="52"/>
      <c r="AD1523" s="53"/>
    </row>
    <row r="1524" spans="24:30" x14ac:dyDescent="0.25">
      <c r="X1524" s="48"/>
      <c r="Y1524" s="49"/>
      <c r="Z1524" s="50"/>
      <c r="AA1524" s="51"/>
      <c r="AB1524" s="51"/>
      <c r="AC1524" s="52"/>
      <c r="AD1524" s="53"/>
    </row>
    <row r="1525" spans="24:30" x14ac:dyDescent="0.25">
      <c r="X1525" s="48"/>
      <c r="Y1525" s="49"/>
      <c r="Z1525" s="50"/>
      <c r="AA1525" s="51"/>
      <c r="AB1525" s="51"/>
      <c r="AC1525" s="52"/>
      <c r="AD1525" s="53"/>
    </row>
    <row r="1526" spans="24:30" x14ac:dyDescent="0.25">
      <c r="X1526" s="48"/>
      <c r="Y1526" s="49"/>
      <c r="Z1526" s="50"/>
      <c r="AA1526" s="51"/>
      <c r="AB1526" s="51"/>
      <c r="AC1526" s="52"/>
      <c r="AD1526" s="53"/>
    </row>
    <row r="1527" spans="24:30" x14ac:dyDescent="0.25">
      <c r="X1527" s="48"/>
      <c r="Y1527" s="49"/>
      <c r="Z1527" s="50"/>
      <c r="AA1527" s="51"/>
      <c r="AB1527" s="51"/>
      <c r="AC1527" s="52"/>
      <c r="AD1527" s="53"/>
    </row>
    <row r="1528" spans="24:30" x14ac:dyDescent="0.25">
      <c r="X1528" s="48"/>
      <c r="Y1528" s="49"/>
      <c r="Z1528" s="50"/>
      <c r="AA1528" s="51"/>
      <c r="AB1528" s="51"/>
      <c r="AC1528" s="52"/>
      <c r="AD1528" s="53"/>
    </row>
    <row r="1529" spans="24:30" x14ac:dyDescent="0.25">
      <c r="X1529" s="48"/>
      <c r="Y1529" s="49"/>
      <c r="Z1529" s="50"/>
      <c r="AA1529" s="51"/>
      <c r="AB1529" s="51"/>
      <c r="AC1529" s="52"/>
      <c r="AD1529" s="53"/>
    </row>
    <row r="1530" spans="24:30" x14ac:dyDescent="0.25">
      <c r="X1530" s="48"/>
      <c r="Y1530" s="49"/>
      <c r="Z1530" s="50"/>
      <c r="AA1530" s="51"/>
      <c r="AB1530" s="51"/>
      <c r="AC1530" s="52"/>
      <c r="AD1530" s="53"/>
    </row>
    <row r="1531" spans="24:30" x14ac:dyDescent="0.25">
      <c r="X1531" s="48"/>
      <c r="Y1531" s="49"/>
      <c r="Z1531" s="50"/>
      <c r="AA1531" s="51"/>
      <c r="AB1531" s="51"/>
      <c r="AC1531" s="52"/>
      <c r="AD1531" s="53"/>
    </row>
    <row r="1532" spans="24:30" x14ac:dyDescent="0.25">
      <c r="X1532" s="48"/>
      <c r="Y1532" s="49"/>
      <c r="Z1532" s="50"/>
      <c r="AA1532" s="51"/>
      <c r="AB1532" s="51"/>
      <c r="AC1532" s="52"/>
      <c r="AD1532" s="53"/>
    </row>
    <row r="1533" spans="24:30" x14ac:dyDescent="0.25">
      <c r="X1533" s="48"/>
      <c r="Y1533" s="49"/>
      <c r="Z1533" s="50"/>
      <c r="AA1533" s="51"/>
      <c r="AB1533" s="51"/>
      <c r="AC1533" s="52"/>
      <c r="AD1533" s="53"/>
    </row>
    <row r="1534" spans="24:30" x14ac:dyDescent="0.25">
      <c r="X1534" s="48"/>
      <c r="Y1534" s="49"/>
      <c r="Z1534" s="50"/>
      <c r="AA1534" s="51"/>
      <c r="AB1534" s="51"/>
      <c r="AC1534" s="52"/>
      <c r="AD1534" s="53"/>
    </row>
    <row r="1535" spans="24:30" x14ac:dyDescent="0.25">
      <c r="X1535" s="48"/>
      <c r="Y1535" s="49"/>
      <c r="Z1535" s="50"/>
      <c r="AA1535" s="51"/>
      <c r="AB1535" s="51"/>
      <c r="AC1535" s="52"/>
      <c r="AD1535" s="53"/>
    </row>
    <row r="1536" spans="24:30" x14ac:dyDescent="0.25">
      <c r="X1536" s="48"/>
      <c r="Y1536" s="49"/>
      <c r="Z1536" s="50"/>
      <c r="AA1536" s="51"/>
      <c r="AB1536" s="51"/>
      <c r="AC1536" s="52"/>
      <c r="AD1536" s="53"/>
    </row>
    <row r="1537" spans="24:30" x14ac:dyDescent="0.25">
      <c r="X1537" s="48"/>
      <c r="Y1537" s="49"/>
      <c r="Z1537" s="50"/>
      <c r="AA1537" s="51"/>
      <c r="AB1537" s="51"/>
      <c r="AC1537" s="52"/>
      <c r="AD1537" s="53"/>
    </row>
    <row r="1538" spans="24:30" x14ac:dyDescent="0.25">
      <c r="X1538" s="48"/>
      <c r="Y1538" s="49"/>
      <c r="Z1538" s="50"/>
      <c r="AA1538" s="51"/>
      <c r="AB1538" s="51"/>
      <c r="AC1538" s="52"/>
      <c r="AD1538" s="53"/>
    </row>
    <row r="1539" spans="24:30" x14ac:dyDescent="0.25">
      <c r="X1539" s="48"/>
      <c r="Y1539" s="49"/>
      <c r="Z1539" s="50"/>
      <c r="AA1539" s="51"/>
      <c r="AB1539" s="51"/>
      <c r="AC1539" s="52"/>
      <c r="AD1539" s="53"/>
    </row>
    <row r="1540" spans="24:30" x14ac:dyDescent="0.25">
      <c r="X1540" s="48"/>
      <c r="Y1540" s="49"/>
      <c r="Z1540" s="50"/>
      <c r="AA1540" s="51"/>
      <c r="AB1540" s="51"/>
      <c r="AC1540" s="52"/>
      <c r="AD1540" s="53"/>
    </row>
    <row r="1541" spans="24:30" x14ac:dyDescent="0.25">
      <c r="X1541" s="48"/>
      <c r="Y1541" s="49"/>
      <c r="Z1541" s="50"/>
      <c r="AA1541" s="51"/>
      <c r="AB1541" s="51"/>
      <c r="AC1541" s="52"/>
      <c r="AD1541" s="53"/>
    </row>
    <row r="1542" spans="24:30" x14ac:dyDescent="0.25">
      <c r="X1542" s="48"/>
      <c r="Y1542" s="49"/>
      <c r="Z1542" s="50"/>
      <c r="AA1542" s="51"/>
      <c r="AB1542" s="51"/>
      <c r="AC1542" s="52"/>
      <c r="AD1542" s="53"/>
    </row>
    <row r="1543" spans="24:30" x14ac:dyDescent="0.25">
      <c r="X1543" s="48"/>
      <c r="Y1543" s="49"/>
      <c r="Z1543" s="50"/>
      <c r="AA1543" s="51"/>
      <c r="AB1543" s="51"/>
      <c r="AC1543" s="52"/>
      <c r="AD1543" s="53"/>
    </row>
    <row r="1544" spans="24:30" x14ac:dyDescent="0.25">
      <c r="X1544" s="48"/>
      <c r="Y1544" s="49"/>
      <c r="Z1544" s="50"/>
      <c r="AA1544" s="51"/>
      <c r="AB1544" s="51"/>
      <c r="AC1544" s="52"/>
      <c r="AD1544" s="53"/>
    </row>
    <row r="1545" spans="24:30" x14ac:dyDescent="0.25">
      <c r="X1545" s="48"/>
      <c r="Y1545" s="49"/>
      <c r="Z1545" s="50"/>
      <c r="AA1545" s="51"/>
      <c r="AB1545" s="51"/>
      <c r="AC1545" s="52"/>
      <c r="AD1545" s="53"/>
    </row>
    <row r="1546" spans="24:30" x14ac:dyDescent="0.25">
      <c r="X1546" s="48"/>
      <c r="Y1546" s="49"/>
      <c r="Z1546" s="50"/>
      <c r="AA1546" s="51"/>
      <c r="AB1546" s="51"/>
      <c r="AC1546" s="52"/>
      <c r="AD1546" s="53"/>
    </row>
    <row r="1547" spans="24:30" x14ac:dyDescent="0.25">
      <c r="X1547" s="48"/>
      <c r="Y1547" s="49"/>
      <c r="Z1547" s="50"/>
      <c r="AA1547" s="51"/>
      <c r="AB1547" s="51"/>
      <c r="AC1547" s="52"/>
      <c r="AD1547" s="53"/>
    </row>
    <row r="1548" spans="24:30" x14ac:dyDescent="0.25">
      <c r="X1548" s="48"/>
      <c r="Y1548" s="49"/>
      <c r="Z1548" s="50"/>
      <c r="AA1548" s="51"/>
      <c r="AB1548" s="51"/>
      <c r="AC1548" s="52"/>
      <c r="AD1548" s="53"/>
    </row>
    <row r="1549" spans="24:30" x14ac:dyDescent="0.25">
      <c r="X1549" s="48"/>
      <c r="Y1549" s="49"/>
      <c r="Z1549" s="50"/>
      <c r="AA1549" s="51"/>
      <c r="AB1549" s="51"/>
      <c r="AC1549" s="52"/>
      <c r="AD1549" s="53"/>
    </row>
    <row r="1550" spans="24:30" x14ac:dyDescent="0.25">
      <c r="X1550" s="48"/>
      <c r="Y1550" s="49"/>
      <c r="Z1550" s="50"/>
      <c r="AA1550" s="51"/>
      <c r="AB1550" s="51"/>
      <c r="AC1550" s="52"/>
      <c r="AD1550" s="53"/>
    </row>
    <row r="1551" spans="24:30" x14ac:dyDescent="0.25">
      <c r="X1551" s="48"/>
      <c r="Y1551" s="49"/>
      <c r="Z1551" s="50"/>
      <c r="AA1551" s="51"/>
      <c r="AB1551" s="51"/>
      <c r="AC1551" s="52"/>
      <c r="AD1551" s="53"/>
    </row>
    <row r="1552" spans="24:30" x14ac:dyDescent="0.25">
      <c r="X1552" s="48"/>
      <c r="Y1552" s="49"/>
      <c r="Z1552" s="50"/>
      <c r="AA1552" s="51"/>
      <c r="AB1552" s="51"/>
      <c r="AC1552" s="52"/>
      <c r="AD1552" s="53"/>
    </row>
    <row r="1553" spans="24:30" x14ac:dyDescent="0.25">
      <c r="X1553" s="48"/>
      <c r="Y1553" s="49"/>
      <c r="Z1553" s="50"/>
      <c r="AA1553" s="51"/>
      <c r="AB1553" s="51"/>
      <c r="AC1553" s="52"/>
      <c r="AD1553" s="53"/>
    </row>
    <row r="1554" spans="24:30" x14ac:dyDescent="0.25">
      <c r="X1554" s="48"/>
      <c r="Y1554" s="49"/>
      <c r="Z1554" s="50"/>
      <c r="AA1554" s="51"/>
      <c r="AB1554" s="51"/>
      <c r="AC1554" s="52"/>
      <c r="AD1554" s="53"/>
    </row>
    <row r="1555" spans="24:30" x14ac:dyDescent="0.25">
      <c r="X1555" s="48"/>
      <c r="Y1555" s="49"/>
      <c r="Z1555" s="50"/>
      <c r="AA1555" s="51"/>
      <c r="AB1555" s="51"/>
      <c r="AC1555" s="52"/>
      <c r="AD1555" s="53"/>
    </row>
    <row r="1556" spans="24:30" x14ac:dyDescent="0.25">
      <c r="X1556" s="48"/>
      <c r="Y1556" s="49"/>
      <c r="Z1556" s="50"/>
      <c r="AA1556" s="51"/>
      <c r="AB1556" s="51"/>
      <c r="AC1556" s="52"/>
      <c r="AD1556" s="53"/>
    </row>
    <row r="1557" spans="24:30" x14ac:dyDescent="0.25">
      <c r="X1557" s="48"/>
      <c r="Y1557" s="49"/>
      <c r="Z1557" s="50"/>
      <c r="AA1557" s="51"/>
      <c r="AB1557" s="51"/>
      <c r="AC1557" s="52"/>
      <c r="AD1557" s="53"/>
    </row>
    <row r="1558" spans="24:30" x14ac:dyDescent="0.25">
      <c r="X1558" s="48"/>
      <c r="Y1558" s="49"/>
      <c r="Z1558" s="50"/>
      <c r="AA1558" s="51"/>
      <c r="AB1558" s="51"/>
      <c r="AC1558" s="52"/>
      <c r="AD1558" s="53"/>
    </row>
    <row r="1559" spans="24:30" x14ac:dyDescent="0.25">
      <c r="X1559" s="48"/>
      <c r="Y1559" s="49"/>
      <c r="Z1559" s="50"/>
      <c r="AA1559" s="51"/>
      <c r="AB1559" s="51"/>
      <c r="AC1559" s="52"/>
      <c r="AD1559" s="53"/>
    </row>
    <row r="1560" spans="24:30" x14ac:dyDescent="0.25">
      <c r="X1560" s="48"/>
      <c r="Y1560" s="49"/>
      <c r="Z1560" s="50"/>
      <c r="AA1560" s="51"/>
      <c r="AB1560" s="51"/>
      <c r="AC1560" s="52"/>
      <c r="AD1560" s="53"/>
    </row>
    <row r="1561" spans="24:30" x14ac:dyDescent="0.25">
      <c r="X1561" s="48"/>
      <c r="Y1561" s="49"/>
      <c r="Z1561" s="50"/>
      <c r="AA1561" s="51"/>
      <c r="AB1561" s="51"/>
      <c r="AC1561" s="52"/>
      <c r="AD1561" s="53"/>
    </row>
    <row r="1562" spans="24:30" x14ac:dyDescent="0.25">
      <c r="X1562" s="48"/>
      <c r="Y1562" s="49"/>
      <c r="Z1562" s="50"/>
      <c r="AA1562" s="51"/>
      <c r="AB1562" s="51"/>
      <c r="AC1562" s="52"/>
      <c r="AD1562" s="53"/>
    </row>
    <row r="1563" spans="24:30" x14ac:dyDescent="0.25">
      <c r="X1563" s="48"/>
      <c r="Y1563" s="49"/>
      <c r="Z1563" s="50"/>
      <c r="AA1563" s="51"/>
      <c r="AB1563" s="51"/>
      <c r="AC1563" s="52"/>
      <c r="AD1563" s="53"/>
    </row>
    <row r="1564" spans="24:30" x14ac:dyDescent="0.25">
      <c r="X1564" s="48"/>
      <c r="Y1564" s="49"/>
      <c r="Z1564" s="50"/>
      <c r="AA1564" s="51"/>
      <c r="AB1564" s="51"/>
      <c r="AC1564" s="52"/>
      <c r="AD1564" s="53"/>
    </row>
    <row r="1565" spans="24:30" x14ac:dyDescent="0.25">
      <c r="X1565" s="48"/>
      <c r="Y1565" s="49"/>
      <c r="Z1565" s="50"/>
      <c r="AA1565" s="51"/>
      <c r="AB1565" s="51"/>
      <c r="AC1565" s="52"/>
      <c r="AD1565" s="53"/>
    </row>
    <row r="1566" spans="24:30" x14ac:dyDescent="0.25">
      <c r="X1566" s="48"/>
      <c r="Y1566" s="49"/>
      <c r="Z1566" s="50"/>
      <c r="AA1566" s="51"/>
      <c r="AB1566" s="51"/>
      <c r="AC1566" s="52"/>
      <c r="AD1566" s="53"/>
    </row>
    <row r="1567" spans="24:30" x14ac:dyDescent="0.25">
      <c r="X1567" s="48"/>
      <c r="Y1567" s="49"/>
      <c r="Z1567" s="50"/>
      <c r="AA1567" s="51"/>
      <c r="AB1567" s="51"/>
      <c r="AC1567" s="52"/>
      <c r="AD1567" s="53"/>
    </row>
    <row r="1568" spans="24:30" x14ac:dyDescent="0.25">
      <c r="X1568" s="48"/>
      <c r="Y1568" s="49"/>
      <c r="Z1568" s="50"/>
      <c r="AA1568" s="51"/>
      <c r="AB1568" s="51"/>
      <c r="AC1568" s="52"/>
      <c r="AD1568" s="53"/>
    </row>
    <row r="1569" spans="24:30" x14ac:dyDescent="0.25">
      <c r="X1569" s="48"/>
      <c r="Y1569" s="49"/>
      <c r="Z1569" s="50"/>
      <c r="AA1569" s="51"/>
      <c r="AB1569" s="51"/>
      <c r="AC1569" s="52"/>
      <c r="AD1569" s="53"/>
    </row>
    <row r="1570" spans="24:30" x14ac:dyDescent="0.25">
      <c r="X1570" s="48"/>
      <c r="Y1570" s="49"/>
      <c r="Z1570" s="50"/>
      <c r="AA1570" s="51"/>
      <c r="AB1570" s="51"/>
      <c r="AC1570" s="52"/>
      <c r="AD1570" s="53"/>
    </row>
    <row r="1571" spans="24:30" x14ac:dyDescent="0.25">
      <c r="X1571" s="48"/>
      <c r="Y1571" s="49"/>
      <c r="Z1571" s="50"/>
      <c r="AA1571" s="51"/>
      <c r="AB1571" s="51"/>
      <c r="AC1571" s="52"/>
      <c r="AD1571" s="53"/>
    </row>
    <row r="1572" spans="24:30" x14ac:dyDescent="0.25">
      <c r="X1572" s="48"/>
      <c r="Y1572" s="49"/>
      <c r="Z1572" s="50"/>
      <c r="AA1572" s="51"/>
      <c r="AB1572" s="51"/>
      <c r="AC1572" s="52"/>
      <c r="AD1572" s="53"/>
    </row>
    <row r="1573" spans="24:30" x14ac:dyDescent="0.25">
      <c r="X1573" s="48"/>
      <c r="Y1573" s="49"/>
      <c r="Z1573" s="50"/>
      <c r="AA1573" s="51"/>
      <c r="AB1573" s="51"/>
      <c r="AC1573" s="52"/>
      <c r="AD1573" s="53"/>
    </row>
    <row r="1574" spans="24:30" x14ac:dyDescent="0.25">
      <c r="X1574" s="48"/>
      <c r="Y1574" s="49"/>
      <c r="Z1574" s="50"/>
      <c r="AA1574" s="51"/>
      <c r="AB1574" s="51"/>
      <c r="AC1574" s="52"/>
      <c r="AD1574" s="53"/>
    </row>
    <row r="1575" spans="24:30" x14ac:dyDescent="0.25">
      <c r="X1575" s="48"/>
      <c r="Y1575" s="49"/>
      <c r="Z1575" s="50"/>
      <c r="AA1575" s="51"/>
      <c r="AB1575" s="51"/>
      <c r="AC1575" s="52"/>
      <c r="AD1575" s="53"/>
    </row>
    <row r="1576" spans="24:30" x14ac:dyDescent="0.25">
      <c r="X1576" s="48"/>
      <c r="Y1576" s="49"/>
      <c r="Z1576" s="50"/>
      <c r="AA1576" s="51"/>
      <c r="AB1576" s="51"/>
      <c r="AC1576" s="52"/>
      <c r="AD1576" s="53"/>
    </row>
    <row r="1577" spans="24:30" x14ac:dyDescent="0.25">
      <c r="X1577" s="48"/>
      <c r="Y1577" s="49"/>
      <c r="Z1577" s="50"/>
      <c r="AA1577" s="51"/>
      <c r="AB1577" s="51"/>
      <c r="AC1577" s="52"/>
      <c r="AD1577" s="53"/>
    </row>
    <row r="1578" spans="24:30" x14ac:dyDescent="0.25">
      <c r="X1578" s="48"/>
      <c r="Y1578" s="49"/>
      <c r="Z1578" s="50"/>
      <c r="AA1578" s="51"/>
      <c r="AB1578" s="51"/>
      <c r="AC1578" s="52"/>
      <c r="AD1578" s="53"/>
    </row>
    <row r="1579" spans="24:30" x14ac:dyDescent="0.25">
      <c r="X1579" s="48"/>
      <c r="Y1579" s="49"/>
      <c r="Z1579" s="50"/>
      <c r="AA1579" s="51"/>
      <c r="AB1579" s="51"/>
      <c r="AC1579" s="52"/>
      <c r="AD1579" s="53"/>
    </row>
    <row r="1580" spans="24:30" x14ac:dyDescent="0.25">
      <c r="X1580" s="48"/>
      <c r="Y1580" s="49"/>
      <c r="Z1580" s="50"/>
      <c r="AA1580" s="51"/>
      <c r="AB1580" s="51"/>
      <c r="AC1580" s="52"/>
      <c r="AD1580" s="53"/>
    </row>
    <row r="1581" spans="24:30" x14ac:dyDescent="0.25">
      <c r="X1581" s="48"/>
      <c r="Y1581" s="49"/>
      <c r="Z1581" s="50"/>
      <c r="AA1581" s="51"/>
      <c r="AB1581" s="51"/>
      <c r="AC1581" s="52"/>
      <c r="AD1581" s="53"/>
    </row>
    <row r="1582" spans="24:30" x14ac:dyDescent="0.25">
      <c r="X1582" s="48"/>
      <c r="Y1582" s="49"/>
      <c r="Z1582" s="50"/>
      <c r="AA1582" s="51"/>
      <c r="AB1582" s="51"/>
      <c r="AC1582" s="52"/>
      <c r="AD1582" s="53"/>
    </row>
    <row r="1583" spans="24:30" x14ac:dyDescent="0.25">
      <c r="X1583" s="48"/>
      <c r="Y1583" s="49"/>
      <c r="Z1583" s="50"/>
      <c r="AA1583" s="51"/>
      <c r="AB1583" s="51"/>
      <c r="AC1583" s="52"/>
      <c r="AD1583" s="53"/>
    </row>
    <row r="1584" spans="24:30" x14ac:dyDescent="0.25">
      <c r="X1584" s="48"/>
      <c r="Y1584" s="49"/>
      <c r="Z1584" s="50"/>
      <c r="AA1584" s="51"/>
      <c r="AB1584" s="51"/>
      <c r="AC1584" s="52"/>
      <c r="AD1584" s="53"/>
    </row>
    <row r="1585" spans="24:30" x14ac:dyDescent="0.25">
      <c r="X1585" s="48"/>
      <c r="Y1585" s="49"/>
      <c r="Z1585" s="50"/>
      <c r="AA1585" s="51"/>
      <c r="AB1585" s="51"/>
      <c r="AC1585" s="52"/>
      <c r="AD1585" s="53"/>
    </row>
    <row r="1586" spans="24:30" x14ac:dyDescent="0.25">
      <c r="X1586" s="48"/>
      <c r="Y1586" s="49"/>
      <c r="Z1586" s="50"/>
      <c r="AA1586" s="51"/>
      <c r="AB1586" s="51"/>
      <c r="AC1586" s="52"/>
      <c r="AD1586" s="53"/>
    </row>
    <row r="1587" spans="24:30" x14ac:dyDescent="0.25">
      <c r="X1587" s="48"/>
      <c r="Y1587" s="49"/>
      <c r="Z1587" s="50"/>
      <c r="AA1587" s="51"/>
      <c r="AB1587" s="51"/>
      <c r="AC1587" s="52"/>
      <c r="AD1587" s="53"/>
    </row>
    <row r="1588" spans="24:30" x14ac:dyDescent="0.25">
      <c r="X1588" s="48"/>
      <c r="Y1588" s="49"/>
      <c r="Z1588" s="50"/>
      <c r="AA1588" s="51"/>
      <c r="AB1588" s="51"/>
      <c r="AC1588" s="52"/>
      <c r="AD1588" s="53"/>
    </row>
    <row r="1589" spans="24:30" x14ac:dyDescent="0.25">
      <c r="X1589" s="48"/>
      <c r="Y1589" s="49"/>
      <c r="Z1589" s="50"/>
      <c r="AA1589" s="51"/>
      <c r="AB1589" s="51"/>
      <c r="AC1589" s="52"/>
      <c r="AD1589" s="53"/>
    </row>
    <row r="1590" spans="24:30" x14ac:dyDescent="0.25">
      <c r="X1590" s="48"/>
      <c r="Y1590" s="49"/>
      <c r="Z1590" s="50"/>
      <c r="AA1590" s="51"/>
      <c r="AB1590" s="51"/>
      <c r="AC1590" s="52"/>
      <c r="AD1590" s="53"/>
    </row>
    <row r="1591" spans="24:30" x14ac:dyDescent="0.25">
      <c r="X1591" s="48"/>
      <c r="Y1591" s="49"/>
      <c r="Z1591" s="50"/>
      <c r="AA1591" s="51"/>
      <c r="AB1591" s="51"/>
      <c r="AC1591" s="52"/>
      <c r="AD1591" s="53"/>
    </row>
    <row r="1592" spans="24:30" x14ac:dyDescent="0.25">
      <c r="X1592" s="48"/>
      <c r="Y1592" s="49"/>
      <c r="Z1592" s="50"/>
      <c r="AA1592" s="51"/>
      <c r="AB1592" s="51"/>
      <c r="AC1592" s="52"/>
      <c r="AD1592" s="53"/>
    </row>
    <row r="1593" spans="24:30" x14ac:dyDescent="0.25">
      <c r="X1593" s="48"/>
      <c r="Y1593" s="49"/>
      <c r="Z1593" s="50"/>
      <c r="AA1593" s="51"/>
      <c r="AB1593" s="51"/>
      <c r="AC1593" s="52"/>
      <c r="AD1593" s="53"/>
    </row>
    <row r="1594" spans="24:30" x14ac:dyDescent="0.25">
      <c r="X1594" s="48"/>
      <c r="Y1594" s="49"/>
      <c r="Z1594" s="50"/>
      <c r="AA1594" s="51"/>
      <c r="AB1594" s="51"/>
      <c r="AC1594" s="52"/>
      <c r="AD1594" s="53"/>
    </row>
    <row r="1595" spans="24:30" x14ac:dyDescent="0.25">
      <c r="X1595" s="48"/>
      <c r="Y1595" s="49"/>
      <c r="Z1595" s="50"/>
      <c r="AA1595" s="51"/>
      <c r="AB1595" s="51"/>
      <c r="AC1595" s="52"/>
      <c r="AD1595" s="53"/>
    </row>
    <row r="1596" spans="24:30" x14ac:dyDescent="0.25">
      <c r="X1596" s="48"/>
      <c r="Y1596" s="49"/>
      <c r="Z1596" s="50"/>
      <c r="AA1596" s="51"/>
      <c r="AB1596" s="51"/>
      <c r="AC1596" s="52"/>
      <c r="AD1596" s="53"/>
    </row>
    <row r="1597" spans="24:30" x14ac:dyDescent="0.25">
      <c r="X1597" s="48"/>
      <c r="Y1597" s="49"/>
      <c r="Z1597" s="50"/>
      <c r="AA1597" s="51"/>
      <c r="AB1597" s="51"/>
      <c r="AC1597" s="52"/>
      <c r="AD1597" s="53"/>
    </row>
    <row r="1598" spans="24:30" x14ac:dyDescent="0.25">
      <c r="X1598" s="48"/>
      <c r="Y1598" s="49"/>
      <c r="Z1598" s="50"/>
      <c r="AA1598" s="51"/>
      <c r="AB1598" s="51"/>
      <c r="AC1598" s="52"/>
      <c r="AD1598" s="53"/>
    </row>
    <row r="1599" spans="24:30" x14ac:dyDescent="0.25">
      <c r="X1599" s="48"/>
      <c r="Y1599" s="49"/>
      <c r="Z1599" s="50"/>
      <c r="AA1599" s="51"/>
      <c r="AB1599" s="51"/>
      <c r="AC1599" s="52"/>
      <c r="AD1599" s="53"/>
    </row>
    <row r="1600" spans="24:30" x14ac:dyDescent="0.25">
      <c r="X1600" s="48"/>
      <c r="Y1600" s="49"/>
      <c r="Z1600" s="50"/>
      <c r="AA1600" s="51"/>
      <c r="AB1600" s="51"/>
      <c r="AC1600" s="52"/>
      <c r="AD1600" s="53"/>
    </row>
    <row r="1601" spans="24:30" x14ac:dyDescent="0.25">
      <c r="X1601" s="48"/>
      <c r="Y1601" s="49"/>
      <c r="Z1601" s="50"/>
      <c r="AA1601" s="51"/>
      <c r="AB1601" s="51"/>
      <c r="AC1601" s="52"/>
      <c r="AD1601" s="53"/>
    </row>
    <row r="1602" spans="24:30" x14ac:dyDescent="0.25">
      <c r="X1602" s="48"/>
      <c r="Y1602" s="49"/>
      <c r="Z1602" s="50"/>
      <c r="AA1602" s="51"/>
      <c r="AB1602" s="51"/>
      <c r="AC1602" s="52"/>
      <c r="AD1602" s="53"/>
    </row>
    <row r="1603" spans="24:30" x14ac:dyDescent="0.25">
      <c r="X1603" s="48"/>
      <c r="Y1603" s="49"/>
      <c r="Z1603" s="50"/>
      <c r="AA1603" s="51"/>
      <c r="AB1603" s="51"/>
      <c r="AC1603" s="52"/>
      <c r="AD1603" s="53"/>
    </row>
    <row r="1604" spans="24:30" x14ac:dyDescent="0.25">
      <c r="X1604" s="48"/>
      <c r="Y1604" s="49"/>
      <c r="Z1604" s="50"/>
      <c r="AA1604" s="51"/>
      <c r="AB1604" s="51"/>
      <c r="AC1604" s="52"/>
      <c r="AD1604" s="53"/>
    </row>
    <row r="1605" spans="24:30" x14ac:dyDescent="0.25">
      <c r="X1605" s="48"/>
      <c r="Y1605" s="49"/>
      <c r="Z1605" s="50"/>
      <c r="AA1605" s="51"/>
      <c r="AB1605" s="51"/>
      <c r="AC1605" s="52"/>
      <c r="AD1605" s="53"/>
    </row>
    <row r="1606" spans="24:30" x14ac:dyDescent="0.25">
      <c r="X1606" s="48"/>
      <c r="Y1606" s="49"/>
      <c r="Z1606" s="50"/>
      <c r="AA1606" s="51"/>
      <c r="AB1606" s="51"/>
      <c r="AC1606" s="52"/>
      <c r="AD1606" s="53"/>
    </row>
    <row r="1607" spans="24:30" x14ac:dyDescent="0.25">
      <c r="X1607" s="48"/>
      <c r="Y1607" s="49"/>
      <c r="Z1607" s="50"/>
      <c r="AA1607" s="51"/>
      <c r="AB1607" s="51"/>
      <c r="AC1607" s="52"/>
      <c r="AD1607" s="53"/>
    </row>
    <row r="1608" spans="24:30" x14ac:dyDescent="0.25">
      <c r="X1608" s="48"/>
      <c r="Y1608" s="49"/>
      <c r="Z1608" s="50"/>
      <c r="AA1608" s="51"/>
      <c r="AB1608" s="51"/>
      <c r="AC1608" s="52"/>
      <c r="AD1608" s="53"/>
    </row>
    <row r="1609" spans="24:30" x14ac:dyDescent="0.25">
      <c r="X1609" s="48"/>
      <c r="Y1609" s="49"/>
      <c r="Z1609" s="50"/>
      <c r="AA1609" s="51"/>
      <c r="AB1609" s="51"/>
      <c r="AC1609" s="52"/>
      <c r="AD1609" s="53"/>
    </row>
    <row r="1610" spans="24:30" x14ac:dyDescent="0.25">
      <c r="X1610" s="48"/>
      <c r="Y1610" s="49"/>
      <c r="Z1610" s="50"/>
      <c r="AA1610" s="51"/>
      <c r="AB1610" s="51"/>
      <c r="AC1610" s="52"/>
      <c r="AD1610" s="53"/>
    </row>
    <row r="1611" spans="24:30" x14ac:dyDescent="0.25">
      <c r="X1611" s="48"/>
      <c r="Y1611" s="49"/>
      <c r="Z1611" s="50"/>
      <c r="AA1611" s="51"/>
      <c r="AB1611" s="51"/>
      <c r="AC1611" s="52"/>
      <c r="AD1611" s="53"/>
    </row>
    <row r="1612" spans="24:30" x14ac:dyDescent="0.25">
      <c r="X1612" s="48"/>
      <c r="Y1612" s="49"/>
      <c r="Z1612" s="50"/>
      <c r="AA1612" s="51"/>
      <c r="AB1612" s="51"/>
      <c r="AC1612" s="52"/>
      <c r="AD1612" s="53"/>
    </row>
    <row r="1613" spans="24:30" x14ac:dyDescent="0.25">
      <c r="X1613" s="48"/>
      <c r="Y1613" s="49"/>
      <c r="Z1613" s="50"/>
      <c r="AA1613" s="51"/>
      <c r="AB1613" s="51"/>
      <c r="AC1613" s="52"/>
      <c r="AD1613" s="53"/>
    </row>
    <row r="1614" spans="24:30" x14ac:dyDescent="0.25">
      <c r="X1614" s="48"/>
      <c r="Y1614" s="49"/>
      <c r="Z1614" s="50"/>
      <c r="AA1614" s="51"/>
      <c r="AB1614" s="51"/>
      <c r="AC1614" s="52"/>
      <c r="AD1614" s="53"/>
    </row>
    <row r="1615" spans="24:30" x14ac:dyDescent="0.25">
      <c r="X1615" s="48"/>
      <c r="Y1615" s="49"/>
      <c r="Z1615" s="50"/>
      <c r="AA1615" s="51"/>
      <c r="AB1615" s="51"/>
      <c r="AC1615" s="52"/>
      <c r="AD1615" s="53"/>
    </row>
    <row r="1616" spans="24:30" x14ac:dyDescent="0.25">
      <c r="X1616" s="48"/>
      <c r="Y1616" s="49"/>
      <c r="Z1616" s="50"/>
      <c r="AA1616" s="51"/>
      <c r="AB1616" s="51"/>
      <c r="AC1616" s="52"/>
      <c r="AD1616" s="53"/>
    </row>
    <row r="1617" spans="24:30" x14ac:dyDescent="0.25">
      <c r="X1617" s="48"/>
      <c r="Y1617" s="49"/>
      <c r="Z1617" s="50"/>
      <c r="AA1617" s="51"/>
      <c r="AB1617" s="51"/>
      <c r="AC1617" s="52"/>
      <c r="AD1617" s="53"/>
    </row>
    <row r="1618" spans="24:30" x14ac:dyDescent="0.25">
      <c r="X1618" s="48"/>
      <c r="Y1618" s="49"/>
      <c r="Z1618" s="50"/>
      <c r="AA1618" s="51"/>
      <c r="AB1618" s="51"/>
      <c r="AC1618" s="52"/>
      <c r="AD1618" s="53"/>
    </row>
    <row r="1619" spans="24:30" x14ac:dyDescent="0.25">
      <c r="X1619" s="48"/>
      <c r="Y1619" s="49"/>
      <c r="Z1619" s="50"/>
      <c r="AA1619" s="51"/>
      <c r="AB1619" s="51"/>
      <c r="AC1619" s="52"/>
      <c r="AD1619" s="53"/>
    </row>
    <row r="1620" spans="24:30" x14ac:dyDescent="0.25">
      <c r="X1620" s="48"/>
      <c r="Y1620" s="49"/>
      <c r="Z1620" s="50"/>
      <c r="AA1620" s="51"/>
      <c r="AB1620" s="51"/>
      <c r="AC1620" s="52"/>
      <c r="AD1620" s="53"/>
    </row>
    <row r="1621" spans="24:30" x14ac:dyDescent="0.25">
      <c r="X1621" s="48"/>
      <c r="Y1621" s="49"/>
      <c r="Z1621" s="50"/>
      <c r="AA1621" s="51"/>
      <c r="AB1621" s="51"/>
      <c r="AC1621" s="52"/>
      <c r="AD1621" s="53"/>
    </row>
    <row r="1622" spans="24:30" x14ac:dyDescent="0.25">
      <c r="X1622" s="48"/>
      <c r="Y1622" s="49"/>
      <c r="Z1622" s="50"/>
      <c r="AA1622" s="51"/>
      <c r="AB1622" s="51"/>
      <c r="AC1622" s="52"/>
      <c r="AD1622" s="53"/>
    </row>
    <row r="1623" spans="24:30" x14ac:dyDescent="0.25">
      <c r="X1623" s="48"/>
      <c r="Y1623" s="49"/>
      <c r="Z1623" s="50"/>
      <c r="AA1623" s="51"/>
      <c r="AB1623" s="51"/>
      <c r="AC1623" s="52"/>
      <c r="AD1623" s="53"/>
    </row>
    <row r="1624" spans="24:30" x14ac:dyDescent="0.25">
      <c r="X1624" s="48"/>
      <c r="Y1624" s="49"/>
      <c r="Z1624" s="50"/>
      <c r="AA1624" s="51"/>
      <c r="AB1624" s="51"/>
      <c r="AC1624" s="52"/>
      <c r="AD1624" s="53"/>
    </row>
    <row r="1625" spans="24:30" x14ac:dyDescent="0.25">
      <c r="X1625" s="48"/>
      <c r="Y1625" s="49"/>
      <c r="Z1625" s="50"/>
      <c r="AA1625" s="51"/>
      <c r="AB1625" s="51"/>
      <c r="AC1625" s="52"/>
      <c r="AD1625" s="53"/>
    </row>
    <row r="1626" spans="24:30" x14ac:dyDescent="0.25">
      <c r="X1626" s="48"/>
      <c r="Y1626" s="49"/>
      <c r="Z1626" s="50"/>
      <c r="AA1626" s="51"/>
      <c r="AB1626" s="51"/>
      <c r="AC1626" s="52"/>
      <c r="AD1626" s="53"/>
    </row>
    <row r="1627" spans="24:30" x14ac:dyDescent="0.25">
      <c r="X1627" s="48"/>
      <c r="Y1627" s="49"/>
      <c r="Z1627" s="50"/>
      <c r="AA1627" s="51"/>
      <c r="AB1627" s="51"/>
      <c r="AC1627" s="52"/>
      <c r="AD1627" s="53"/>
    </row>
    <row r="1628" spans="24:30" x14ac:dyDescent="0.25">
      <c r="X1628" s="48"/>
      <c r="Y1628" s="49"/>
      <c r="Z1628" s="50"/>
      <c r="AA1628" s="51"/>
      <c r="AB1628" s="51"/>
      <c r="AC1628" s="52"/>
      <c r="AD1628" s="53"/>
    </row>
    <row r="1629" spans="24:30" x14ac:dyDescent="0.25">
      <c r="X1629" s="48"/>
      <c r="Y1629" s="49"/>
      <c r="Z1629" s="50"/>
      <c r="AA1629" s="51"/>
      <c r="AB1629" s="51"/>
      <c r="AC1629" s="52"/>
      <c r="AD1629" s="53"/>
    </row>
    <row r="1630" spans="24:30" x14ac:dyDescent="0.25">
      <c r="X1630" s="48"/>
      <c r="Y1630" s="49"/>
      <c r="Z1630" s="50"/>
      <c r="AA1630" s="51"/>
      <c r="AB1630" s="51"/>
      <c r="AC1630" s="52"/>
      <c r="AD1630" s="53"/>
    </row>
    <row r="1631" spans="24:30" x14ac:dyDescent="0.25">
      <c r="X1631" s="48"/>
      <c r="Y1631" s="49"/>
      <c r="Z1631" s="50"/>
      <c r="AA1631" s="51"/>
      <c r="AB1631" s="51"/>
      <c r="AC1631" s="52"/>
      <c r="AD1631" s="53"/>
    </row>
    <row r="1632" spans="24:30" x14ac:dyDescent="0.25">
      <c r="X1632" s="48"/>
      <c r="Y1632" s="49"/>
      <c r="Z1632" s="50"/>
      <c r="AA1632" s="51"/>
      <c r="AB1632" s="51"/>
      <c r="AC1632" s="52"/>
      <c r="AD1632" s="53"/>
    </row>
    <row r="1633" spans="24:30" x14ac:dyDescent="0.25">
      <c r="X1633" s="48"/>
      <c r="Y1633" s="49"/>
      <c r="Z1633" s="50"/>
      <c r="AA1633" s="51"/>
      <c r="AB1633" s="51"/>
      <c r="AC1633" s="52"/>
      <c r="AD1633" s="53"/>
    </row>
    <row r="1634" spans="24:30" x14ac:dyDescent="0.25">
      <c r="X1634" s="48"/>
      <c r="Y1634" s="49"/>
      <c r="Z1634" s="50"/>
      <c r="AA1634" s="51"/>
      <c r="AB1634" s="51"/>
      <c r="AC1634" s="52"/>
      <c r="AD1634" s="53"/>
    </row>
    <row r="1635" spans="24:30" x14ac:dyDescent="0.25">
      <c r="X1635" s="48"/>
      <c r="Y1635" s="49"/>
      <c r="Z1635" s="50"/>
      <c r="AA1635" s="51"/>
      <c r="AB1635" s="51"/>
      <c r="AC1635" s="52"/>
      <c r="AD1635" s="53"/>
    </row>
    <row r="1636" spans="24:30" x14ac:dyDescent="0.25">
      <c r="X1636" s="48"/>
      <c r="Y1636" s="49"/>
      <c r="Z1636" s="50"/>
      <c r="AA1636" s="51"/>
      <c r="AB1636" s="51"/>
      <c r="AC1636" s="52"/>
      <c r="AD1636" s="53"/>
    </row>
    <row r="1637" spans="24:30" x14ac:dyDescent="0.25">
      <c r="X1637" s="48"/>
      <c r="Y1637" s="49"/>
      <c r="Z1637" s="50"/>
      <c r="AA1637" s="51"/>
      <c r="AB1637" s="51"/>
      <c r="AC1637" s="52"/>
      <c r="AD1637" s="53"/>
    </row>
    <row r="1638" spans="24:30" x14ac:dyDescent="0.25">
      <c r="X1638" s="48"/>
      <c r="Y1638" s="49"/>
      <c r="Z1638" s="50"/>
      <c r="AA1638" s="51"/>
      <c r="AB1638" s="51"/>
      <c r="AC1638" s="52"/>
      <c r="AD1638" s="53"/>
    </row>
    <row r="1639" spans="24:30" x14ac:dyDescent="0.25">
      <c r="X1639" s="48"/>
      <c r="Y1639" s="49"/>
      <c r="Z1639" s="50"/>
      <c r="AA1639" s="51"/>
      <c r="AB1639" s="51"/>
      <c r="AC1639" s="52"/>
      <c r="AD1639" s="53"/>
    </row>
    <row r="1640" spans="24:30" x14ac:dyDescent="0.25">
      <c r="X1640" s="48"/>
      <c r="Y1640" s="49"/>
      <c r="Z1640" s="50"/>
      <c r="AA1640" s="51"/>
      <c r="AB1640" s="51"/>
      <c r="AC1640" s="52"/>
      <c r="AD1640" s="53"/>
    </row>
    <row r="1641" spans="24:30" x14ac:dyDescent="0.25">
      <c r="X1641" s="48"/>
      <c r="Y1641" s="49"/>
      <c r="Z1641" s="50"/>
      <c r="AA1641" s="51"/>
      <c r="AB1641" s="51"/>
      <c r="AC1641" s="52"/>
      <c r="AD1641" s="53"/>
    </row>
    <row r="1642" spans="24:30" x14ac:dyDescent="0.25">
      <c r="X1642" s="48"/>
      <c r="Y1642" s="49"/>
      <c r="Z1642" s="50"/>
      <c r="AA1642" s="51"/>
      <c r="AB1642" s="51"/>
      <c r="AC1642" s="52"/>
      <c r="AD1642" s="53"/>
    </row>
    <row r="1643" spans="24:30" x14ac:dyDescent="0.25">
      <c r="X1643" s="48"/>
      <c r="Y1643" s="49"/>
      <c r="Z1643" s="50"/>
      <c r="AA1643" s="51"/>
      <c r="AB1643" s="51"/>
      <c r="AC1643" s="52"/>
      <c r="AD1643" s="53"/>
    </row>
    <row r="1644" spans="24:30" x14ac:dyDescent="0.25">
      <c r="X1644" s="48"/>
      <c r="Y1644" s="49"/>
      <c r="Z1644" s="50"/>
      <c r="AA1644" s="51"/>
      <c r="AB1644" s="51"/>
      <c r="AC1644" s="52"/>
      <c r="AD1644" s="53"/>
    </row>
    <row r="1645" spans="24:30" x14ac:dyDescent="0.25">
      <c r="X1645" s="48"/>
      <c r="Y1645" s="49"/>
      <c r="Z1645" s="50"/>
      <c r="AA1645" s="51"/>
      <c r="AB1645" s="51"/>
      <c r="AC1645" s="52"/>
      <c r="AD1645" s="53"/>
    </row>
    <row r="1646" spans="24:30" x14ac:dyDescent="0.25">
      <c r="X1646" s="48"/>
      <c r="Y1646" s="49"/>
      <c r="Z1646" s="50"/>
      <c r="AA1646" s="51"/>
      <c r="AB1646" s="51"/>
      <c r="AC1646" s="52"/>
      <c r="AD1646" s="53"/>
    </row>
    <row r="1647" spans="24:30" x14ac:dyDescent="0.25">
      <c r="X1647" s="48"/>
      <c r="Y1647" s="49"/>
      <c r="Z1647" s="50"/>
      <c r="AA1647" s="51"/>
      <c r="AB1647" s="51"/>
      <c r="AC1647" s="52"/>
      <c r="AD1647" s="53"/>
    </row>
    <row r="1648" spans="24:30" x14ac:dyDescent="0.25">
      <c r="X1648" s="48"/>
      <c r="Y1648" s="49"/>
      <c r="Z1648" s="50"/>
      <c r="AA1648" s="51"/>
      <c r="AB1648" s="51"/>
      <c r="AC1648" s="52"/>
      <c r="AD1648" s="53"/>
    </row>
    <row r="1649" spans="24:30" x14ac:dyDescent="0.25">
      <c r="X1649" s="48"/>
      <c r="Y1649" s="49"/>
      <c r="Z1649" s="50"/>
      <c r="AA1649" s="51"/>
      <c r="AB1649" s="51"/>
      <c r="AC1649" s="52"/>
      <c r="AD1649" s="53"/>
    </row>
    <row r="1650" spans="24:30" x14ac:dyDescent="0.25">
      <c r="X1650" s="48"/>
      <c r="Y1650" s="49"/>
      <c r="Z1650" s="50"/>
      <c r="AA1650" s="51"/>
      <c r="AB1650" s="51"/>
      <c r="AC1650" s="52"/>
      <c r="AD1650" s="53"/>
    </row>
    <row r="1651" spans="24:30" x14ac:dyDescent="0.25">
      <c r="X1651" s="48"/>
      <c r="Y1651" s="49"/>
      <c r="Z1651" s="50"/>
      <c r="AA1651" s="51"/>
      <c r="AB1651" s="51"/>
      <c r="AC1651" s="52"/>
      <c r="AD1651" s="53"/>
    </row>
    <row r="1652" spans="24:30" x14ac:dyDescent="0.25">
      <c r="X1652" s="48"/>
      <c r="Y1652" s="49"/>
      <c r="Z1652" s="50"/>
      <c r="AA1652" s="51"/>
      <c r="AB1652" s="51"/>
      <c r="AC1652" s="52"/>
      <c r="AD1652" s="53"/>
    </row>
    <row r="1653" spans="24:30" x14ac:dyDescent="0.25">
      <c r="X1653" s="48"/>
      <c r="Y1653" s="49"/>
      <c r="Z1653" s="50"/>
      <c r="AA1653" s="51"/>
      <c r="AB1653" s="51"/>
      <c r="AC1653" s="52"/>
      <c r="AD1653" s="53"/>
    </row>
    <row r="1654" spans="24:30" x14ac:dyDescent="0.25">
      <c r="X1654" s="48"/>
      <c r="Y1654" s="49"/>
      <c r="Z1654" s="50"/>
      <c r="AA1654" s="51"/>
      <c r="AB1654" s="51"/>
      <c r="AC1654" s="52"/>
      <c r="AD1654" s="53"/>
    </row>
    <row r="1655" spans="24:30" x14ac:dyDescent="0.25">
      <c r="X1655" s="48"/>
      <c r="Y1655" s="49"/>
      <c r="Z1655" s="50"/>
      <c r="AA1655" s="51"/>
      <c r="AB1655" s="51"/>
      <c r="AC1655" s="52"/>
      <c r="AD1655" s="53"/>
    </row>
    <row r="1656" spans="24:30" x14ac:dyDescent="0.25">
      <c r="X1656" s="48"/>
      <c r="Y1656" s="49"/>
      <c r="Z1656" s="50"/>
      <c r="AA1656" s="51"/>
      <c r="AB1656" s="51"/>
      <c r="AC1656" s="52"/>
      <c r="AD1656" s="53"/>
    </row>
    <row r="1657" spans="24:30" x14ac:dyDescent="0.25">
      <c r="X1657" s="48"/>
      <c r="Y1657" s="49"/>
      <c r="Z1657" s="50"/>
      <c r="AA1657" s="51"/>
      <c r="AB1657" s="51"/>
      <c r="AC1657" s="52"/>
      <c r="AD1657" s="53"/>
    </row>
    <row r="1658" spans="24:30" x14ac:dyDescent="0.25">
      <c r="X1658" s="48"/>
      <c r="Y1658" s="49"/>
      <c r="Z1658" s="50"/>
      <c r="AA1658" s="51"/>
      <c r="AB1658" s="51"/>
      <c r="AC1658" s="52"/>
      <c r="AD1658" s="53"/>
    </row>
    <row r="1659" spans="24:30" x14ac:dyDescent="0.25">
      <c r="X1659" s="48"/>
      <c r="Y1659" s="49"/>
      <c r="Z1659" s="50"/>
      <c r="AA1659" s="51"/>
      <c r="AB1659" s="51"/>
      <c r="AC1659" s="52"/>
      <c r="AD1659" s="53"/>
    </row>
    <row r="1660" spans="24:30" x14ac:dyDescent="0.25">
      <c r="X1660" s="48"/>
      <c r="Y1660" s="49"/>
      <c r="Z1660" s="50"/>
      <c r="AA1660" s="51"/>
      <c r="AB1660" s="51"/>
      <c r="AC1660" s="52"/>
      <c r="AD1660" s="53"/>
    </row>
    <row r="1661" spans="24:30" x14ac:dyDescent="0.25">
      <c r="X1661" s="48"/>
      <c r="Y1661" s="49"/>
      <c r="Z1661" s="50"/>
      <c r="AA1661" s="51"/>
      <c r="AB1661" s="51"/>
      <c r="AC1661" s="52"/>
      <c r="AD1661" s="53"/>
    </row>
    <row r="1662" spans="24:30" x14ac:dyDescent="0.25">
      <c r="X1662" s="48"/>
      <c r="Y1662" s="49"/>
      <c r="Z1662" s="50"/>
      <c r="AA1662" s="51"/>
      <c r="AB1662" s="51"/>
      <c r="AC1662" s="52"/>
      <c r="AD1662" s="53"/>
    </row>
    <row r="1663" spans="24:30" x14ac:dyDescent="0.25">
      <c r="X1663" s="48"/>
      <c r="Y1663" s="49"/>
      <c r="Z1663" s="50"/>
      <c r="AA1663" s="51"/>
      <c r="AB1663" s="51"/>
      <c r="AC1663" s="52"/>
      <c r="AD1663" s="53"/>
    </row>
    <row r="1664" spans="24:30" x14ac:dyDescent="0.25">
      <c r="X1664" s="48"/>
      <c r="Y1664" s="49"/>
      <c r="Z1664" s="50"/>
      <c r="AA1664" s="51"/>
      <c r="AB1664" s="51"/>
      <c r="AC1664" s="52"/>
      <c r="AD1664" s="53"/>
    </row>
    <row r="1665" spans="24:30" x14ac:dyDescent="0.25">
      <c r="X1665" s="48"/>
      <c r="Y1665" s="49"/>
      <c r="Z1665" s="50"/>
      <c r="AA1665" s="51"/>
      <c r="AB1665" s="51"/>
      <c r="AC1665" s="52"/>
      <c r="AD1665" s="53"/>
    </row>
    <row r="1666" spans="24:30" x14ac:dyDescent="0.25">
      <c r="X1666" s="48"/>
      <c r="Y1666" s="49"/>
      <c r="Z1666" s="50"/>
      <c r="AA1666" s="51"/>
      <c r="AB1666" s="51"/>
      <c r="AC1666" s="52"/>
      <c r="AD1666" s="53"/>
    </row>
    <row r="1667" spans="24:30" x14ac:dyDescent="0.25">
      <c r="X1667" s="48"/>
      <c r="Y1667" s="49"/>
      <c r="Z1667" s="50"/>
      <c r="AA1667" s="51"/>
      <c r="AB1667" s="51"/>
      <c r="AC1667" s="52"/>
      <c r="AD1667" s="53"/>
    </row>
    <row r="1668" spans="24:30" x14ac:dyDescent="0.25">
      <c r="X1668" s="48"/>
      <c r="Y1668" s="49"/>
      <c r="Z1668" s="50"/>
      <c r="AA1668" s="51"/>
      <c r="AB1668" s="51"/>
      <c r="AC1668" s="52"/>
      <c r="AD1668" s="53"/>
    </row>
    <row r="1669" spans="24:30" x14ac:dyDescent="0.25">
      <c r="X1669" s="48"/>
      <c r="Y1669" s="49"/>
      <c r="Z1669" s="50"/>
      <c r="AA1669" s="51"/>
      <c r="AB1669" s="51"/>
      <c r="AC1669" s="52"/>
      <c r="AD1669" s="53"/>
    </row>
    <row r="1670" spans="24:30" x14ac:dyDescent="0.25">
      <c r="X1670" s="48"/>
      <c r="Y1670" s="49"/>
      <c r="Z1670" s="50"/>
      <c r="AA1670" s="51"/>
      <c r="AB1670" s="51"/>
      <c r="AC1670" s="52"/>
      <c r="AD1670" s="53"/>
    </row>
    <row r="1671" spans="24:30" x14ac:dyDescent="0.25">
      <c r="X1671" s="48"/>
      <c r="Y1671" s="49"/>
      <c r="Z1671" s="50"/>
      <c r="AA1671" s="51"/>
      <c r="AB1671" s="51"/>
      <c r="AC1671" s="52"/>
      <c r="AD1671" s="53"/>
    </row>
    <row r="1672" spans="24:30" x14ac:dyDescent="0.25">
      <c r="X1672" s="48"/>
      <c r="Y1672" s="49"/>
      <c r="Z1672" s="50"/>
      <c r="AA1672" s="51"/>
      <c r="AB1672" s="51"/>
      <c r="AC1672" s="52"/>
      <c r="AD1672" s="53"/>
    </row>
    <row r="1673" spans="24:30" x14ac:dyDescent="0.25">
      <c r="X1673" s="48"/>
      <c r="Y1673" s="49"/>
      <c r="Z1673" s="50"/>
      <c r="AA1673" s="51"/>
      <c r="AB1673" s="51"/>
      <c r="AC1673" s="52"/>
      <c r="AD1673" s="53"/>
    </row>
    <row r="1674" spans="24:30" x14ac:dyDescent="0.25">
      <c r="X1674" s="48"/>
      <c r="Y1674" s="49"/>
      <c r="Z1674" s="50"/>
      <c r="AA1674" s="51"/>
      <c r="AB1674" s="51"/>
      <c r="AC1674" s="52"/>
      <c r="AD1674" s="53"/>
    </row>
    <row r="1675" spans="24:30" x14ac:dyDescent="0.25">
      <c r="X1675" s="48"/>
      <c r="Y1675" s="49"/>
      <c r="Z1675" s="50"/>
      <c r="AA1675" s="51"/>
      <c r="AB1675" s="51"/>
      <c r="AC1675" s="52"/>
      <c r="AD1675" s="53"/>
    </row>
    <row r="1676" spans="24:30" x14ac:dyDescent="0.25">
      <c r="X1676" s="48"/>
      <c r="Y1676" s="49"/>
      <c r="Z1676" s="50"/>
      <c r="AA1676" s="51"/>
      <c r="AB1676" s="51"/>
      <c r="AC1676" s="52"/>
      <c r="AD1676" s="53"/>
    </row>
    <row r="1677" spans="24:30" x14ac:dyDescent="0.25">
      <c r="X1677" s="48"/>
      <c r="Y1677" s="49"/>
      <c r="Z1677" s="50"/>
      <c r="AA1677" s="51"/>
      <c r="AB1677" s="51"/>
      <c r="AC1677" s="52"/>
      <c r="AD1677" s="53"/>
    </row>
    <row r="1678" spans="24:30" x14ac:dyDescent="0.25">
      <c r="X1678" s="48"/>
      <c r="Y1678" s="49"/>
      <c r="Z1678" s="50"/>
      <c r="AA1678" s="51"/>
      <c r="AB1678" s="51"/>
      <c r="AC1678" s="52"/>
      <c r="AD1678" s="53"/>
    </row>
    <row r="1679" spans="24:30" x14ac:dyDescent="0.25">
      <c r="X1679" s="48"/>
      <c r="Y1679" s="49"/>
      <c r="Z1679" s="50"/>
      <c r="AA1679" s="51"/>
      <c r="AB1679" s="51"/>
      <c r="AC1679" s="52"/>
      <c r="AD1679" s="53"/>
    </row>
    <row r="1680" spans="24:30" x14ac:dyDescent="0.25">
      <c r="X1680" s="48"/>
      <c r="Y1680" s="49"/>
      <c r="Z1680" s="50"/>
      <c r="AA1680" s="51"/>
      <c r="AB1680" s="51"/>
      <c r="AC1680" s="52"/>
      <c r="AD1680" s="53"/>
    </row>
    <row r="1681" spans="24:30" x14ac:dyDescent="0.25">
      <c r="X1681" s="48"/>
      <c r="Y1681" s="49"/>
      <c r="Z1681" s="50"/>
      <c r="AA1681" s="51"/>
      <c r="AB1681" s="51"/>
      <c r="AC1681" s="52"/>
      <c r="AD1681" s="53"/>
    </row>
    <row r="1682" spans="24:30" x14ac:dyDescent="0.25">
      <c r="X1682" s="48"/>
      <c r="Y1682" s="49"/>
      <c r="Z1682" s="50"/>
      <c r="AA1682" s="51"/>
      <c r="AB1682" s="51"/>
      <c r="AC1682" s="52"/>
      <c r="AD1682" s="53"/>
    </row>
    <row r="1683" spans="24:30" x14ac:dyDescent="0.25">
      <c r="X1683" s="48"/>
      <c r="Y1683" s="49"/>
      <c r="Z1683" s="50"/>
      <c r="AA1683" s="51"/>
      <c r="AB1683" s="51"/>
      <c r="AC1683" s="52"/>
      <c r="AD1683" s="53"/>
    </row>
    <row r="1684" spans="24:30" x14ac:dyDescent="0.25">
      <c r="X1684" s="48"/>
      <c r="Y1684" s="49"/>
      <c r="Z1684" s="50"/>
      <c r="AA1684" s="51"/>
      <c r="AB1684" s="51"/>
      <c r="AC1684" s="52"/>
      <c r="AD1684" s="53"/>
    </row>
    <row r="1685" spans="24:30" x14ac:dyDescent="0.25">
      <c r="X1685" s="48"/>
      <c r="Y1685" s="49"/>
      <c r="Z1685" s="50"/>
      <c r="AA1685" s="51"/>
      <c r="AB1685" s="51"/>
      <c r="AC1685" s="52"/>
      <c r="AD1685" s="53"/>
    </row>
    <row r="1686" spans="24:30" x14ac:dyDescent="0.25">
      <c r="X1686" s="48"/>
      <c r="Y1686" s="49"/>
      <c r="Z1686" s="50"/>
      <c r="AA1686" s="51"/>
      <c r="AB1686" s="51"/>
      <c r="AC1686" s="52"/>
      <c r="AD1686" s="53"/>
    </row>
    <row r="1687" spans="24:30" x14ac:dyDescent="0.25">
      <c r="X1687" s="48"/>
      <c r="Y1687" s="49"/>
      <c r="Z1687" s="50"/>
      <c r="AA1687" s="51"/>
      <c r="AB1687" s="51"/>
      <c r="AC1687" s="52"/>
      <c r="AD1687" s="53"/>
    </row>
    <row r="1688" spans="24:30" x14ac:dyDescent="0.25">
      <c r="X1688" s="48"/>
      <c r="Y1688" s="49"/>
      <c r="Z1688" s="50"/>
      <c r="AA1688" s="51"/>
      <c r="AB1688" s="51"/>
      <c r="AC1688" s="52"/>
      <c r="AD1688" s="53"/>
    </row>
    <row r="1689" spans="24:30" x14ac:dyDescent="0.25">
      <c r="X1689" s="48"/>
      <c r="Y1689" s="49"/>
      <c r="Z1689" s="50"/>
      <c r="AA1689" s="51"/>
      <c r="AB1689" s="51"/>
      <c r="AC1689" s="52"/>
      <c r="AD1689" s="53"/>
    </row>
    <row r="1690" spans="24:30" x14ac:dyDescent="0.25">
      <c r="X1690" s="48"/>
      <c r="Y1690" s="49"/>
      <c r="Z1690" s="50"/>
      <c r="AA1690" s="51"/>
      <c r="AB1690" s="51"/>
      <c r="AC1690" s="52"/>
      <c r="AD1690" s="53"/>
    </row>
    <row r="1691" spans="24:30" x14ac:dyDescent="0.25">
      <c r="X1691" s="48"/>
      <c r="Y1691" s="49"/>
      <c r="Z1691" s="50"/>
      <c r="AA1691" s="51"/>
      <c r="AB1691" s="51"/>
      <c r="AC1691" s="52"/>
      <c r="AD1691" s="53"/>
    </row>
    <row r="1692" spans="24:30" x14ac:dyDescent="0.25">
      <c r="X1692" s="48"/>
      <c r="Y1692" s="49"/>
      <c r="Z1692" s="50"/>
      <c r="AA1692" s="51"/>
      <c r="AB1692" s="51"/>
      <c r="AC1692" s="52"/>
      <c r="AD1692" s="53"/>
    </row>
    <row r="1693" spans="24:30" x14ac:dyDescent="0.25">
      <c r="X1693" s="48"/>
      <c r="Y1693" s="49"/>
      <c r="Z1693" s="50"/>
      <c r="AA1693" s="51"/>
      <c r="AB1693" s="51"/>
      <c r="AC1693" s="52"/>
      <c r="AD1693" s="53"/>
    </row>
    <row r="1694" spans="24:30" x14ac:dyDescent="0.25">
      <c r="X1694" s="48"/>
      <c r="Y1694" s="49"/>
      <c r="Z1694" s="50"/>
      <c r="AA1694" s="51"/>
      <c r="AB1694" s="51"/>
      <c r="AC1694" s="52"/>
      <c r="AD1694" s="53"/>
    </row>
    <row r="1695" spans="24:30" x14ac:dyDescent="0.25">
      <c r="X1695" s="48"/>
      <c r="Y1695" s="49"/>
      <c r="Z1695" s="50"/>
      <c r="AA1695" s="51"/>
      <c r="AB1695" s="51"/>
      <c r="AC1695" s="52"/>
      <c r="AD1695" s="53"/>
    </row>
    <row r="1696" spans="24:30" x14ac:dyDescent="0.25">
      <c r="X1696" s="48"/>
      <c r="Y1696" s="49"/>
      <c r="Z1696" s="50"/>
      <c r="AA1696" s="51"/>
      <c r="AB1696" s="51"/>
      <c r="AC1696" s="52"/>
      <c r="AD1696" s="53"/>
    </row>
    <row r="1697" spans="24:30" x14ac:dyDescent="0.25">
      <c r="X1697" s="48"/>
      <c r="Y1697" s="49"/>
      <c r="Z1697" s="50"/>
      <c r="AA1697" s="51"/>
      <c r="AB1697" s="51"/>
      <c r="AC1697" s="52"/>
      <c r="AD1697" s="53"/>
    </row>
    <row r="1698" spans="24:30" x14ac:dyDescent="0.25">
      <c r="X1698" s="48"/>
      <c r="Y1698" s="49"/>
      <c r="Z1698" s="50"/>
      <c r="AA1698" s="51"/>
      <c r="AB1698" s="51"/>
      <c r="AC1698" s="52"/>
      <c r="AD1698" s="53"/>
    </row>
    <row r="1699" spans="24:30" x14ac:dyDescent="0.25">
      <c r="X1699" s="48"/>
      <c r="Y1699" s="49"/>
      <c r="Z1699" s="50"/>
      <c r="AA1699" s="51"/>
      <c r="AB1699" s="51"/>
      <c r="AC1699" s="52"/>
      <c r="AD1699" s="53"/>
    </row>
    <row r="1700" spans="24:30" x14ac:dyDescent="0.25">
      <c r="X1700" s="48"/>
      <c r="Y1700" s="49"/>
      <c r="Z1700" s="50"/>
      <c r="AA1700" s="51"/>
      <c r="AB1700" s="51"/>
      <c r="AC1700" s="52"/>
      <c r="AD1700" s="53"/>
    </row>
    <row r="1701" spans="24:30" x14ac:dyDescent="0.25">
      <c r="X1701" s="48"/>
      <c r="Y1701" s="49"/>
      <c r="Z1701" s="50"/>
      <c r="AA1701" s="51"/>
      <c r="AB1701" s="51"/>
      <c r="AC1701" s="52"/>
      <c r="AD1701" s="53"/>
    </row>
    <row r="1702" spans="24:30" x14ac:dyDescent="0.25">
      <c r="X1702" s="48"/>
      <c r="Y1702" s="49"/>
      <c r="Z1702" s="50"/>
      <c r="AA1702" s="51"/>
      <c r="AB1702" s="51"/>
      <c r="AC1702" s="52"/>
      <c r="AD1702" s="53"/>
    </row>
    <row r="1703" spans="24:30" x14ac:dyDescent="0.25">
      <c r="X1703" s="48"/>
      <c r="Y1703" s="49"/>
      <c r="Z1703" s="50"/>
      <c r="AA1703" s="51"/>
      <c r="AB1703" s="51"/>
      <c r="AC1703" s="52"/>
      <c r="AD1703" s="53"/>
    </row>
    <row r="1704" spans="24:30" x14ac:dyDescent="0.25">
      <c r="X1704" s="48"/>
      <c r="Y1704" s="49"/>
      <c r="Z1704" s="50"/>
      <c r="AA1704" s="51"/>
      <c r="AB1704" s="51"/>
      <c r="AC1704" s="52"/>
      <c r="AD1704" s="53"/>
    </row>
    <row r="1705" spans="24:30" x14ac:dyDescent="0.25">
      <c r="X1705" s="48"/>
      <c r="Y1705" s="49"/>
      <c r="Z1705" s="50"/>
      <c r="AA1705" s="51"/>
      <c r="AB1705" s="51"/>
      <c r="AC1705" s="52"/>
      <c r="AD1705" s="53"/>
    </row>
    <row r="1706" spans="24:30" x14ac:dyDescent="0.25">
      <c r="X1706" s="48"/>
      <c r="Y1706" s="49"/>
      <c r="Z1706" s="50"/>
      <c r="AA1706" s="51"/>
      <c r="AB1706" s="51"/>
      <c r="AC1706" s="52"/>
      <c r="AD1706" s="53"/>
    </row>
    <row r="1707" spans="24:30" x14ac:dyDescent="0.25">
      <c r="X1707" s="48"/>
      <c r="Y1707" s="49"/>
      <c r="Z1707" s="50"/>
      <c r="AA1707" s="51"/>
      <c r="AB1707" s="51"/>
      <c r="AC1707" s="52"/>
      <c r="AD1707" s="53"/>
    </row>
    <row r="1708" spans="24:30" x14ac:dyDescent="0.25">
      <c r="X1708" s="48"/>
      <c r="Y1708" s="49"/>
      <c r="Z1708" s="50"/>
      <c r="AA1708" s="51"/>
      <c r="AB1708" s="51"/>
      <c r="AC1708" s="52"/>
      <c r="AD1708" s="53"/>
    </row>
    <row r="1709" spans="24:30" x14ac:dyDescent="0.25">
      <c r="X1709" s="48"/>
      <c r="Y1709" s="49"/>
      <c r="Z1709" s="50"/>
      <c r="AA1709" s="51"/>
      <c r="AB1709" s="51"/>
      <c r="AC1709" s="52"/>
      <c r="AD1709" s="53"/>
    </row>
    <row r="1710" spans="24:30" x14ac:dyDescent="0.25">
      <c r="X1710" s="48"/>
      <c r="Y1710" s="49"/>
      <c r="Z1710" s="50"/>
      <c r="AA1710" s="51"/>
      <c r="AB1710" s="51"/>
      <c r="AC1710" s="52"/>
      <c r="AD1710" s="53"/>
    </row>
    <row r="1711" spans="24:30" x14ac:dyDescent="0.25">
      <c r="X1711" s="48"/>
      <c r="Y1711" s="49"/>
      <c r="Z1711" s="50"/>
      <c r="AA1711" s="51"/>
      <c r="AB1711" s="51"/>
      <c r="AC1711" s="52"/>
      <c r="AD1711" s="53"/>
    </row>
    <row r="1712" spans="24:30" x14ac:dyDescent="0.25">
      <c r="X1712" s="48"/>
      <c r="Y1712" s="49"/>
      <c r="Z1712" s="50"/>
      <c r="AA1712" s="51"/>
      <c r="AB1712" s="51"/>
      <c r="AC1712" s="52"/>
      <c r="AD1712" s="53"/>
    </row>
    <row r="1713" spans="24:30" x14ac:dyDescent="0.25">
      <c r="X1713" s="48"/>
      <c r="Y1713" s="49"/>
      <c r="Z1713" s="50"/>
      <c r="AA1713" s="51"/>
      <c r="AB1713" s="51"/>
      <c r="AC1713" s="52"/>
      <c r="AD1713" s="53"/>
    </row>
    <row r="1714" spans="24:30" x14ac:dyDescent="0.25">
      <c r="X1714" s="48"/>
      <c r="Y1714" s="49"/>
      <c r="Z1714" s="50"/>
      <c r="AA1714" s="51"/>
      <c r="AB1714" s="51"/>
      <c r="AC1714" s="52"/>
      <c r="AD1714" s="53"/>
    </row>
    <row r="1715" spans="24:30" x14ac:dyDescent="0.25">
      <c r="X1715" s="48"/>
      <c r="Y1715" s="49"/>
      <c r="Z1715" s="50"/>
      <c r="AA1715" s="51"/>
      <c r="AB1715" s="51"/>
      <c r="AC1715" s="52"/>
      <c r="AD1715" s="53"/>
    </row>
    <row r="1716" spans="24:30" x14ac:dyDescent="0.25">
      <c r="X1716" s="48"/>
      <c r="Y1716" s="49"/>
      <c r="Z1716" s="50"/>
      <c r="AA1716" s="51"/>
      <c r="AB1716" s="51"/>
      <c r="AC1716" s="52"/>
      <c r="AD1716" s="53"/>
    </row>
    <row r="1717" spans="24:30" x14ac:dyDescent="0.25">
      <c r="X1717" s="48"/>
      <c r="Y1717" s="49"/>
      <c r="Z1717" s="50"/>
      <c r="AA1717" s="51"/>
      <c r="AB1717" s="51"/>
      <c r="AC1717" s="52"/>
      <c r="AD1717" s="53"/>
    </row>
    <row r="1718" spans="24:30" x14ac:dyDescent="0.25">
      <c r="X1718" s="48"/>
      <c r="Y1718" s="49"/>
      <c r="Z1718" s="50"/>
      <c r="AA1718" s="51"/>
      <c r="AB1718" s="51"/>
      <c r="AC1718" s="52"/>
      <c r="AD1718" s="53"/>
    </row>
    <row r="1719" spans="24:30" x14ac:dyDescent="0.25">
      <c r="X1719" s="48"/>
      <c r="Y1719" s="49"/>
      <c r="Z1719" s="50"/>
      <c r="AA1719" s="51"/>
      <c r="AB1719" s="51"/>
      <c r="AC1719" s="52"/>
      <c r="AD1719" s="53"/>
    </row>
    <row r="1720" spans="24:30" x14ac:dyDescent="0.25">
      <c r="X1720" s="48"/>
      <c r="Y1720" s="49"/>
      <c r="Z1720" s="50"/>
      <c r="AA1720" s="51"/>
      <c r="AB1720" s="51"/>
      <c r="AC1720" s="52"/>
      <c r="AD1720" s="53"/>
    </row>
    <row r="1721" spans="24:30" x14ac:dyDescent="0.25">
      <c r="X1721" s="48"/>
      <c r="Y1721" s="49"/>
      <c r="Z1721" s="50"/>
      <c r="AA1721" s="51"/>
      <c r="AB1721" s="51"/>
      <c r="AC1721" s="52"/>
      <c r="AD1721" s="53"/>
    </row>
    <row r="1722" spans="24:30" x14ac:dyDescent="0.25">
      <c r="X1722" s="48"/>
      <c r="Y1722" s="49"/>
      <c r="Z1722" s="50"/>
      <c r="AA1722" s="51"/>
      <c r="AB1722" s="51"/>
      <c r="AC1722" s="52"/>
      <c r="AD1722" s="53"/>
    </row>
    <row r="1723" spans="24:30" x14ac:dyDescent="0.25">
      <c r="X1723" s="48"/>
      <c r="Y1723" s="49"/>
      <c r="Z1723" s="50"/>
      <c r="AA1723" s="51"/>
      <c r="AB1723" s="51"/>
      <c r="AC1723" s="52"/>
      <c r="AD1723" s="53"/>
    </row>
    <row r="1724" spans="24:30" x14ac:dyDescent="0.25">
      <c r="X1724" s="48"/>
      <c r="Y1724" s="49"/>
      <c r="Z1724" s="50"/>
      <c r="AA1724" s="51"/>
      <c r="AB1724" s="51"/>
      <c r="AC1724" s="52"/>
      <c r="AD1724" s="53"/>
    </row>
    <row r="1725" spans="24:30" x14ac:dyDescent="0.25">
      <c r="X1725" s="48"/>
      <c r="Y1725" s="49"/>
      <c r="Z1725" s="50"/>
      <c r="AA1725" s="51"/>
      <c r="AB1725" s="51"/>
      <c r="AC1725" s="52"/>
      <c r="AD1725" s="53"/>
    </row>
    <row r="1726" spans="24:30" x14ac:dyDescent="0.25">
      <c r="X1726" s="48"/>
      <c r="Y1726" s="49"/>
      <c r="Z1726" s="50"/>
      <c r="AA1726" s="51"/>
      <c r="AB1726" s="51"/>
      <c r="AC1726" s="52"/>
      <c r="AD1726" s="53"/>
    </row>
    <row r="1727" spans="24:30" x14ac:dyDescent="0.25">
      <c r="X1727" s="48"/>
      <c r="Y1727" s="49"/>
      <c r="Z1727" s="50"/>
      <c r="AA1727" s="51"/>
      <c r="AB1727" s="51"/>
      <c r="AC1727" s="52"/>
      <c r="AD1727" s="53"/>
    </row>
    <row r="1728" spans="24:30" x14ac:dyDescent="0.25">
      <c r="X1728" s="48"/>
      <c r="Y1728" s="49"/>
      <c r="Z1728" s="50"/>
      <c r="AA1728" s="51"/>
      <c r="AB1728" s="51"/>
      <c r="AC1728" s="52"/>
      <c r="AD1728" s="53"/>
    </row>
    <row r="1729" spans="24:30" x14ac:dyDescent="0.25">
      <c r="X1729" s="48"/>
      <c r="Y1729" s="49"/>
      <c r="Z1729" s="50"/>
      <c r="AA1729" s="51"/>
      <c r="AB1729" s="51"/>
      <c r="AC1729" s="52"/>
      <c r="AD1729" s="53"/>
    </row>
    <row r="1730" spans="24:30" x14ac:dyDescent="0.25">
      <c r="X1730" s="48"/>
      <c r="Y1730" s="49"/>
      <c r="Z1730" s="50"/>
      <c r="AA1730" s="51"/>
      <c r="AB1730" s="51"/>
      <c r="AC1730" s="52"/>
      <c r="AD1730" s="53"/>
    </row>
    <row r="1731" spans="24:30" x14ac:dyDescent="0.25">
      <c r="X1731" s="48"/>
      <c r="Y1731" s="49"/>
      <c r="Z1731" s="50"/>
      <c r="AA1731" s="51"/>
      <c r="AB1731" s="51"/>
      <c r="AC1731" s="52"/>
      <c r="AD1731" s="53"/>
    </row>
    <row r="1732" spans="24:30" x14ac:dyDescent="0.25">
      <c r="X1732" s="48"/>
      <c r="Y1732" s="49"/>
      <c r="Z1732" s="50"/>
      <c r="AA1732" s="51"/>
      <c r="AB1732" s="51"/>
      <c r="AC1732" s="52"/>
      <c r="AD1732" s="53"/>
    </row>
    <row r="1733" spans="24:30" x14ac:dyDescent="0.25">
      <c r="X1733" s="48"/>
      <c r="Y1733" s="49"/>
      <c r="Z1733" s="50"/>
      <c r="AA1733" s="51"/>
      <c r="AB1733" s="51"/>
      <c r="AC1733" s="52"/>
      <c r="AD1733" s="53"/>
    </row>
    <row r="1734" spans="24:30" x14ac:dyDescent="0.25">
      <c r="X1734" s="48"/>
      <c r="Y1734" s="49"/>
      <c r="Z1734" s="50"/>
      <c r="AA1734" s="51"/>
      <c r="AB1734" s="51"/>
      <c r="AC1734" s="52"/>
      <c r="AD1734" s="53"/>
    </row>
    <row r="1735" spans="24:30" x14ac:dyDescent="0.25">
      <c r="X1735" s="48"/>
      <c r="Y1735" s="49"/>
      <c r="Z1735" s="50"/>
      <c r="AA1735" s="51"/>
      <c r="AB1735" s="51"/>
      <c r="AC1735" s="52"/>
      <c r="AD1735" s="53"/>
    </row>
    <row r="1736" spans="24:30" x14ac:dyDescent="0.25">
      <c r="X1736" s="48"/>
      <c r="Y1736" s="49"/>
      <c r="Z1736" s="50"/>
      <c r="AA1736" s="51"/>
      <c r="AB1736" s="51"/>
      <c r="AC1736" s="52"/>
      <c r="AD1736" s="53"/>
    </row>
    <row r="1737" spans="24:30" x14ac:dyDescent="0.25">
      <c r="X1737" s="48"/>
      <c r="Y1737" s="49"/>
      <c r="Z1737" s="50"/>
      <c r="AA1737" s="51"/>
      <c r="AB1737" s="51"/>
      <c r="AC1737" s="52"/>
      <c r="AD1737" s="53"/>
    </row>
    <row r="1738" spans="24:30" x14ac:dyDescent="0.25">
      <c r="X1738" s="48"/>
      <c r="Y1738" s="49"/>
      <c r="Z1738" s="50"/>
      <c r="AA1738" s="51"/>
      <c r="AB1738" s="51"/>
      <c r="AC1738" s="52"/>
      <c r="AD1738" s="53"/>
    </row>
    <row r="1739" spans="24:30" x14ac:dyDescent="0.25">
      <c r="X1739" s="48"/>
      <c r="Y1739" s="49"/>
      <c r="Z1739" s="50"/>
      <c r="AA1739" s="51"/>
      <c r="AB1739" s="51"/>
      <c r="AC1739" s="52"/>
      <c r="AD1739" s="53"/>
    </row>
    <row r="1740" spans="24:30" x14ac:dyDescent="0.25">
      <c r="X1740" s="48"/>
      <c r="Y1740" s="49"/>
      <c r="Z1740" s="50"/>
      <c r="AA1740" s="51"/>
      <c r="AB1740" s="51"/>
      <c r="AC1740" s="52"/>
      <c r="AD1740" s="53"/>
    </row>
    <row r="1741" spans="24:30" x14ac:dyDescent="0.25">
      <c r="X1741" s="48"/>
      <c r="Y1741" s="49"/>
      <c r="Z1741" s="50"/>
      <c r="AA1741" s="51"/>
      <c r="AB1741" s="51"/>
      <c r="AC1741" s="52"/>
      <c r="AD1741" s="53"/>
    </row>
    <row r="1742" spans="24:30" x14ac:dyDescent="0.25">
      <c r="X1742" s="48"/>
      <c r="Y1742" s="49"/>
      <c r="Z1742" s="50"/>
      <c r="AA1742" s="51"/>
      <c r="AB1742" s="51"/>
      <c r="AC1742" s="52"/>
      <c r="AD1742" s="53"/>
    </row>
    <row r="1743" spans="24:30" x14ac:dyDescent="0.25">
      <c r="X1743" s="48"/>
      <c r="Y1743" s="49"/>
      <c r="Z1743" s="50"/>
      <c r="AA1743" s="51"/>
      <c r="AB1743" s="51"/>
      <c r="AC1743" s="52"/>
      <c r="AD1743" s="53"/>
    </row>
    <row r="1744" spans="24:30" x14ac:dyDescent="0.25">
      <c r="X1744" s="48"/>
      <c r="Y1744" s="49"/>
      <c r="Z1744" s="50"/>
      <c r="AA1744" s="51"/>
      <c r="AB1744" s="51"/>
      <c r="AC1744" s="52"/>
      <c r="AD1744" s="53"/>
    </row>
    <row r="1745" spans="24:30" x14ac:dyDescent="0.25">
      <c r="X1745" s="48"/>
      <c r="Y1745" s="49"/>
      <c r="Z1745" s="50"/>
      <c r="AA1745" s="51"/>
      <c r="AB1745" s="51"/>
      <c r="AC1745" s="52"/>
      <c r="AD1745" s="53"/>
    </row>
    <row r="1746" spans="24:30" x14ac:dyDescent="0.25">
      <c r="X1746" s="48"/>
      <c r="Y1746" s="49"/>
      <c r="Z1746" s="50"/>
      <c r="AA1746" s="51"/>
      <c r="AB1746" s="51"/>
      <c r="AC1746" s="52"/>
      <c r="AD1746" s="53"/>
    </row>
    <row r="1747" spans="24:30" x14ac:dyDescent="0.25">
      <c r="X1747" s="48"/>
      <c r="Y1747" s="49"/>
      <c r="Z1747" s="50"/>
      <c r="AA1747" s="51"/>
      <c r="AB1747" s="51"/>
      <c r="AC1747" s="52"/>
      <c r="AD1747" s="53"/>
    </row>
    <row r="1748" spans="24:30" x14ac:dyDescent="0.25">
      <c r="X1748" s="48"/>
      <c r="Y1748" s="49"/>
      <c r="Z1748" s="50"/>
      <c r="AA1748" s="51"/>
      <c r="AB1748" s="51"/>
      <c r="AC1748" s="52"/>
      <c r="AD1748" s="53"/>
    </row>
    <row r="1749" spans="24:30" x14ac:dyDescent="0.25">
      <c r="X1749" s="48"/>
      <c r="Y1749" s="49"/>
      <c r="Z1749" s="50"/>
      <c r="AA1749" s="51"/>
      <c r="AB1749" s="51"/>
      <c r="AC1749" s="52"/>
      <c r="AD1749" s="53"/>
    </row>
    <row r="1750" spans="24:30" x14ac:dyDescent="0.25">
      <c r="X1750" s="48"/>
      <c r="Y1750" s="49"/>
      <c r="Z1750" s="50"/>
      <c r="AA1750" s="51"/>
      <c r="AB1750" s="51"/>
      <c r="AC1750" s="52"/>
      <c r="AD1750" s="53"/>
    </row>
    <row r="1751" spans="24:30" x14ac:dyDescent="0.25">
      <c r="X1751" s="48"/>
      <c r="Y1751" s="49"/>
      <c r="Z1751" s="50"/>
      <c r="AA1751" s="51"/>
      <c r="AB1751" s="51"/>
      <c r="AC1751" s="52"/>
      <c r="AD1751" s="53"/>
    </row>
    <row r="1752" spans="24:30" x14ac:dyDescent="0.25">
      <c r="X1752" s="48"/>
      <c r="Y1752" s="49"/>
      <c r="Z1752" s="50"/>
      <c r="AA1752" s="51"/>
      <c r="AB1752" s="51"/>
      <c r="AC1752" s="52"/>
      <c r="AD1752" s="53"/>
    </row>
    <row r="1753" spans="24:30" x14ac:dyDescent="0.25">
      <c r="X1753" s="48"/>
      <c r="Y1753" s="49"/>
      <c r="Z1753" s="50"/>
      <c r="AA1753" s="51"/>
      <c r="AB1753" s="51"/>
      <c r="AC1753" s="52"/>
      <c r="AD1753" s="53"/>
    </row>
    <row r="1754" spans="24:30" x14ac:dyDescent="0.25">
      <c r="X1754" s="48"/>
      <c r="Y1754" s="49"/>
      <c r="Z1754" s="50"/>
      <c r="AA1754" s="51"/>
      <c r="AB1754" s="51"/>
      <c r="AC1754" s="52"/>
      <c r="AD1754" s="53"/>
    </row>
    <row r="1755" spans="24:30" x14ac:dyDescent="0.25">
      <c r="X1755" s="48"/>
      <c r="Y1755" s="49"/>
      <c r="Z1755" s="50"/>
      <c r="AA1755" s="51"/>
      <c r="AB1755" s="51"/>
      <c r="AC1755" s="52"/>
      <c r="AD1755" s="53"/>
    </row>
    <row r="1756" spans="24:30" x14ac:dyDescent="0.25">
      <c r="X1756" s="48"/>
      <c r="Y1756" s="49"/>
      <c r="Z1756" s="50"/>
      <c r="AA1756" s="51"/>
      <c r="AB1756" s="51"/>
      <c r="AC1756" s="52"/>
      <c r="AD1756" s="53"/>
    </row>
    <row r="1757" spans="24:30" x14ac:dyDescent="0.25">
      <c r="X1757" s="48"/>
      <c r="Y1757" s="49"/>
      <c r="Z1757" s="50"/>
      <c r="AA1757" s="51"/>
      <c r="AB1757" s="51"/>
      <c r="AC1757" s="52"/>
      <c r="AD1757" s="53"/>
    </row>
    <row r="1758" spans="24:30" x14ac:dyDescent="0.25">
      <c r="X1758" s="48"/>
      <c r="Y1758" s="49"/>
      <c r="Z1758" s="50"/>
      <c r="AA1758" s="51"/>
      <c r="AB1758" s="51"/>
      <c r="AC1758" s="52"/>
      <c r="AD1758" s="53"/>
    </row>
    <row r="1759" spans="24:30" x14ac:dyDescent="0.25">
      <c r="X1759" s="48"/>
      <c r="Y1759" s="49"/>
      <c r="Z1759" s="50"/>
      <c r="AA1759" s="51"/>
      <c r="AB1759" s="51"/>
      <c r="AC1759" s="52"/>
      <c r="AD1759" s="53"/>
    </row>
    <row r="1760" spans="24:30" x14ac:dyDescent="0.25">
      <c r="X1760" s="48"/>
      <c r="Y1760" s="49"/>
      <c r="Z1760" s="50"/>
      <c r="AA1760" s="51"/>
      <c r="AB1760" s="51"/>
      <c r="AC1760" s="52"/>
      <c r="AD1760" s="53"/>
    </row>
    <row r="1761" spans="24:30" x14ac:dyDescent="0.25">
      <c r="X1761" s="48"/>
      <c r="Y1761" s="49"/>
      <c r="Z1761" s="50"/>
      <c r="AA1761" s="51"/>
      <c r="AB1761" s="51"/>
      <c r="AC1761" s="52"/>
      <c r="AD1761" s="53"/>
    </row>
    <row r="1762" spans="24:30" x14ac:dyDescent="0.25">
      <c r="X1762" s="48"/>
      <c r="Y1762" s="49"/>
      <c r="Z1762" s="50"/>
      <c r="AA1762" s="51"/>
      <c r="AB1762" s="51"/>
      <c r="AC1762" s="52"/>
      <c r="AD1762" s="53"/>
    </row>
    <row r="1763" spans="24:30" x14ac:dyDescent="0.25">
      <c r="X1763" s="48"/>
      <c r="Y1763" s="49"/>
      <c r="Z1763" s="50"/>
      <c r="AA1763" s="51"/>
      <c r="AB1763" s="51"/>
      <c r="AC1763" s="52"/>
      <c r="AD1763" s="53"/>
    </row>
    <row r="1764" spans="24:30" x14ac:dyDescent="0.25">
      <c r="X1764" s="48"/>
      <c r="Y1764" s="49"/>
      <c r="Z1764" s="50"/>
      <c r="AA1764" s="51"/>
      <c r="AB1764" s="51"/>
      <c r="AC1764" s="52"/>
      <c r="AD1764" s="53"/>
    </row>
    <row r="1765" spans="24:30" x14ac:dyDescent="0.25">
      <c r="X1765" s="48"/>
      <c r="Y1765" s="49"/>
      <c r="Z1765" s="50"/>
      <c r="AA1765" s="51"/>
      <c r="AB1765" s="51"/>
      <c r="AC1765" s="52"/>
      <c r="AD1765" s="53"/>
    </row>
    <row r="1766" spans="24:30" x14ac:dyDescent="0.25">
      <c r="X1766" s="48"/>
      <c r="Y1766" s="49"/>
      <c r="Z1766" s="50"/>
      <c r="AA1766" s="51"/>
      <c r="AB1766" s="51"/>
      <c r="AC1766" s="52"/>
      <c r="AD1766" s="53"/>
    </row>
    <row r="1767" spans="24:30" x14ac:dyDescent="0.25">
      <c r="X1767" s="48"/>
      <c r="Y1767" s="49"/>
      <c r="Z1767" s="50"/>
      <c r="AA1767" s="51"/>
      <c r="AB1767" s="51"/>
      <c r="AC1767" s="52"/>
      <c r="AD1767" s="53"/>
    </row>
    <row r="1768" spans="24:30" x14ac:dyDescent="0.25">
      <c r="X1768" s="48"/>
      <c r="Y1768" s="49"/>
      <c r="Z1768" s="50"/>
      <c r="AA1768" s="51"/>
      <c r="AB1768" s="51"/>
      <c r="AC1768" s="52"/>
      <c r="AD1768" s="53"/>
    </row>
    <row r="1769" spans="24:30" x14ac:dyDescent="0.25">
      <c r="X1769" s="48"/>
      <c r="Y1769" s="49"/>
      <c r="Z1769" s="50"/>
      <c r="AA1769" s="51"/>
      <c r="AB1769" s="51"/>
      <c r="AC1769" s="52"/>
      <c r="AD1769" s="53"/>
    </row>
    <row r="1770" spans="24:30" x14ac:dyDescent="0.25">
      <c r="X1770" s="48"/>
      <c r="Y1770" s="49"/>
      <c r="Z1770" s="50"/>
      <c r="AA1770" s="51"/>
      <c r="AB1770" s="51"/>
      <c r="AC1770" s="52"/>
      <c r="AD1770" s="53"/>
    </row>
    <row r="1771" spans="24:30" x14ac:dyDescent="0.25">
      <c r="X1771" s="48"/>
      <c r="Y1771" s="49"/>
      <c r="Z1771" s="50"/>
      <c r="AA1771" s="51"/>
      <c r="AB1771" s="51"/>
      <c r="AC1771" s="52"/>
      <c r="AD1771" s="53"/>
    </row>
    <row r="1772" spans="24:30" x14ac:dyDescent="0.25">
      <c r="X1772" s="48"/>
      <c r="Y1772" s="49"/>
      <c r="Z1772" s="50"/>
      <c r="AA1772" s="51"/>
      <c r="AB1772" s="51"/>
      <c r="AC1772" s="52"/>
      <c r="AD1772" s="53"/>
    </row>
    <row r="1773" spans="24:30" x14ac:dyDescent="0.25">
      <c r="X1773" s="48"/>
      <c r="Y1773" s="49"/>
      <c r="Z1773" s="50"/>
      <c r="AA1773" s="51"/>
      <c r="AB1773" s="51"/>
      <c r="AC1773" s="52"/>
      <c r="AD1773" s="53"/>
    </row>
    <row r="1774" spans="24:30" x14ac:dyDescent="0.25">
      <c r="X1774" s="48"/>
      <c r="Y1774" s="49"/>
      <c r="Z1774" s="50"/>
      <c r="AA1774" s="51"/>
      <c r="AB1774" s="51"/>
      <c r="AC1774" s="52"/>
      <c r="AD1774" s="53"/>
    </row>
    <row r="1775" spans="24:30" x14ac:dyDescent="0.25">
      <c r="X1775" s="48"/>
      <c r="Y1775" s="49"/>
      <c r="Z1775" s="50"/>
      <c r="AA1775" s="51"/>
      <c r="AB1775" s="51"/>
      <c r="AC1775" s="52"/>
      <c r="AD1775" s="53"/>
    </row>
    <row r="1776" spans="24:30" x14ac:dyDescent="0.25">
      <c r="X1776" s="48"/>
      <c r="Y1776" s="49"/>
      <c r="Z1776" s="50"/>
      <c r="AA1776" s="51"/>
      <c r="AB1776" s="51"/>
      <c r="AC1776" s="52"/>
      <c r="AD1776" s="53"/>
    </row>
    <row r="1777" spans="24:30" x14ac:dyDescent="0.25">
      <c r="X1777" s="48"/>
      <c r="Y1777" s="49"/>
      <c r="Z1777" s="50"/>
      <c r="AA1777" s="51"/>
      <c r="AB1777" s="51"/>
      <c r="AC1777" s="52"/>
      <c r="AD1777" s="53"/>
    </row>
    <row r="1778" spans="24:30" x14ac:dyDescent="0.25">
      <c r="X1778" s="48"/>
      <c r="Y1778" s="49"/>
      <c r="Z1778" s="50"/>
      <c r="AA1778" s="51"/>
      <c r="AB1778" s="51"/>
      <c r="AC1778" s="52"/>
      <c r="AD1778" s="53"/>
    </row>
    <row r="1779" spans="24:30" x14ac:dyDescent="0.25">
      <c r="X1779" s="48"/>
      <c r="Y1779" s="49"/>
      <c r="Z1779" s="50"/>
      <c r="AA1779" s="51"/>
      <c r="AB1779" s="51"/>
      <c r="AC1779" s="52"/>
      <c r="AD1779" s="53"/>
    </row>
    <row r="1780" spans="24:30" x14ac:dyDescent="0.25">
      <c r="X1780" s="48"/>
      <c r="Y1780" s="49"/>
      <c r="Z1780" s="50"/>
      <c r="AA1780" s="51"/>
      <c r="AB1780" s="51"/>
      <c r="AC1780" s="52"/>
      <c r="AD1780" s="53"/>
    </row>
    <row r="1781" spans="24:30" x14ac:dyDescent="0.25">
      <c r="X1781" s="48"/>
      <c r="Y1781" s="49"/>
      <c r="Z1781" s="50"/>
      <c r="AA1781" s="51"/>
      <c r="AB1781" s="51"/>
      <c r="AC1781" s="52"/>
      <c r="AD1781" s="53"/>
    </row>
    <row r="1782" spans="24:30" x14ac:dyDescent="0.25">
      <c r="X1782" s="48"/>
      <c r="Y1782" s="49"/>
      <c r="Z1782" s="50"/>
      <c r="AA1782" s="51"/>
      <c r="AB1782" s="51"/>
      <c r="AC1782" s="52"/>
      <c r="AD1782" s="53"/>
    </row>
    <row r="1783" spans="24:30" x14ac:dyDescent="0.25">
      <c r="X1783" s="48"/>
      <c r="Y1783" s="49"/>
      <c r="Z1783" s="50"/>
      <c r="AA1783" s="51"/>
      <c r="AB1783" s="51"/>
      <c r="AC1783" s="52"/>
      <c r="AD1783" s="53"/>
    </row>
    <row r="1784" spans="24:30" x14ac:dyDescent="0.25">
      <c r="X1784" s="48"/>
      <c r="Y1784" s="49"/>
      <c r="Z1784" s="50"/>
      <c r="AA1784" s="51"/>
      <c r="AB1784" s="51"/>
      <c r="AC1784" s="52"/>
      <c r="AD1784" s="53"/>
    </row>
    <row r="1785" spans="24:30" x14ac:dyDescent="0.25">
      <c r="X1785" s="48"/>
      <c r="Y1785" s="49"/>
      <c r="Z1785" s="50"/>
      <c r="AA1785" s="51"/>
      <c r="AB1785" s="51"/>
      <c r="AC1785" s="52"/>
      <c r="AD1785" s="53"/>
    </row>
    <row r="1786" spans="24:30" x14ac:dyDescent="0.25">
      <c r="X1786" s="48"/>
      <c r="Y1786" s="49"/>
      <c r="Z1786" s="50"/>
      <c r="AA1786" s="51"/>
      <c r="AB1786" s="51"/>
      <c r="AC1786" s="52"/>
      <c r="AD1786" s="53"/>
    </row>
    <row r="1787" spans="24:30" x14ac:dyDescent="0.25">
      <c r="X1787" s="48"/>
      <c r="Y1787" s="49"/>
      <c r="Z1787" s="50"/>
      <c r="AA1787" s="51"/>
      <c r="AB1787" s="51"/>
      <c r="AC1787" s="52"/>
      <c r="AD1787" s="53"/>
    </row>
    <row r="1788" spans="24:30" x14ac:dyDescent="0.25">
      <c r="X1788" s="48"/>
      <c r="Y1788" s="49"/>
      <c r="Z1788" s="50"/>
      <c r="AA1788" s="51"/>
      <c r="AB1788" s="51"/>
      <c r="AC1788" s="52"/>
      <c r="AD1788" s="53"/>
    </row>
    <row r="1789" spans="24:30" x14ac:dyDescent="0.25">
      <c r="X1789" s="48"/>
      <c r="Y1789" s="49"/>
      <c r="Z1789" s="50"/>
      <c r="AA1789" s="51"/>
      <c r="AB1789" s="51"/>
      <c r="AC1789" s="52"/>
      <c r="AD1789" s="53"/>
    </row>
    <row r="1790" spans="24:30" x14ac:dyDescent="0.25">
      <c r="X1790" s="48"/>
      <c r="Y1790" s="49"/>
      <c r="Z1790" s="50"/>
      <c r="AA1790" s="51"/>
      <c r="AB1790" s="51"/>
      <c r="AC1790" s="52"/>
      <c r="AD1790" s="53"/>
    </row>
    <row r="1791" spans="24:30" x14ac:dyDescent="0.25">
      <c r="X1791" s="48"/>
      <c r="Y1791" s="49"/>
      <c r="Z1791" s="50"/>
      <c r="AA1791" s="51"/>
      <c r="AB1791" s="51"/>
      <c r="AC1791" s="52"/>
      <c r="AD1791" s="53"/>
    </row>
    <row r="1792" spans="24:30" x14ac:dyDescent="0.25">
      <c r="X1792" s="48"/>
      <c r="Y1792" s="49"/>
      <c r="Z1792" s="50"/>
      <c r="AA1792" s="51"/>
      <c r="AB1792" s="51"/>
      <c r="AC1792" s="52"/>
      <c r="AD1792" s="53"/>
    </row>
    <row r="1793" spans="24:30" x14ac:dyDescent="0.25">
      <c r="X1793" s="48"/>
      <c r="Y1793" s="49"/>
      <c r="Z1793" s="50"/>
      <c r="AA1793" s="51"/>
      <c r="AB1793" s="51"/>
      <c r="AC1793" s="52"/>
      <c r="AD1793" s="53"/>
    </row>
    <row r="1794" spans="24:30" x14ac:dyDescent="0.25">
      <c r="X1794" s="48"/>
      <c r="Y1794" s="49"/>
      <c r="Z1794" s="50"/>
      <c r="AA1794" s="51"/>
      <c r="AB1794" s="51"/>
      <c r="AC1794" s="52"/>
      <c r="AD1794" s="53"/>
    </row>
    <row r="1795" spans="24:30" x14ac:dyDescent="0.25">
      <c r="X1795" s="48"/>
      <c r="Y1795" s="49"/>
      <c r="Z1795" s="50"/>
      <c r="AA1795" s="51"/>
      <c r="AB1795" s="51"/>
      <c r="AC1795" s="52"/>
      <c r="AD1795" s="53"/>
    </row>
    <row r="1796" spans="24:30" x14ac:dyDescent="0.25">
      <c r="X1796" s="48"/>
      <c r="Y1796" s="49"/>
      <c r="Z1796" s="50"/>
      <c r="AA1796" s="51"/>
      <c r="AB1796" s="51"/>
      <c r="AC1796" s="52"/>
      <c r="AD1796" s="53"/>
    </row>
    <row r="1797" spans="24:30" x14ac:dyDescent="0.25">
      <c r="X1797" s="48"/>
      <c r="Y1797" s="49"/>
      <c r="Z1797" s="50"/>
      <c r="AA1797" s="51"/>
      <c r="AB1797" s="51"/>
      <c r="AC1797" s="52"/>
      <c r="AD1797" s="53"/>
    </row>
    <row r="1798" spans="24:30" x14ac:dyDescent="0.25">
      <c r="X1798" s="48"/>
      <c r="Y1798" s="49"/>
      <c r="Z1798" s="50"/>
      <c r="AA1798" s="51"/>
      <c r="AB1798" s="51"/>
      <c r="AC1798" s="52"/>
      <c r="AD1798" s="53"/>
    </row>
    <row r="1799" spans="24:30" x14ac:dyDescent="0.25">
      <c r="X1799" s="48"/>
      <c r="Y1799" s="49"/>
      <c r="Z1799" s="50"/>
      <c r="AA1799" s="51"/>
      <c r="AB1799" s="51"/>
      <c r="AC1799" s="52"/>
      <c r="AD1799" s="53"/>
    </row>
    <row r="1800" spans="24:30" x14ac:dyDescent="0.25">
      <c r="X1800" s="48"/>
      <c r="Y1800" s="49"/>
      <c r="Z1800" s="50"/>
      <c r="AA1800" s="51"/>
      <c r="AB1800" s="51"/>
      <c r="AC1800" s="52"/>
      <c r="AD1800" s="53"/>
    </row>
    <row r="1801" spans="24:30" x14ac:dyDescent="0.25">
      <c r="X1801" s="48"/>
      <c r="Y1801" s="49"/>
      <c r="Z1801" s="50"/>
      <c r="AA1801" s="51"/>
      <c r="AB1801" s="51"/>
      <c r="AC1801" s="52"/>
      <c r="AD1801" s="53"/>
    </row>
    <row r="1802" spans="24:30" x14ac:dyDescent="0.25">
      <c r="X1802" s="48"/>
      <c r="Y1802" s="49"/>
      <c r="Z1802" s="50"/>
      <c r="AA1802" s="51"/>
      <c r="AB1802" s="51"/>
      <c r="AC1802" s="52"/>
      <c r="AD1802" s="53"/>
    </row>
    <row r="1803" spans="24:30" x14ac:dyDescent="0.25">
      <c r="X1803" s="48"/>
      <c r="Y1803" s="49"/>
      <c r="Z1803" s="50"/>
      <c r="AA1803" s="51"/>
      <c r="AB1803" s="51"/>
      <c r="AC1803" s="52"/>
      <c r="AD1803" s="53"/>
    </row>
    <row r="1804" spans="24:30" x14ac:dyDescent="0.25">
      <c r="X1804" s="48"/>
      <c r="Y1804" s="49"/>
      <c r="Z1804" s="50"/>
      <c r="AA1804" s="51"/>
      <c r="AB1804" s="51"/>
      <c r="AC1804" s="52"/>
      <c r="AD1804" s="53"/>
    </row>
    <row r="1805" spans="24:30" x14ac:dyDescent="0.25">
      <c r="X1805" s="48"/>
      <c r="Y1805" s="49"/>
      <c r="Z1805" s="50"/>
      <c r="AA1805" s="51"/>
      <c r="AB1805" s="51"/>
      <c r="AC1805" s="52"/>
      <c r="AD1805" s="53"/>
    </row>
    <row r="1806" spans="24:30" x14ac:dyDescent="0.25">
      <c r="X1806" s="48"/>
      <c r="Y1806" s="49"/>
      <c r="Z1806" s="50"/>
      <c r="AA1806" s="51"/>
      <c r="AB1806" s="51"/>
      <c r="AC1806" s="52"/>
      <c r="AD1806" s="53"/>
    </row>
    <row r="1807" spans="24:30" x14ac:dyDescent="0.25">
      <c r="X1807" s="48"/>
      <c r="Y1807" s="49"/>
      <c r="Z1807" s="50"/>
      <c r="AA1807" s="51"/>
      <c r="AB1807" s="51"/>
      <c r="AC1807" s="52"/>
      <c r="AD1807" s="53"/>
    </row>
    <row r="1808" spans="24:30" x14ac:dyDescent="0.25">
      <c r="X1808" s="48"/>
      <c r="Y1808" s="49"/>
      <c r="Z1808" s="50"/>
      <c r="AA1808" s="51"/>
      <c r="AB1808" s="51"/>
      <c r="AC1808" s="52"/>
      <c r="AD1808" s="53"/>
    </row>
    <row r="1809" spans="24:30" x14ac:dyDescent="0.25">
      <c r="X1809" s="48"/>
      <c r="Y1809" s="49"/>
      <c r="Z1809" s="50"/>
      <c r="AA1809" s="51"/>
      <c r="AB1809" s="51"/>
      <c r="AC1809" s="52"/>
      <c r="AD1809" s="53"/>
    </row>
    <row r="1810" spans="24:30" x14ac:dyDescent="0.25">
      <c r="X1810" s="48"/>
      <c r="Y1810" s="49"/>
      <c r="Z1810" s="50"/>
      <c r="AA1810" s="51"/>
      <c r="AB1810" s="51"/>
      <c r="AC1810" s="52"/>
      <c r="AD1810" s="53"/>
    </row>
    <row r="1811" spans="24:30" x14ac:dyDescent="0.25">
      <c r="X1811" s="48"/>
      <c r="Y1811" s="49"/>
      <c r="Z1811" s="50"/>
      <c r="AA1811" s="51"/>
      <c r="AB1811" s="51"/>
      <c r="AC1811" s="52"/>
      <c r="AD1811" s="53"/>
    </row>
    <row r="1812" spans="24:30" x14ac:dyDescent="0.25">
      <c r="X1812" s="48"/>
      <c r="Y1812" s="49"/>
      <c r="Z1812" s="50"/>
      <c r="AA1812" s="51"/>
      <c r="AB1812" s="51"/>
      <c r="AC1812" s="52"/>
      <c r="AD1812" s="53"/>
    </row>
    <row r="1813" spans="24:30" x14ac:dyDescent="0.25">
      <c r="X1813" s="48"/>
      <c r="Y1813" s="49"/>
      <c r="Z1813" s="50"/>
      <c r="AA1813" s="51"/>
      <c r="AB1813" s="51"/>
      <c r="AC1813" s="52"/>
      <c r="AD1813" s="53"/>
    </row>
    <row r="1814" spans="24:30" x14ac:dyDescent="0.25">
      <c r="X1814" s="48"/>
      <c r="Y1814" s="49"/>
      <c r="Z1814" s="50"/>
      <c r="AA1814" s="51"/>
      <c r="AB1814" s="51"/>
      <c r="AC1814" s="52"/>
      <c r="AD1814" s="53"/>
    </row>
    <row r="1815" spans="24:30" x14ac:dyDescent="0.25">
      <c r="X1815" s="48"/>
      <c r="Y1815" s="49"/>
      <c r="Z1815" s="50"/>
      <c r="AA1815" s="51"/>
      <c r="AB1815" s="51"/>
      <c r="AC1815" s="52"/>
      <c r="AD1815" s="53"/>
    </row>
    <row r="1816" spans="24:30" x14ac:dyDescent="0.25">
      <c r="X1816" s="48"/>
      <c r="Y1816" s="49"/>
      <c r="Z1816" s="50"/>
      <c r="AA1816" s="51"/>
      <c r="AB1816" s="51"/>
      <c r="AC1816" s="52"/>
      <c r="AD1816" s="53"/>
    </row>
    <row r="1817" spans="24:30" x14ac:dyDescent="0.25">
      <c r="X1817" s="48"/>
      <c r="Y1817" s="49"/>
      <c r="Z1817" s="50"/>
      <c r="AA1817" s="51"/>
      <c r="AB1817" s="51"/>
      <c r="AC1817" s="52"/>
      <c r="AD1817" s="53"/>
    </row>
    <row r="1818" spans="24:30" x14ac:dyDescent="0.25">
      <c r="X1818" s="48"/>
      <c r="Y1818" s="49"/>
      <c r="Z1818" s="50"/>
      <c r="AA1818" s="51"/>
      <c r="AB1818" s="51"/>
      <c r="AC1818" s="52"/>
      <c r="AD1818" s="53"/>
    </row>
    <row r="1819" spans="24:30" x14ac:dyDescent="0.25">
      <c r="X1819" s="48"/>
      <c r="Y1819" s="49"/>
      <c r="Z1819" s="50"/>
      <c r="AA1819" s="51"/>
      <c r="AB1819" s="51"/>
      <c r="AC1819" s="52"/>
      <c r="AD1819" s="53"/>
    </row>
    <row r="1820" spans="24:30" x14ac:dyDescent="0.25">
      <c r="X1820" s="48"/>
      <c r="Y1820" s="49"/>
      <c r="Z1820" s="50"/>
      <c r="AA1820" s="51"/>
      <c r="AB1820" s="51"/>
      <c r="AC1820" s="52"/>
      <c r="AD1820" s="53"/>
    </row>
    <row r="1821" spans="24:30" x14ac:dyDescent="0.25">
      <c r="X1821" s="48"/>
      <c r="Y1821" s="49"/>
      <c r="Z1821" s="50"/>
      <c r="AA1821" s="51"/>
      <c r="AB1821" s="51"/>
      <c r="AC1821" s="52"/>
      <c r="AD1821" s="53"/>
    </row>
    <row r="1822" spans="24:30" x14ac:dyDescent="0.25">
      <c r="X1822" s="48"/>
      <c r="Y1822" s="49"/>
      <c r="Z1822" s="50"/>
      <c r="AA1822" s="51"/>
      <c r="AB1822" s="51"/>
      <c r="AC1822" s="52"/>
      <c r="AD1822" s="53"/>
    </row>
    <row r="1823" spans="24:30" x14ac:dyDescent="0.25">
      <c r="X1823" s="48"/>
      <c r="Y1823" s="49"/>
      <c r="Z1823" s="50"/>
      <c r="AA1823" s="51"/>
      <c r="AB1823" s="51"/>
      <c r="AC1823" s="52"/>
      <c r="AD1823" s="53"/>
    </row>
    <row r="1824" spans="24:30" x14ac:dyDescent="0.25">
      <c r="X1824" s="48"/>
      <c r="Y1824" s="49"/>
      <c r="Z1824" s="50"/>
      <c r="AA1824" s="51"/>
      <c r="AB1824" s="51"/>
      <c r="AC1824" s="52"/>
      <c r="AD1824" s="53"/>
    </row>
    <row r="1825" spans="24:30" x14ac:dyDescent="0.25">
      <c r="X1825" s="48"/>
      <c r="Y1825" s="49"/>
      <c r="Z1825" s="50"/>
      <c r="AA1825" s="51"/>
      <c r="AB1825" s="51"/>
      <c r="AC1825" s="52"/>
      <c r="AD1825" s="53"/>
    </row>
    <row r="1826" spans="24:30" x14ac:dyDescent="0.25">
      <c r="X1826" s="48"/>
      <c r="Y1826" s="49"/>
      <c r="Z1826" s="50"/>
      <c r="AA1826" s="51"/>
      <c r="AB1826" s="51"/>
      <c r="AC1826" s="52"/>
      <c r="AD1826" s="53"/>
    </row>
    <row r="1827" spans="24:30" x14ac:dyDescent="0.25">
      <c r="X1827" s="48"/>
      <c r="Y1827" s="49"/>
      <c r="Z1827" s="50"/>
      <c r="AA1827" s="51"/>
      <c r="AB1827" s="51"/>
      <c r="AC1827" s="52"/>
      <c r="AD1827" s="53"/>
    </row>
    <row r="1828" spans="24:30" x14ac:dyDescent="0.25">
      <c r="X1828" s="48"/>
      <c r="Y1828" s="49"/>
      <c r="Z1828" s="50"/>
      <c r="AA1828" s="51"/>
      <c r="AB1828" s="51"/>
      <c r="AC1828" s="52"/>
      <c r="AD1828" s="53"/>
    </row>
    <row r="1829" spans="24:30" x14ac:dyDescent="0.25">
      <c r="X1829" s="48"/>
      <c r="Y1829" s="49"/>
      <c r="Z1829" s="50"/>
      <c r="AA1829" s="51"/>
      <c r="AB1829" s="51"/>
      <c r="AC1829" s="52"/>
      <c r="AD1829" s="53"/>
    </row>
    <row r="1830" spans="24:30" x14ac:dyDescent="0.25">
      <c r="X1830" s="48"/>
      <c r="Y1830" s="49"/>
      <c r="Z1830" s="50"/>
      <c r="AA1830" s="51"/>
      <c r="AB1830" s="51"/>
      <c r="AC1830" s="52"/>
      <c r="AD1830" s="53"/>
    </row>
    <row r="1831" spans="24:30" x14ac:dyDescent="0.25">
      <c r="X1831" s="48"/>
      <c r="Y1831" s="49"/>
      <c r="Z1831" s="50"/>
      <c r="AA1831" s="51"/>
      <c r="AB1831" s="51"/>
      <c r="AC1831" s="52"/>
      <c r="AD1831" s="53"/>
    </row>
    <row r="1832" spans="24:30" x14ac:dyDescent="0.25">
      <c r="X1832" s="48"/>
      <c r="Y1832" s="49"/>
      <c r="Z1832" s="50"/>
      <c r="AA1832" s="51"/>
      <c r="AB1832" s="51"/>
      <c r="AC1832" s="52"/>
      <c r="AD1832" s="53"/>
    </row>
    <row r="1833" spans="24:30" x14ac:dyDescent="0.25">
      <c r="X1833" s="48"/>
      <c r="Y1833" s="49"/>
      <c r="Z1833" s="50"/>
      <c r="AA1833" s="51"/>
      <c r="AB1833" s="51"/>
      <c r="AC1833" s="52"/>
      <c r="AD1833" s="53"/>
    </row>
    <row r="1834" spans="24:30" x14ac:dyDescent="0.25">
      <c r="X1834" s="48"/>
      <c r="Y1834" s="49"/>
      <c r="Z1834" s="50"/>
      <c r="AA1834" s="51"/>
      <c r="AB1834" s="51"/>
      <c r="AC1834" s="52"/>
      <c r="AD1834" s="53"/>
    </row>
    <row r="1835" spans="24:30" x14ac:dyDescent="0.25">
      <c r="X1835" s="48"/>
      <c r="Y1835" s="49"/>
      <c r="Z1835" s="50"/>
      <c r="AA1835" s="51"/>
      <c r="AB1835" s="51"/>
      <c r="AC1835" s="52"/>
      <c r="AD1835" s="53"/>
    </row>
    <row r="1836" spans="24:30" x14ac:dyDescent="0.25">
      <c r="X1836" s="48"/>
      <c r="Y1836" s="49"/>
      <c r="Z1836" s="50"/>
      <c r="AA1836" s="51"/>
      <c r="AB1836" s="51"/>
      <c r="AC1836" s="52"/>
      <c r="AD1836" s="53"/>
    </row>
    <row r="1837" spans="24:30" x14ac:dyDescent="0.25">
      <c r="X1837" s="48"/>
      <c r="Y1837" s="49"/>
      <c r="Z1837" s="50"/>
      <c r="AA1837" s="51"/>
      <c r="AB1837" s="51"/>
      <c r="AC1837" s="52"/>
      <c r="AD1837" s="53"/>
    </row>
    <row r="1838" spans="24:30" x14ac:dyDescent="0.25">
      <c r="X1838" s="48"/>
      <c r="Y1838" s="49"/>
      <c r="Z1838" s="50"/>
      <c r="AA1838" s="51"/>
      <c r="AB1838" s="51"/>
      <c r="AC1838" s="52"/>
      <c r="AD1838" s="53"/>
    </row>
    <row r="1839" spans="24:30" x14ac:dyDescent="0.25">
      <c r="X1839" s="48"/>
      <c r="Y1839" s="49"/>
      <c r="Z1839" s="50"/>
      <c r="AA1839" s="51"/>
      <c r="AB1839" s="51"/>
      <c r="AC1839" s="52"/>
      <c r="AD1839" s="53"/>
    </row>
    <row r="1840" spans="24:30" x14ac:dyDescent="0.25">
      <c r="X1840" s="48"/>
      <c r="Y1840" s="49"/>
      <c r="Z1840" s="50"/>
      <c r="AA1840" s="51"/>
      <c r="AB1840" s="51"/>
      <c r="AC1840" s="52"/>
      <c r="AD1840" s="53"/>
    </row>
    <row r="1841" spans="24:30" x14ac:dyDescent="0.25">
      <c r="X1841" s="48"/>
      <c r="Y1841" s="49"/>
      <c r="Z1841" s="50"/>
      <c r="AA1841" s="51"/>
      <c r="AB1841" s="51"/>
      <c r="AC1841" s="52"/>
      <c r="AD1841" s="53"/>
    </row>
    <row r="1842" spans="24:30" x14ac:dyDescent="0.25">
      <c r="X1842" s="48"/>
      <c r="Y1842" s="49"/>
      <c r="Z1842" s="50"/>
      <c r="AA1842" s="51"/>
      <c r="AB1842" s="51"/>
      <c r="AC1842" s="52"/>
      <c r="AD1842" s="53"/>
    </row>
    <row r="1843" spans="24:30" x14ac:dyDescent="0.25">
      <c r="X1843" s="48"/>
      <c r="Y1843" s="49"/>
      <c r="Z1843" s="50"/>
      <c r="AA1843" s="51"/>
      <c r="AB1843" s="51"/>
      <c r="AC1843" s="52"/>
      <c r="AD1843" s="53"/>
    </row>
    <row r="1844" spans="24:30" x14ac:dyDescent="0.25">
      <c r="X1844" s="48"/>
      <c r="Y1844" s="49"/>
      <c r="Z1844" s="50"/>
      <c r="AA1844" s="51"/>
      <c r="AB1844" s="51"/>
      <c r="AC1844" s="52"/>
      <c r="AD1844" s="53"/>
    </row>
    <row r="1845" spans="24:30" x14ac:dyDescent="0.25">
      <c r="X1845" s="48"/>
      <c r="Y1845" s="49"/>
      <c r="Z1845" s="50"/>
      <c r="AA1845" s="51"/>
      <c r="AB1845" s="51"/>
      <c r="AC1845" s="52"/>
      <c r="AD1845" s="53"/>
    </row>
    <row r="1846" spans="24:30" x14ac:dyDescent="0.25">
      <c r="X1846" s="48"/>
      <c r="Y1846" s="49"/>
      <c r="Z1846" s="50"/>
      <c r="AA1846" s="51"/>
      <c r="AB1846" s="51"/>
      <c r="AC1846" s="52"/>
      <c r="AD1846" s="53"/>
    </row>
    <row r="1847" spans="24:30" x14ac:dyDescent="0.25">
      <c r="X1847" s="48"/>
      <c r="Y1847" s="49"/>
      <c r="Z1847" s="50"/>
      <c r="AA1847" s="51"/>
      <c r="AB1847" s="51"/>
      <c r="AC1847" s="52"/>
      <c r="AD1847" s="53"/>
    </row>
    <row r="1848" spans="24:30" x14ac:dyDescent="0.25">
      <c r="X1848" s="48"/>
      <c r="Y1848" s="49"/>
      <c r="Z1848" s="50"/>
      <c r="AA1848" s="51"/>
      <c r="AB1848" s="51"/>
      <c r="AC1848" s="52"/>
      <c r="AD1848" s="53"/>
    </row>
    <row r="1849" spans="24:30" x14ac:dyDescent="0.25">
      <c r="X1849" s="48"/>
      <c r="Y1849" s="49"/>
      <c r="Z1849" s="50"/>
      <c r="AA1849" s="51"/>
      <c r="AB1849" s="51"/>
      <c r="AC1849" s="52"/>
      <c r="AD1849" s="53"/>
    </row>
    <row r="1850" spans="24:30" x14ac:dyDescent="0.25">
      <c r="X1850" s="48"/>
      <c r="Y1850" s="49"/>
      <c r="Z1850" s="50"/>
      <c r="AA1850" s="51"/>
      <c r="AB1850" s="51"/>
      <c r="AC1850" s="52"/>
      <c r="AD1850" s="53"/>
    </row>
    <row r="1851" spans="24:30" x14ac:dyDescent="0.25">
      <c r="X1851" s="48"/>
      <c r="Y1851" s="49"/>
      <c r="Z1851" s="50"/>
      <c r="AA1851" s="51"/>
      <c r="AB1851" s="51"/>
      <c r="AC1851" s="52"/>
      <c r="AD1851" s="53"/>
    </row>
    <row r="1852" spans="24:30" x14ac:dyDescent="0.25">
      <c r="X1852" s="48"/>
      <c r="Y1852" s="49"/>
      <c r="Z1852" s="50"/>
      <c r="AA1852" s="51"/>
      <c r="AB1852" s="51"/>
      <c r="AC1852" s="52"/>
      <c r="AD1852" s="53"/>
    </row>
    <row r="1853" spans="24:30" x14ac:dyDescent="0.25">
      <c r="X1853" s="48"/>
      <c r="Y1853" s="49"/>
      <c r="Z1853" s="50"/>
      <c r="AA1853" s="51"/>
      <c r="AB1853" s="51"/>
      <c r="AC1853" s="52"/>
      <c r="AD1853" s="53"/>
    </row>
    <row r="1854" spans="24:30" x14ac:dyDescent="0.25">
      <c r="X1854" s="48"/>
      <c r="Y1854" s="49"/>
      <c r="Z1854" s="50"/>
      <c r="AA1854" s="51"/>
      <c r="AB1854" s="51"/>
      <c r="AC1854" s="52"/>
      <c r="AD1854" s="53"/>
    </row>
    <row r="1855" spans="24:30" x14ac:dyDescent="0.25">
      <c r="X1855" s="48"/>
      <c r="Y1855" s="49"/>
      <c r="Z1855" s="50"/>
      <c r="AA1855" s="51"/>
      <c r="AB1855" s="51"/>
      <c r="AC1855" s="52"/>
      <c r="AD1855" s="53"/>
    </row>
    <row r="1856" spans="24:30" x14ac:dyDescent="0.25">
      <c r="X1856" s="48"/>
      <c r="Y1856" s="49"/>
      <c r="Z1856" s="50"/>
      <c r="AA1856" s="51"/>
      <c r="AB1856" s="51"/>
      <c r="AC1856" s="52"/>
      <c r="AD1856" s="53"/>
    </row>
    <row r="1857" spans="24:30" x14ac:dyDescent="0.25">
      <c r="X1857" s="48"/>
      <c r="Y1857" s="49"/>
      <c r="Z1857" s="50"/>
      <c r="AA1857" s="51"/>
      <c r="AB1857" s="51"/>
      <c r="AC1857" s="52"/>
      <c r="AD1857" s="53"/>
    </row>
    <row r="1858" spans="24:30" x14ac:dyDescent="0.25">
      <c r="X1858" s="48"/>
      <c r="Y1858" s="49"/>
      <c r="Z1858" s="50"/>
      <c r="AA1858" s="51"/>
      <c r="AB1858" s="51"/>
      <c r="AC1858" s="52"/>
      <c r="AD1858" s="53"/>
    </row>
    <row r="1859" spans="24:30" x14ac:dyDescent="0.25">
      <c r="X1859" s="48"/>
      <c r="Y1859" s="49"/>
      <c r="Z1859" s="50"/>
      <c r="AA1859" s="51"/>
      <c r="AB1859" s="51"/>
      <c r="AC1859" s="52"/>
      <c r="AD1859" s="53"/>
    </row>
    <row r="1860" spans="24:30" x14ac:dyDescent="0.25">
      <c r="X1860" s="48"/>
      <c r="Y1860" s="49"/>
      <c r="Z1860" s="50"/>
      <c r="AA1860" s="51"/>
      <c r="AB1860" s="51"/>
      <c r="AC1860" s="52"/>
      <c r="AD1860" s="53"/>
    </row>
    <row r="1861" spans="24:30" x14ac:dyDescent="0.25">
      <c r="X1861" s="48"/>
      <c r="Y1861" s="49"/>
      <c r="Z1861" s="50"/>
      <c r="AA1861" s="51"/>
      <c r="AB1861" s="51"/>
      <c r="AC1861" s="52"/>
      <c r="AD1861" s="53"/>
    </row>
    <row r="1862" spans="24:30" x14ac:dyDescent="0.25">
      <c r="X1862" s="48"/>
      <c r="Y1862" s="49"/>
      <c r="Z1862" s="50"/>
      <c r="AA1862" s="51"/>
      <c r="AB1862" s="51"/>
      <c r="AC1862" s="52"/>
      <c r="AD1862" s="53"/>
    </row>
    <row r="1863" spans="24:30" x14ac:dyDescent="0.25">
      <c r="X1863" s="48"/>
      <c r="Y1863" s="49"/>
      <c r="Z1863" s="50"/>
      <c r="AA1863" s="51"/>
      <c r="AB1863" s="51"/>
      <c r="AC1863" s="52"/>
      <c r="AD1863" s="53"/>
    </row>
    <row r="1864" spans="24:30" x14ac:dyDescent="0.25">
      <c r="X1864" s="48"/>
      <c r="Y1864" s="49"/>
      <c r="Z1864" s="50"/>
      <c r="AA1864" s="51"/>
      <c r="AB1864" s="51"/>
      <c r="AC1864" s="52"/>
      <c r="AD1864" s="53"/>
    </row>
    <row r="1865" spans="24:30" x14ac:dyDescent="0.25">
      <c r="X1865" s="48"/>
      <c r="Y1865" s="49"/>
      <c r="Z1865" s="50"/>
      <c r="AA1865" s="51"/>
      <c r="AB1865" s="51"/>
      <c r="AC1865" s="52"/>
      <c r="AD1865" s="53"/>
    </row>
    <row r="1866" spans="24:30" x14ac:dyDescent="0.25">
      <c r="X1866" s="48"/>
      <c r="Y1866" s="49"/>
      <c r="Z1866" s="50"/>
      <c r="AA1866" s="51"/>
      <c r="AB1866" s="51"/>
      <c r="AC1866" s="52"/>
      <c r="AD1866" s="53"/>
    </row>
    <row r="1867" spans="24:30" x14ac:dyDescent="0.25">
      <c r="X1867" s="48"/>
      <c r="Y1867" s="49"/>
      <c r="Z1867" s="50"/>
      <c r="AA1867" s="51"/>
      <c r="AB1867" s="51"/>
      <c r="AC1867" s="52"/>
      <c r="AD1867" s="53"/>
    </row>
    <row r="1868" spans="24:30" x14ac:dyDescent="0.25">
      <c r="X1868" s="48"/>
      <c r="Y1868" s="49"/>
      <c r="Z1868" s="50"/>
      <c r="AA1868" s="51"/>
      <c r="AB1868" s="51"/>
      <c r="AC1868" s="52"/>
      <c r="AD1868" s="53"/>
    </row>
    <row r="1869" spans="24:30" x14ac:dyDescent="0.25">
      <c r="X1869" s="48"/>
      <c r="Y1869" s="49"/>
      <c r="Z1869" s="50"/>
      <c r="AA1869" s="51"/>
      <c r="AB1869" s="51"/>
      <c r="AC1869" s="52"/>
      <c r="AD1869" s="53"/>
    </row>
    <row r="1870" spans="24:30" x14ac:dyDescent="0.25">
      <c r="X1870" s="48"/>
      <c r="Y1870" s="49"/>
      <c r="Z1870" s="50"/>
      <c r="AA1870" s="51"/>
      <c r="AB1870" s="51"/>
      <c r="AC1870" s="52"/>
      <c r="AD1870" s="53"/>
    </row>
    <row r="1871" spans="24:30" x14ac:dyDescent="0.25">
      <c r="X1871" s="48"/>
      <c r="Y1871" s="49"/>
      <c r="Z1871" s="50"/>
      <c r="AA1871" s="51"/>
      <c r="AB1871" s="51"/>
      <c r="AC1871" s="52"/>
      <c r="AD1871" s="53"/>
    </row>
    <row r="1872" spans="24:30" x14ac:dyDescent="0.25">
      <c r="X1872" s="48"/>
      <c r="Y1872" s="49"/>
      <c r="Z1872" s="50"/>
      <c r="AA1872" s="51"/>
      <c r="AB1872" s="51"/>
      <c r="AC1872" s="52"/>
      <c r="AD1872" s="53"/>
    </row>
    <row r="1873" spans="24:30" x14ac:dyDescent="0.25">
      <c r="X1873" s="48"/>
      <c r="Y1873" s="49"/>
      <c r="Z1873" s="50"/>
      <c r="AA1873" s="51"/>
      <c r="AB1873" s="51"/>
      <c r="AC1873" s="52"/>
      <c r="AD1873" s="53"/>
    </row>
    <row r="1874" spans="24:30" x14ac:dyDescent="0.25">
      <c r="X1874" s="48"/>
      <c r="Y1874" s="49"/>
      <c r="Z1874" s="50"/>
      <c r="AA1874" s="51"/>
      <c r="AB1874" s="51"/>
      <c r="AC1874" s="52"/>
      <c r="AD1874" s="53"/>
    </row>
    <row r="1875" spans="24:30" x14ac:dyDescent="0.25">
      <c r="X1875" s="48"/>
      <c r="Y1875" s="49"/>
      <c r="Z1875" s="50"/>
      <c r="AA1875" s="51"/>
      <c r="AB1875" s="51"/>
      <c r="AC1875" s="52"/>
      <c r="AD1875" s="53"/>
    </row>
    <row r="1876" spans="24:30" x14ac:dyDescent="0.25">
      <c r="X1876" s="48"/>
      <c r="Y1876" s="49"/>
      <c r="Z1876" s="50"/>
      <c r="AA1876" s="51"/>
      <c r="AB1876" s="51"/>
      <c r="AC1876" s="52"/>
      <c r="AD1876" s="53"/>
    </row>
    <row r="1877" spans="24:30" x14ac:dyDescent="0.25">
      <c r="X1877" s="48"/>
      <c r="Y1877" s="49"/>
      <c r="Z1877" s="50"/>
      <c r="AA1877" s="51"/>
      <c r="AB1877" s="51"/>
      <c r="AC1877" s="52"/>
      <c r="AD1877" s="53"/>
    </row>
    <row r="1878" spans="24:30" x14ac:dyDescent="0.25">
      <c r="X1878" s="48"/>
      <c r="Y1878" s="49"/>
      <c r="Z1878" s="50"/>
      <c r="AA1878" s="51"/>
      <c r="AB1878" s="51"/>
      <c r="AC1878" s="52"/>
      <c r="AD1878" s="53"/>
    </row>
    <row r="1879" spans="24:30" x14ac:dyDescent="0.25">
      <c r="X1879" s="48"/>
      <c r="Y1879" s="49"/>
      <c r="Z1879" s="50"/>
      <c r="AA1879" s="51"/>
      <c r="AB1879" s="51"/>
      <c r="AC1879" s="52"/>
      <c r="AD1879" s="53"/>
    </row>
    <row r="1880" spans="24:30" x14ac:dyDescent="0.25">
      <c r="X1880" s="48"/>
      <c r="Y1880" s="49"/>
      <c r="Z1880" s="50"/>
      <c r="AA1880" s="51"/>
      <c r="AB1880" s="51"/>
      <c r="AC1880" s="52"/>
      <c r="AD1880" s="53"/>
    </row>
    <row r="1881" spans="24:30" x14ac:dyDescent="0.25">
      <c r="X1881" s="48"/>
      <c r="Y1881" s="49"/>
      <c r="Z1881" s="50"/>
      <c r="AA1881" s="51"/>
      <c r="AB1881" s="51"/>
      <c r="AC1881" s="52"/>
      <c r="AD1881" s="53"/>
    </row>
    <row r="1882" spans="24:30" x14ac:dyDescent="0.25">
      <c r="X1882" s="48"/>
      <c r="Y1882" s="49"/>
      <c r="Z1882" s="50"/>
      <c r="AA1882" s="51"/>
      <c r="AB1882" s="51"/>
      <c r="AC1882" s="52"/>
      <c r="AD1882" s="53"/>
    </row>
    <row r="1883" spans="24:30" x14ac:dyDescent="0.25">
      <c r="X1883" s="48"/>
      <c r="Y1883" s="49"/>
      <c r="Z1883" s="50"/>
      <c r="AA1883" s="51"/>
      <c r="AB1883" s="51"/>
      <c r="AC1883" s="52"/>
      <c r="AD1883" s="53"/>
    </row>
    <row r="1884" spans="24:30" x14ac:dyDescent="0.25">
      <c r="X1884" s="48"/>
      <c r="Y1884" s="49"/>
      <c r="Z1884" s="50"/>
      <c r="AA1884" s="51"/>
      <c r="AB1884" s="51"/>
      <c r="AC1884" s="52"/>
      <c r="AD1884" s="53"/>
    </row>
    <row r="1885" spans="24:30" x14ac:dyDescent="0.25">
      <c r="X1885" s="48"/>
      <c r="Y1885" s="49"/>
      <c r="Z1885" s="50"/>
      <c r="AA1885" s="51"/>
      <c r="AB1885" s="51"/>
      <c r="AC1885" s="52"/>
      <c r="AD1885" s="53"/>
    </row>
    <row r="1886" spans="24:30" x14ac:dyDescent="0.25">
      <c r="X1886" s="48"/>
      <c r="Y1886" s="49"/>
      <c r="Z1886" s="50"/>
      <c r="AA1886" s="51"/>
      <c r="AB1886" s="51"/>
      <c r="AC1886" s="52"/>
      <c r="AD1886" s="53"/>
    </row>
    <row r="1887" spans="24:30" x14ac:dyDescent="0.25">
      <c r="X1887" s="48"/>
      <c r="Y1887" s="49"/>
      <c r="Z1887" s="50"/>
      <c r="AA1887" s="51"/>
      <c r="AB1887" s="51"/>
      <c r="AC1887" s="52"/>
      <c r="AD1887" s="53"/>
    </row>
    <row r="1888" spans="24:30" x14ac:dyDescent="0.25">
      <c r="X1888" s="48"/>
      <c r="Y1888" s="49"/>
      <c r="Z1888" s="50"/>
      <c r="AA1888" s="51"/>
      <c r="AB1888" s="51"/>
      <c r="AC1888" s="52"/>
      <c r="AD1888" s="53"/>
    </row>
    <row r="1889" spans="24:30" x14ac:dyDescent="0.25">
      <c r="X1889" s="48"/>
      <c r="Y1889" s="49"/>
      <c r="Z1889" s="50"/>
      <c r="AA1889" s="51"/>
      <c r="AB1889" s="51"/>
      <c r="AC1889" s="52"/>
      <c r="AD1889" s="53"/>
    </row>
    <row r="1890" spans="24:30" x14ac:dyDescent="0.25">
      <c r="X1890" s="48"/>
      <c r="Y1890" s="49"/>
      <c r="Z1890" s="50"/>
      <c r="AA1890" s="51"/>
      <c r="AB1890" s="51"/>
      <c r="AC1890" s="52"/>
      <c r="AD1890" s="53"/>
    </row>
    <row r="1891" spans="24:30" x14ac:dyDescent="0.25">
      <c r="X1891" s="48"/>
      <c r="Y1891" s="49"/>
      <c r="Z1891" s="50"/>
      <c r="AA1891" s="51"/>
      <c r="AB1891" s="51"/>
      <c r="AC1891" s="52"/>
      <c r="AD1891" s="53"/>
    </row>
    <row r="1892" spans="24:30" x14ac:dyDescent="0.25">
      <c r="X1892" s="48"/>
      <c r="Y1892" s="49"/>
      <c r="Z1892" s="50"/>
      <c r="AA1892" s="51"/>
      <c r="AB1892" s="51"/>
      <c r="AC1892" s="52"/>
      <c r="AD1892" s="53"/>
    </row>
    <row r="1893" spans="24:30" x14ac:dyDescent="0.25">
      <c r="X1893" s="48"/>
      <c r="Y1893" s="49"/>
      <c r="Z1893" s="50"/>
      <c r="AA1893" s="51"/>
      <c r="AB1893" s="51"/>
      <c r="AC1893" s="52"/>
      <c r="AD1893" s="53"/>
    </row>
    <row r="1894" spans="24:30" x14ac:dyDescent="0.25">
      <c r="X1894" s="48"/>
      <c r="Y1894" s="49"/>
      <c r="Z1894" s="50"/>
      <c r="AA1894" s="51"/>
      <c r="AB1894" s="51"/>
      <c r="AC1894" s="52"/>
      <c r="AD1894" s="53"/>
    </row>
    <row r="1895" spans="24:30" x14ac:dyDescent="0.25">
      <c r="X1895" s="48"/>
      <c r="Y1895" s="49"/>
      <c r="Z1895" s="50"/>
      <c r="AA1895" s="51"/>
      <c r="AB1895" s="51"/>
      <c r="AC1895" s="52"/>
      <c r="AD1895" s="53"/>
    </row>
    <row r="1896" spans="24:30" x14ac:dyDescent="0.25">
      <c r="X1896" s="48"/>
      <c r="Y1896" s="49"/>
      <c r="Z1896" s="50"/>
      <c r="AA1896" s="51"/>
      <c r="AB1896" s="51"/>
      <c r="AC1896" s="52"/>
      <c r="AD1896" s="53"/>
    </row>
    <row r="1897" spans="24:30" x14ac:dyDescent="0.25">
      <c r="X1897" s="48"/>
      <c r="Y1897" s="49"/>
      <c r="Z1897" s="50"/>
      <c r="AA1897" s="51"/>
      <c r="AB1897" s="51"/>
      <c r="AC1897" s="52"/>
      <c r="AD1897" s="53"/>
    </row>
    <row r="1898" spans="24:30" x14ac:dyDescent="0.25">
      <c r="X1898" s="48"/>
      <c r="Y1898" s="49"/>
      <c r="Z1898" s="50"/>
      <c r="AA1898" s="51"/>
      <c r="AB1898" s="51"/>
      <c r="AC1898" s="52"/>
      <c r="AD1898" s="53"/>
    </row>
    <row r="1899" spans="24:30" x14ac:dyDescent="0.25">
      <c r="X1899" s="48"/>
      <c r="Y1899" s="49"/>
      <c r="Z1899" s="50"/>
      <c r="AA1899" s="51"/>
      <c r="AB1899" s="51"/>
      <c r="AC1899" s="52"/>
      <c r="AD1899" s="53"/>
    </row>
    <row r="1900" spans="24:30" x14ac:dyDescent="0.25">
      <c r="X1900" s="48"/>
      <c r="Y1900" s="49"/>
      <c r="Z1900" s="50"/>
      <c r="AA1900" s="51"/>
      <c r="AB1900" s="51"/>
      <c r="AC1900" s="52"/>
      <c r="AD1900" s="53"/>
    </row>
    <row r="1901" spans="24:30" x14ac:dyDescent="0.25">
      <c r="X1901" s="48"/>
      <c r="Y1901" s="49"/>
      <c r="Z1901" s="50"/>
      <c r="AA1901" s="51"/>
      <c r="AB1901" s="51"/>
      <c r="AC1901" s="52"/>
      <c r="AD1901" s="53"/>
    </row>
    <row r="1902" spans="24:30" x14ac:dyDescent="0.25">
      <c r="X1902" s="48"/>
      <c r="Y1902" s="49"/>
      <c r="Z1902" s="50"/>
      <c r="AA1902" s="51"/>
      <c r="AB1902" s="51"/>
      <c r="AC1902" s="52"/>
      <c r="AD1902" s="53"/>
    </row>
    <row r="1903" spans="24:30" x14ac:dyDescent="0.25">
      <c r="X1903" s="48"/>
      <c r="Y1903" s="49"/>
      <c r="Z1903" s="50"/>
      <c r="AA1903" s="51"/>
      <c r="AB1903" s="51"/>
      <c r="AC1903" s="52"/>
      <c r="AD1903" s="53"/>
    </row>
    <row r="1904" spans="24:30" x14ac:dyDescent="0.25">
      <c r="X1904" s="48"/>
      <c r="Y1904" s="49"/>
      <c r="Z1904" s="50"/>
      <c r="AA1904" s="51"/>
      <c r="AB1904" s="51"/>
      <c r="AC1904" s="52"/>
      <c r="AD1904" s="53"/>
    </row>
    <row r="1905" spans="24:30" x14ac:dyDescent="0.25">
      <c r="X1905" s="48"/>
      <c r="Y1905" s="49"/>
      <c r="Z1905" s="50"/>
      <c r="AA1905" s="51"/>
      <c r="AB1905" s="51"/>
      <c r="AC1905" s="52"/>
      <c r="AD1905" s="53"/>
    </row>
    <row r="1906" spans="24:30" x14ac:dyDescent="0.25">
      <c r="X1906" s="48"/>
      <c r="Y1906" s="49"/>
      <c r="Z1906" s="50"/>
      <c r="AA1906" s="51"/>
      <c r="AB1906" s="51"/>
      <c r="AC1906" s="52"/>
      <c r="AD1906" s="53"/>
    </row>
    <row r="1907" spans="24:30" x14ac:dyDescent="0.25">
      <c r="X1907" s="48"/>
      <c r="Y1907" s="49"/>
      <c r="Z1907" s="50"/>
      <c r="AA1907" s="51"/>
      <c r="AB1907" s="51"/>
      <c r="AC1907" s="52"/>
      <c r="AD1907" s="53"/>
    </row>
    <row r="1908" spans="24:30" x14ac:dyDescent="0.25">
      <c r="X1908" s="48"/>
      <c r="Y1908" s="49"/>
      <c r="Z1908" s="50"/>
      <c r="AA1908" s="51"/>
      <c r="AB1908" s="51"/>
      <c r="AC1908" s="52"/>
      <c r="AD1908" s="53"/>
    </row>
    <row r="1909" spans="24:30" x14ac:dyDescent="0.25">
      <c r="X1909" s="48"/>
      <c r="Y1909" s="49"/>
      <c r="Z1909" s="50"/>
      <c r="AA1909" s="51"/>
      <c r="AB1909" s="51"/>
      <c r="AC1909" s="52"/>
      <c r="AD1909" s="53"/>
    </row>
    <row r="1910" spans="24:30" x14ac:dyDescent="0.25">
      <c r="X1910" s="48"/>
      <c r="Y1910" s="49"/>
      <c r="Z1910" s="50"/>
      <c r="AA1910" s="51"/>
      <c r="AB1910" s="51"/>
      <c r="AC1910" s="52"/>
      <c r="AD1910" s="53"/>
    </row>
    <row r="1911" spans="24:30" x14ac:dyDescent="0.25">
      <c r="X1911" s="48"/>
      <c r="Y1911" s="49"/>
      <c r="Z1911" s="50"/>
      <c r="AA1911" s="51"/>
      <c r="AB1911" s="51"/>
      <c r="AC1911" s="52"/>
      <c r="AD1911" s="53"/>
    </row>
    <row r="1912" spans="24:30" x14ac:dyDescent="0.25">
      <c r="X1912" s="48"/>
      <c r="Y1912" s="49"/>
      <c r="Z1912" s="50"/>
      <c r="AA1912" s="51"/>
      <c r="AB1912" s="51"/>
      <c r="AC1912" s="52"/>
      <c r="AD1912" s="53"/>
    </row>
    <row r="1913" spans="24:30" x14ac:dyDescent="0.25">
      <c r="X1913" s="48"/>
      <c r="Y1913" s="49"/>
      <c r="Z1913" s="50"/>
      <c r="AA1913" s="51"/>
      <c r="AB1913" s="51"/>
      <c r="AC1913" s="52"/>
      <c r="AD1913" s="53"/>
    </row>
    <row r="1914" spans="24:30" x14ac:dyDescent="0.25">
      <c r="X1914" s="48"/>
      <c r="Y1914" s="49"/>
      <c r="Z1914" s="50"/>
      <c r="AA1914" s="51"/>
      <c r="AB1914" s="51"/>
      <c r="AC1914" s="52"/>
      <c r="AD1914" s="53"/>
    </row>
    <row r="1915" spans="24:30" x14ac:dyDescent="0.25">
      <c r="X1915" s="48"/>
      <c r="Y1915" s="49"/>
      <c r="Z1915" s="50"/>
      <c r="AA1915" s="51"/>
      <c r="AB1915" s="51"/>
      <c r="AC1915" s="52"/>
      <c r="AD1915" s="53"/>
    </row>
    <row r="1916" spans="24:30" x14ac:dyDescent="0.25">
      <c r="X1916" s="48"/>
      <c r="Y1916" s="49"/>
      <c r="Z1916" s="50"/>
      <c r="AA1916" s="51"/>
      <c r="AB1916" s="51"/>
      <c r="AC1916" s="52"/>
      <c r="AD1916" s="53"/>
    </row>
    <row r="1917" spans="24:30" x14ac:dyDescent="0.25">
      <c r="X1917" s="48"/>
      <c r="Y1917" s="49"/>
      <c r="Z1917" s="50"/>
      <c r="AA1917" s="51"/>
      <c r="AB1917" s="51"/>
      <c r="AC1917" s="52"/>
      <c r="AD1917" s="53"/>
    </row>
    <row r="1918" spans="24:30" x14ac:dyDescent="0.25">
      <c r="X1918" s="48"/>
      <c r="Y1918" s="49"/>
      <c r="Z1918" s="50"/>
      <c r="AA1918" s="51"/>
      <c r="AB1918" s="51"/>
      <c r="AC1918" s="52"/>
      <c r="AD1918" s="53"/>
    </row>
    <row r="1919" spans="24:30" x14ac:dyDescent="0.25">
      <c r="X1919" s="48"/>
      <c r="Y1919" s="49"/>
      <c r="Z1919" s="50"/>
      <c r="AA1919" s="51"/>
      <c r="AB1919" s="51"/>
      <c r="AC1919" s="52"/>
      <c r="AD1919" s="53"/>
    </row>
    <row r="1920" spans="24:30" x14ac:dyDescent="0.25">
      <c r="X1920" s="48"/>
      <c r="Y1920" s="49"/>
      <c r="Z1920" s="50"/>
      <c r="AA1920" s="51"/>
      <c r="AB1920" s="51"/>
      <c r="AC1920" s="52"/>
      <c r="AD1920" s="53"/>
    </row>
    <row r="1921" spans="24:30" x14ac:dyDescent="0.25">
      <c r="X1921" s="48"/>
      <c r="Y1921" s="49"/>
      <c r="Z1921" s="50"/>
      <c r="AA1921" s="51"/>
      <c r="AB1921" s="51"/>
      <c r="AC1921" s="52"/>
      <c r="AD1921" s="53"/>
    </row>
    <row r="1922" spans="24:30" x14ac:dyDescent="0.25">
      <c r="X1922" s="48"/>
      <c r="Y1922" s="49"/>
      <c r="Z1922" s="50"/>
      <c r="AA1922" s="51"/>
      <c r="AB1922" s="51"/>
      <c r="AC1922" s="52"/>
      <c r="AD1922" s="53"/>
    </row>
    <row r="1923" spans="24:30" x14ac:dyDescent="0.25">
      <c r="X1923" s="48"/>
      <c r="Y1923" s="49"/>
      <c r="Z1923" s="50"/>
      <c r="AA1923" s="51"/>
      <c r="AB1923" s="51"/>
      <c r="AC1923" s="52"/>
      <c r="AD1923" s="53"/>
    </row>
    <row r="1924" spans="24:30" x14ac:dyDescent="0.25">
      <c r="X1924" s="48"/>
      <c r="Y1924" s="49"/>
      <c r="Z1924" s="50"/>
      <c r="AA1924" s="51"/>
      <c r="AB1924" s="51"/>
      <c r="AC1924" s="52"/>
      <c r="AD1924" s="53"/>
    </row>
    <row r="1925" spans="24:30" x14ac:dyDescent="0.25">
      <c r="X1925" s="48"/>
      <c r="Y1925" s="49"/>
      <c r="Z1925" s="50"/>
      <c r="AA1925" s="51"/>
      <c r="AB1925" s="51"/>
      <c r="AC1925" s="52"/>
      <c r="AD1925" s="53"/>
    </row>
    <row r="1926" spans="24:30" x14ac:dyDescent="0.25">
      <c r="X1926" s="48"/>
      <c r="Y1926" s="49"/>
      <c r="Z1926" s="50"/>
      <c r="AA1926" s="51"/>
      <c r="AB1926" s="51"/>
      <c r="AC1926" s="52"/>
      <c r="AD1926" s="53"/>
    </row>
    <row r="1927" spans="24:30" x14ac:dyDescent="0.25">
      <c r="X1927" s="48"/>
      <c r="Y1927" s="49"/>
      <c r="Z1927" s="50"/>
      <c r="AA1927" s="51"/>
      <c r="AB1927" s="51"/>
      <c r="AC1927" s="52"/>
      <c r="AD1927" s="53"/>
    </row>
    <row r="1928" spans="24:30" x14ac:dyDescent="0.25">
      <c r="X1928" s="48"/>
      <c r="Y1928" s="49"/>
      <c r="Z1928" s="50"/>
      <c r="AA1928" s="51"/>
      <c r="AB1928" s="51"/>
      <c r="AC1928" s="52"/>
      <c r="AD1928" s="53"/>
    </row>
    <row r="1929" spans="24:30" x14ac:dyDescent="0.25">
      <c r="X1929" s="48"/>
      <c r="Y1929" s="49"/>
      <c r="Z1929" s="50"/>
      <c r="AA1929" s="51"/>
      <c r="AB1929" s="51"/>
      <c r="AC1929" s="52"/>
      <c r="AD1929" s="53"/>
    </row>
    <row r="1930" spans="24:30" x14ac:dyDescent="0.25">
      <c r="X1930" s="48"/>
      <c r="Y1930" s="49"/>
      <c r="Z1930" s="50"/>
      <c r="AA1930" s="51"/>
      <c r="AB1930" s="51"/>
      <c r="AC1930" s="52"/>
      <c r="AD1930" s="53"/>
    </row>
    <row r="1931" spans="24:30" x14ac:dyDescent="0.25">
      <c r="X1931" s="48"/>
      <c r="Y1931" s="49"/>
      <c r="Z1931" s="50"/>
      <c r="AA1931" s="51"/>
      <c r="AB1931" s="51"/>
      <c r="AC1931" s="52"/>
      <c r="AD1931" s="53"/>
    </row>
    <row r="1932" spans="24:30" x14ac:dyDescent="0.25">
      <c r="X1932" s="48"/>
      <c r="Y1932" s="49"/>
      <c r="Z1932" s="50"/>
      <c r="AA1932" s="51"/>
      <c r="AB1932" s="51"/>
      <c r="AC1932" s="52"/>
      <c r="AD1932" s="53"/>
    </row>
    <row r="1933" spans="24:30" x14ac:dyDescent="0.25">
      <c r="X1933" s="48"/>
      <c r="Y1933" s="49"/>
      <c r="Z1933" s="50"/>
      <c r="AA1933" s="51"/>
      <c r="AB1933" s="51"/>
      <c r="AC1933" s="52"/>
      <c r="AD1933" s="53"/>
    </row>
    <row r="1934" spans="24:30" x14ac:dyDescent="0.25">
      <c r="X1934" s="48"/>
      <c r="Y1934" s="49"/>
      <c r="Z1934" s="50"/>
      <c r="AA1934" s="51"/>
      <c r="AB1934" s="51"/>
      <c r="AC1934" s="52"/>
      <c r="AD1934" s="53"/>
    </row>
    <row r="1935" spans="24:30" x14ac:dyDescent="0.25">
      <c r="X1935" s="48"/>
      <c r="Y1935" s="49"/>
      <c r="Z1935" s="50"/>
      <c r="AA1935" s="51"/>
      <c r="AB1935" s="51"/>
      <c r="AC1935" s="52"/>
      <c r="AD1935" s="53"/>
    </row>
    <row r="1936" spans="24:30" x14ac:dyDescent="0.25">
      <c r="X1936" s="48"/>
      <c r="Y1936" s="49"/>
      <c r="Z1936" s="50"/>
      <c r="AA1936" s="51"/>
      <c r="AB1936" s="51"/>
      <c r="AC1936" s="52"/>
      <c r="AD1936" s="53"/>
    </row>
    <row r="1937" spans="24:30" x14ac:dyDescent="0.25">
      <c r="X1937" s="48"/>
      <c r="Y1937" s="49"/>
      <c r="Z1937" s="50"/>
      <c r="AA1937" s="51"/>
      <c r="AB1937" s="51"/>
      <c r="AC1937" s="52"/>
      <c r="AD1937" s="53"/>
    </row>
    <row r="1938" spans="24:30" x14ac:dyDescent="0.25">
      <c r="X1938" s="48"/>
      <c r="Y1938" s="49"/>
      <c r="Z1938" s="50"/>
      <c r="AA1938" s="51"/>
      <c r="AB1938" s="51"/>
      <c r="AC1938" s="52"/>
      <c r="AD1938" s="53"/>
    </row>
    <row r="1939" spans="24:30" x14ac:dyDescent="0.25">
      <c r="X1939" s="48"/>
      <c r="Y1939" s="49"/>
      <c r="Z1939" s="50"/>
      <c r="AA1939" s="51"/>
      <c r="AB1939" s="51"/>
      <c r="AC1939" s="52"/>
      <c r="AD1939" s="53"/>
    </row>
    <row r="1940" spans="24:30" x14ac:dyDescent="0.25">
      <c r="X1940" s="48"/>
      <c r="Y1940" s="49"/>
      <c r="Z1940" s="50"/>
      <c r="AA1940" s="51"/>
      <c r="AB1940" s="51"/>
      <c r="AC1940" s="52"/>
      <c r="AD1940" s="53"/>
    </row>
    <row r="1941" spans="24:30" x14ac:dyDescent="0.25">
      <c r="X1941" s="48"/>
      <c r="Y1941" s="49"/>
      <c r="Z1941" s="50"/>
      <c r="AA1941" s="51"/>
      <c r="AB1941" s="51"/>
      <c r="AC1941" s="52"/>
      <c r="AD1941" s="53"/>
    </row>
    <row r="1942" spans="24:30" x14ac:dyDescent="0.25">
      <c r="X1942" s="48"/>
      <c r="Y1942" s="49"/>
      <c r="Z1942" s="50"/>
      <c r="AA1942" s="51"/>
      <c r="AB1942" s="51"/>
      <c r="AC1942" s="52"/>
      <c r="AD1942" s="53"/>
    </row>
    <row r="1943" spans="24:30" x14ac:dyDescent="0.25">
      <c r="X1943" s="48"/>
      <c r="Y1943" s="49"/>
      <c r="Z1943" s="50"/>
      <c r="AA1943" s="51"/>
      <c r="AB1943" s="51"/>
      <c r="AC1943" s="52"/>
      <c r="AD1943" s="53"/>
    </row>
    <row r="1944" spans="24:30" x14ac:dyDescent="0.25">
      <c r="X1944" s="48"/>
      <c r="Y1944" s="49"/>
      <c r="Z1944" s="50"/>
      <c r="AA1944" s="51"/>
      <c r="AB1944" s="51"/>
      <c r="AC1944" s="52"/>
      <c r="AD1944" s="53"/>
    </row>
    <row r="1945" spans="24:30" x14ac:dyDescent="0.25">
      <c r="X1945" s="48"/>
      <c r="Y1945" s="49"/>
      <c r="Z1945" s="50"/>
      <c r="AA1945" s="51"/>
      <c r="AB1945" s="51"/>
      <c r="AC1945" s="52"/>
      <c r="AD1945" s="53"/>
    </row>
    <row r="1946" spans="24:30" x14ac:dyDescent="0.25">
      <c r="X1946" s="48"/>
      <c r="Y1946" s="49"/>
      <c r="Z1946" s="50"/>
      <c r="AA1946" s="51"/>
      <c r="AB1946" s="51"/>
      <c r="AC1946" s="52"/>
      <c r="AD1946" s="53"/>
    </row>
    <row r="1947" spans="24:30" x14ac:dyDescent="0.25">
      <c r="X1947" s="48"/>
      <c r="Y1947" s="49"/>
      <c r="Z1947" s="50"/>
      <c r="AA1947" s="51"/>
      <c r="AB1947" s="51"/>
      <c r="AC1947" s="52"/>
      <c r="AD1947" s="53"/>
    </row>
    <row r="1948" spans="24:30" x14ac:dyDescent="0.25">
      <c r="X1948" s="48"/>
      <c r="Y1948" s="49"/>
      <c r="Z1948" s="50"/>
      <c r="AA1948" s="51"/>
      <c r="AB1948" s="51"/>
      <c r="AC1948" s="52"/>
      <c r="AD1948" s="53"/>
    </row>
    <row r="1949" spans="24:30" x14ac:dyDescent="0.25">
      <c r="X1949" s="48"/>
      <c r="Y1949" s="49"/>
      <c r="Z1949" s="50"/>
      <c r="AA1949" s="51"/>
      <c r="AB1949" s="51"/>
      <c r="AC1949" s="52"/>
      <c r="AD1949" s="53"/>
    </row>
    <row r="1950" spans="24:30" x14ac:dyDescent="0.25">
      <c r="X1950" s="48"/>
      <c r="Y1950" s="49"/>
      <c r="Z1950" s="50"/>
      <c r="AA1950" s="51"/>
      <c r="AB1950" s="51"/>
      <c r="AC1950" s="52"/>
      <c r="AD1950" s="53"/>
    </row>
    <row r="1951" spans="24:30" x14ac:dyDescent="0.25">
      <c r="X1951" s="48"/>
      <c r="Y1951" s="49"/>
      <c r="Z1951" s="50"/>
      <c r="AA1951" s="51"/>
      <c r="AB1951" s="51"/>
      <c r="AC1951" s="52"/>
      <c r="AD1951" s="53"/>
    </row>
    <row r="1952" spans="24:30" x14ac:dyDescent="0.25">
      <c r="X1952" s="48"/>
      <c r="Y1952" s="49"/>
      <c r="Z1952" s="50"/>
      <c r="AA1952" s="51"/>
      <c r="AB1952" s="51"/>
      <c r="AC1952" s="52"/>
      <c r="AD1952" s="53"/>
    </row>
    <row r="1953" spans="24:30" x14ac:dyDescent="0.25">
      <c r="X1953" s="48"/>
      <c r="Y1953" s="49"/>
      <c r="Z1953" s="50"/>
      <c r="AA1953" s="51"/>
      <c r="AB1953" s="51"/>
      <c r="AC1953" s="52"/>
      <c r="AD1953" s="53"/>
    </row>
    <row r="1954" spans="24:30" x14ac:dyDescent="0.25">
      <c r="X1954" s="48"/>
      <c r="Y1954" s="49"/>
      <c r="Z1954" s="50"/>
      <c r="AA1954" s="51"/>
      <c r="AB1954" s="51"/>
      <c r="AC1954" s="52"/>
      <c r="AD1954" s="53"/>
    </row>
    <row r="1955" spans="24:30" x14ac:dyDescent="0.25">
      <c r="X1955" s="48"/>
      <c r="Y1955" s="49"/>
      <c r="Z1955" s="50"/>
      <c r="AA1955" s="51"/>
      <c r="AB1955" s="51"/>
      <c r="AC1955" s="52"/>
      <c r="AD1955" s="53"/>
    </row>
    <row r="1956" spans="24:30" x14ac:dyDescent="0.25">
      <c r="X1956" s="48"/>
      <c r="Y1956" s="49"/>
      <c r="Z1956" s="50"/>
      <c r="AA1956" s="51"/>
      <c r="AB1956" s="51"/>
      <c r="AC1956" s="52"/>
      <c r="AD1956" s="53"/>
    </row>
    <row r="1957" spans="24:30" x14ac:dyDescent="0.25">
      <c r="X1957" s="48"/>
      <c r="Y1957" s="49"/>
      <c r="Z1957" s="50"/>
      <c r="AA1957" s="51"/>
      <c r="AB1957" s="51"/>
      <c r="AC1957" s="52"/>
      <c r="AD1957" s="53"/>
    </row>
    <row r="1958" spans="24:30" x14ac:dyDescent="0.25">
      <c r="X1958" s="48"/>
      <c r="Y1958" s="49"/>
      <c r="Z1958" s="50"/>
      <c r="AA1958" s="51"/>
      <c r="AB1958" s="51"/>
      <c r="AC1958" s="52"/>
      <c r="AD1958" s="53"/>
    </row>
    <row r="1959" spans="24:30" x14ac:dyDescent="0.25">
      <c r="X1959" s="48"/>
      <c r="Y1959" s="49"/>
      <c r="Z1959" s="50"/>
      <c r="AA1959" s="51"/>
      <c r="AB1959" s="51"/>
      <c r="AC1959" s="52"/>
      <c r="AD1959" s="53"/>
    </row>
    <row r="1960" spans="24:30" x14ac:dyDescent="0.25">
      <c r="X1960" s="48"/>
      <c r="Y1960" s="49"/>
      <c r="Z1960" s="50"/>
      <c r="AA1960" s="51"/>
      <c r="AB1960" s="51"/>
      <c r="AC1960" s="52"/>
      <c r="AD1960" s="53"/>
    </row>
    <row r="1961" spans="24:30" x14ac:dyDescent="0.25">
      <c r="X1961" s="48"/>
      <c r="Y1961" s="49"/>
      <c r="Z1961" s="50"/>
      <c r="AA1961" s="51"/>
      <c r="AB1961" s="51"/>
      <c r="AC1961" s="52"/>
      <c r="AD1961" s="53"/>
    </row>
    <row r="1962" spans="24:30" x14ac:dyDescent="0.25">
      <c r="X1962" s="48"/>
      <c r="Y1962" s="49"/>
      <c r="Z1962" s="50"/>
      <c r="AA1962" s="51"/>
      <c r="AB1962" s="51"/>
      <c r="AC1962" s="52"/>
      <c r="AD1962" s="53"/>
    </row>
    <row r="1963" spans="24:30" x14ac:dyDescent="0.25">
      <c r="X1963" s="48"/>
      <c r="Y1963" s="49"/>
      <c r="Z1963" s="50"/>
      <c r="AA1963" s="51"/>
      <c r="AB1963" s="51"/>
      <c r="AC1963" s="52"/>
      <c r="AD1963" s="53"/>
    </row>
    <row r="1964" spans="24:30" x14ac:dyDescent="0.25">
      <c r="X1964" s="48"/>
      <c r="Y1964" s="49"/>
      <c r="Z1964" s="50"/>
      <c r="AA1964" s="51"/>
      <c r="AB1964" s="51"/>
      <c r="AC1964" s="52"/>
      <c r="AD1964" s="53"/>
    </row>
    <row r="1965" spans="24:30" x14ac:dyDescent="0.25">
      <c r="X1965" s="48"/>
      <c r="Y1965" s="49"/>
      <c r="Z1965" s="50"/>
      <c r="AA1965" s="51"/>
      <c r="AB1965" s="51"/>
      <c r="AC1965" s="52"/>
      <c r="AD1965" s="53"/>
    </row>
    <row r="1966" spans="24:30" x14ac:dyDescent="0.25">
      <c r="X1966" s="48"/>
      <c r="Y1966" s="49"/>
      <c r="Z1966" s="50"/>
      <c r="AA1966" s="51"/>
      <c r="AB1966" s="51"/>
      <c r="AC1966" s="52"/>
      <c r="AD1966" s="53"/>
    </row>
    <row r="1967" spans="24:30" x14ac:dyDescent="0.25">
      <c r="X1967" s="48"/>
      <c r="Y1967" s="49"/>
      <c r="Z1967" s="50"/>
      <c r="AA1967" s="51"/>
      <c r="AB1967" s="51"/>
      <c r="AC1967" s="52"/>
      <c r="AD1967" s="53"/>
    </row>
    <row r="1968" spans="24:30" x14ac:dyDescent="0.25">
      <c r="X1968" s="48"/>
      <c r="Y1968" s="49"/>
      <c r="Z1968" s="50"/>
      <c r="AA1968" s="51"/>
      <c r="AB1968" s="51"/>
      <c r="AC1968" s="52"/>
      <c r="AD1968" s="53"/>
    </row>
    <row r="1969" spans="24:30" x14ac:dyDescent="0.25">
      <c r="X1969" s="48"/>
      <c r="Y1969" s="49"/>
      <c r="Z1969" s="50"/>
      <c r="AA1969" s="51"/>
      <c r="AB1969" s="51"/>
      <c r="AC1969" s="52"/>
      <c r="AD1969" s="53"/>
    </row>
    <row r="1970" spans="24:30" x14ac:dyDescent="0.25">
      <c r="X1970" s="48"/>
      <c r="Y1970" s="49"/>
      <c r="Z1970" s="50"/>
      <c r="AA1970" s="51"/>
      <c r="AB1970" s="51"/>
      <c r="AC1970" s="52"/>
      <c r="AD1970" s="53"/>
    </row>
    <row r="1971" spans="24:30" x14ac:dyDescent="0.25">
      <c r="X1971" s="48"/>
      <c r="Y1971" s="49"/>
      <c r="Z1971" s="50"/>
      <c r="AA1971" s="51"/>
      <c r="AB1971" s="51"/>
      <c r="AC1971" s="52"/>
      <c r="AD1971" s="53"/>
    </row>
    <row r="1972" spans="24:30" x14ac:dyDescent="0.25">
      <c r="X1972" s="48"/>
      <c r="Y1972" s="49"/>
      <c r="Z1972" s="50"/>
      <c r="AA1972" s="51"/>
      <c r="AB1972" s="51"/>
      <c r="AC1972" s="52"/>
      <c r="AD1972" s="53"/>
    </row>
    <row r="1973" spans="24:30" x14ac:dyDescent="0.25">
      <c r="X1973" s="48"/>
      <c r="Y1973" s="49"/>
      <c r="Z1973" s="50"/>
      <c r="AA1973" s="51"/>
      <c r="AB1973" s="51"/>
      <c r="AC1973" s="52"/>
      <c r="AD1973" s="53"/>
    </row>
    <row r="1974" spans="24:30" x14ac:dyDescent="0.25">
      <c r="X1974" s="48"/>
      <c r="Y1974" s="49"/>
      <c r="Z1974" s="50"/>
      <c r="AA1974" s="51"/>
      <c r="AB1974" s="51"/>
      <c r="AC1974" s="52"/>
      <c r="AD1974" s="53"/>
    </row>
    <row r="1975" spans="24:30" x14ac:dyDescent="0.25">
      <c r="X1975" s="48"/>
      <c r="Y1975" s="49"/>
      <c r="Z1975" s="50"/>
      <c r="AA1975" s="51"/>
      <c r="AB1975" s="51"/>
      <c r="AC1975" s="52"/>
      <c r="AD1975" s="53"/>
    </row>
    <row r="1976" spans="24:30" x14ac:dyDescent="0.25">
      <c r="X1976" s="48"/>
      <c r="Y1976" s="49"/>
      <c r="Z1976" s="50"/>
      <c r="AA1976" s="51"/>
      <c r="AB1976" s="51"/>
      <c r="AC1976" s="52"/>
      <c r="AD1976" s="53"/>
    </row>
    <row r="1977" spans="24:30" x14ac:dyDescent="0.25">
      <c r="X1977" s="48"/>
      <c r="Y1977" s="49"/>
      <c r="Z1977" s="50"/>
      <c r="AA1977" s="51"/>
      <c r="AB1977" s="51"/>
      <c r="AC1977" s="52"/>
      <c r="AD1977" s="53"/>
    </row>
    <row r="1978" spans="24:30" x14ac:dyDescent="0.25">
      <c r="X1978" s="48"/>
      <c r="Y1978" s="49"/>
      <c r="Z1978" s="50"/>
      <c r="AA1978" s="51"/>
      <c r="AB1978" s="51"/>
      <c r="AC1978" s="52"/>
      <c r="AD1978" s="53"/>
    </row>
    <row r="1979" spans="24:30" x14ac:dyDescent="0.25">
      <c r="X1979" s="48"/>
      <c r="Y1979" s="49"/>
      <c r="Z1979" s="50"/>
      <c r="AA1979" s="51"/>
      <c r="AB1979" s="51"/>
      <c r="AC1979" s="52"/>
      <c r="AD1979" s="53"/>
    </row>
    <row r="1980" spans="24:30" x14ac:dyDescent="0.25">
      <c r="X1980" s="48"/>
      <c r="Y1980" s="49"/>
      <c r="Z1980" s="50"/>
      <c r="AA1980" s="51"/>
      <c r="AB1980" s="51"/>
      <c r="AC1980" s="52"/>
      <c r="AD1980" s="53"/>
    </row>
    <row r="1981" spans="24:30" x14ac:dyDescent="0.25">
      <c r="X1981" s="48"/>
      <c r="Y1981" s="49"/>
      <c r="Z1981" s="50"/>
      <c r="AA1981" s="51"/>
      <c r="AB1981" s="51"/>
      <c r="AC1981" s="52"/>
      <c r="AD1981" s="53"/>
    </row>
    <row r="1982" spans="24:30" x14ac:dyDescent="0.25">
      <c r="X1982" s="48"/>
      <c r="Y1982" s="49"/>
      <c r="Z1982" s="50"/>
      <c r="AA1982" s="51"/>
      <c r="AB1982" s="51"/>
      <c r="AC1982" s="52"/>
      <c r="AD1982" s="53"/>
    </row>
    <row r="1983" spans="24:30" x14ac:dyDescent="0.25">
      <c r="X1983" s="48"/>
      <c r="Y1983" s="49"/>
      <c r="Z1983" s="50"/>
      <c r="AA1983" s="51"/>
      <c r="AB1983" s="51"/>
      <c r="AC1983" s="52"/>
      <c r="AD1983" s="53"/>
    </row>
    <row r="1984" spans="24:30" x14ac:dyDescent="0.25">
      <c r="X1984" s="48"/>
      <c r="Y1984" s="49"/>
      <c r="Z1984" s="50"/>
      <c r="AA1984" s="51"/>
      <c r="AB1984" s="51"/>
      <c r="AC1984" s="52"/>
      <c r="AD1984" s="53"/>
    </row>
    <row r="1985" spans="24:30" x14ac:dyDescent="0.25">
      <c r="X1985" s="48"/>
      <c r="Y1985" s="49"/>
      <c r="Z1985" s="50"/>
      <c r="AA1985" s="51"/>
      <c r="AB1985" s="51"/>
      <c r="AC1985" s="52"/>
      <c r="AD1985" s="53"/>
    </row>
    <row r="1986" spans="24:30" x14ac:dyDescent="0.25">
      <c r="X1986" s="48"/>
      <c r="Y1986" s="49"/>
      <c r="Z1986" s="50"/>
      <c r="AA1986" s="51"/>
      <c r="AB1986" s="51"/>
      <c r="AC1986" s="52"/>
      <c r="AD1986" s="53"/>
    </row>
    <row r="1987" spans="24:30" x14ac:dyDescent="0.25">
      <c r="X1987" s="48"/>
      <c r="Y1987" s="49"/>
      <c r="Z1987" s="50"/>
      <c r="AA1987" s="51"/>
      <c r="AB1987" s="51"/>
      <c r="AC1987" s="52"/>
      <c r="AD1987" s="53"/>
    </row>
    <row r="1988" spans="24:30" x14ac:dyDescent="0.25">
      <c r="X1988" s="48"/>
      <c r="Y1988" s="49"/>
      <c r="Z1988" s="50"/>
      <c r="AA1988" s="51"/>
      <c r="AB1988" s="51"/>
      <c r="AC1988" s="52"/>
      <c r="AD1988" s="53"/>
    </row>
    <row r="1989" spans="24:30" x14ac:dyDescent="0.25">
      <c r="X1989" s="48"/>
      <c r="Y1989" s="49"/>
      <c r="Z1989" s="50"/>
      <c r="AA1989" s="51"/>
      <c r="AB1989" s="51"/>
      <c r="AC1989" s="52"/>
      <c r="AD1989" s="53"/>
    </row>
    <row r="1990" spans="24:30" x14ac:dyDescent="0.25">
      <c r="X1990" s="48"/>
      <c r="Y1990" s="49"/>
      <c r="Z1990" s="50"/>
      <c r="AA1990" s="51"/>
      <c r="AB1990" s="51"/>
      <c r="AC1990" s="52"/>
      <c r="AD1990" s="53"/>
    </row>
    <row r="1991" spans="24:30" x14ac:dyDescent="0.25">
      <c r="X1991" s="48"/>
      <c r="Y1991" s="49"/>
      <c r="Z1991" s="50"/>
      <c r="AA1991" s="51"/>
      <c r="AB1991" s="51"/>
      <c r="AC1991" s="52"/>
      <c r="AD1991" s="53"/>
    </row>
    <row r="1992" spans="24:30" x14ac:dyDescent="0.25">
      <c r="X1992" s="48"/>
      <c r="Y1992" s="49"/>
      <c r="Z1992" s="50"/>
      <c r="AA1992" s="51"/>
      <c r="AB1992" s="51"/>
      <c r="AC1992" s="52"/>
      <c r="AD1992" s="53"/>
    </row>
    <row r="1993" spans="24:30" x14ac:dyDescent="0.25">
      <c r="X1993" s="48"/>
      <c r="Y1993" s="49"/>
      <c r="Z1993" s="50"/>
      <c r="AA1993" s="51"/>
      <c r="AB1993" s="51"/>
      <c r="AC1993" s="52"/>
      <c r="AD1993" s="53"/>
    </row>
    <row r="1994" spans="24:30" x14ac:dyDescent="0.25">
      <c r="X1994" s="48"/>
      <c r="Y1994" s="49"/>
      <c r="Z1994" s="50"/>
      <c r="AA1994" s="51"/>
      <c r="AB1994" s="51"/>
      <c r="AC1994" s="52"/>
      <c r="AD1994" s="53"/>
    </row>
    <row r="1995" spans="24:30" x14ac:dyDescent="0.25">
      <c r="X1995" s="48"/>
      <c r="Y1995" s="49"/>
      <c r="Z1995" s="50"/>
      <c r="AA1995" s="51"/>
      <c r="AB1995" s="51"/>
      <c r="AC1995" s="52"/>
      <c r="AD1995" s="53"/>
    </row>
    <row r="1996" spans="24:30" x14ac:dyDescent="0.25">
      <c r="X1996" s="48"/>
      <c r="Y1996" s="49"/>
      <c r="Z1996" s="50"/>
      <c r="AA1996" s="51"/>
      <c r="AB1996" s="51"/>
      <c r="AC1996" s="52"/>
      <c r="AD1996" s="53"/>
    </row>
    <row r="1997" spans="24:30" x14ac:dyDescent="0.25">
      <c r="X1997" s="48"/>
      <c r="Y1997" s="49"/>
      <c r="Z1997" s="50"/>
      <c r="AA1997" s="51"/>
      <c r="AB1997" s="51"/>
      <c r="AC1997" s="52"/>
      <c r="AD1997" s="53"/>
    </row>
    <row r="1998" spans="24:30" x14ac:dyDescent="0.25">
      <c r="X1998" s="48"/>
      <c r="Y1998" s="49"/>
      <c r="Z1998" s="50"/>
      <c r="AA1998" s="51"/>
      <c r="AB1998" s="51"/>
      <c r="AC1998" s="52"/>
      <c r="AD1998" s="53"/>
    </row>
    <row r="1999" spans="24:30" x14ac:dyDescent="0.25">
      <c r="X1999" s="48"/>
      <c r="Y1999" s="49"/>
      <c r="Z1999" s="50"/>
      <c r="AA1999" s="51"/>
      <c r="AB1999" s="51"/>
      <c r="AC1999" s="52"/>
      <c r="AD1999" s="53"/>
    </row>
    <row r="2000" spans="24:30" x14ac:dyDescent="0.25">
      <c r="X2000" s="48"/>
      <c r="Y2000" s="49"/>
      <c r="Z2000" s="50"/>
      <c r="AA2000" s="51"/>
      <c r="AB2000" s="51"/>
      <c r="AC2000" s="52"/>
      <c r="AD2000" s="53"/>
    </row>
    <row r="2001" spans="24:30" x14ac:dyDescent="0.25">
      <c r="X2001" s="48"/>
      <c r="Y2001" s="49"/>
      <c r="Z2001" s="50"/>
      <c r="AA2001" s="51"/>
      <c r="AB2001" s="51"/>
      <c r="AC2001" s="52"/>
      <c r="AD2001" s="53"/>
    </row>
    <row r="2002" spans="24:30" x14ac:dyDescent="0.25">
      <c r="X2002" s="48"/>
      <c r="Y2002" s="49"/>
      <c r="Z2002" s="50"/>
      <c r="AA2002" s="51"/>
      <c r="AB2002" s="51"/>
      <c r="AC2002" s="52"/>
      <c r="AD2002" s="53"/>
    </row>
    <row r="2003" spans="24:30" x14ac:dyDescent="0.25">
      <c r="X2003" s="48"/>
      <c r="Y2003" s="49"/>
      <c r="Z2003" s="50"/>
      <c r="AA2003" s="51"/>
      <c r="AB2003" s="51"/>
      <c r="AC2003" s="52"/>
      <c r="AD2003" s="53"/>
    </row>
    <row r="2004" spans="24:30" x14ac:dyDescent="0.25">
      <c r="X2004" s="48"/>
      <c r="Y2004" s="49"/>
      <c r="Z2004" s="50"/>
      <c r="AA2004" s="51"/>
      <c r="AB2004" s="51"/>
      <c r="AC2004" s="52"/>
      <c r="AD2004" s="53"/>
    </row>
    <row r="2005" spans="24:30" x14ac:dyDescent="0.25">
      <c r="X2005" s="48"/>
      <c r="Y2005" s="49"/>
      <c r="Z2005" s="50"/>
      <c r="AA2005" s="51"/>
      <c r="AB2005" s="51"/>
      <c r="AC2005" s="52"/>
      <c r="AD2005" s="53"/>
    </row>
    <row r="2006" spans="24:30" x14ac:dyDescent="0.25">
      <c r="X2006" s="48"/>
      <c r="Y2006" s="49"/>
      <c r="Z2006" s="50"/>
      <c r="AA2006" s="51"/>
      <c r="AB2006" s="51"/>
      <c r="AC2006" s="52"/>
      <c r="AD2006" s="53"/>
    </row>
    <row r="2007" spans="24:30" x14ac:dyDescent="0.25">
      <c r="X2007" s="48"/>
      <c r="Y2007" s="49"/>
      <c r="Z2007" s="50"/>
      <c r="AA2007" s="51"/>
      <c r="AB2007" s="51"/>
      <c r="AC2007" s="52"/>
      <c r="AD2007" s="53"/>
    </row>
    <row r="2008" spans="24:30" x14ac:dyDescent="0.25">
      <c r="X2008" s="48"/>
      <c r="Y2008" s="49"/>
      <c r="Z2008" s="50"/>
      <c r="AA2008" s="51"/>
      <c r="AB2008" s="51"/>
      <c r="AC2008" s="52"/>
      <c r="AD2008" s="53"/>
    </row>
    <row r="2009" spans="24:30" x14ac:dyDescent="0.25">
      <c r="X2009" s="48"/>
      <c r="Y2009" s="49"/>
      <c r="Z2009" s="50"/>
      <c r="AA2009" s="51"/>
      <c r="AB2009" s="51"/>
      <c r="AC2009" s="52"/>
      <c r="AD2009" s="53"/>
    </row>
    <row r="2010" spans="24:30" x14ac:dyDescent="0.25">
      <c r="X2010" s="48"/>
      <c r="Y2010" s="49"/>
      <c r="Z2010" s="50"/>
      <c r="AA2010" s="51"/>
      <c r="AB2010" s="51"/>
      <c r="AC2010" s="52"/>
      <c r="AD2010" s="53"/>
    </row>
    <row r="2011" spans="24:30" x14ac:dyDescent="0.25">
      <c r="X2011" s="48"/>
      <c r="Y2011" s="49"/>
      <c r="Z2011" s="50"/>
      <c r="AA2011" s="51"/>
      <c r="AB2011" s="51"/>
      <c r="AC2011" s="52"/>
      <c r="AD2011" s="53"/>
    </row>
    <row r="2012" spans="24:30" x14ac:dyDescent="0.25">
      <c r="X2012" s="48"/>
      <c r="Y2012" s="49"/>
      <c r="Z2012" s="50"/>
      <c r="AA2012" s="51"/>
      <c r="AB2012" s="51"/>
      <c r="AC2012" s="52"/>
      <c r="AD2012" s="53"/>
    </row>
    <row r="2013" spans="24:30" x14ac:dyDescent="0.25">
      <c r="X2013" s="48"/>
      <c r="Y2013" s="49"/>
      <c r="Z2013" s="50"/>
      <c r="AA2013" s="51"/>
      <c r="AB2013" s="51"/>
      <c r="AC2013" s="52"/>
      <c r="AD2013" s="53"/>
    </row>
    <row r="2014" spans="24:30" x14ac:dyDescent="0.25">
      <c r="X2014" s="48"/>
      <c r="Y2014" s="49"/>
      <c r="Z2014" s="50"/>
      <c r="AA2014" s="51"/>
      <c r="AB2014" s="51"/>
      <c r="AC2014" s="52"/>
      <c r="AD2014" s="53"/>
    </row>
    <row r="2015" spans="24:30" x14ac:dyDescent="0.25">
      <c r="X2015" s="48"/>
      <c r="Y2015" s="49"/>
      <c r="Z2015" s="50"/>
      <c r="AA2015" s="51"/>
      <c r="AB2015" s="51"/>
      <c r="AC2015" s="52"/>
      <c r="AD2015" s="53"/>
    </row>
    <row r="2016" spans="24:30" x14ac:dyDescent="0.25">
      <c r="X2016" s="48"/>
      <c r="Y2016" s="49"/>
      <c r="Z2016" s="50"/>
      <c r="AA2016" s="51"/>
      <c r="AB2016" s="51"/>
      <c r="AC2016" s="52"/>
      <c r="AD2016" s="53"/>
    </row>
    <row r="2017" spans="24:30" x14ac:dyDescent="0.25">
      <c r="X2017" s="48"/>
      <c r="Y2017" s="49"/>
      <c r="Z2017" s="50"/>
      <c r="AA2017" s="51"/>
      <c r="AB2017" s="51"/>
      <c r="AC2017" s="52"/>
      <c r="AD2017" s="53"/>
    </row>
    <row r="2018" spans="24:30" x14ac:dyDescent="0.25">
      <c r="X2018" s="48"/>
      <c r="Y2018" s="49"/>
      <c r="Z2018" s="50"/>
      <c r="AA2018" s="51"/>
      <c r="AB2018" s="51"/>
      <c r="AC2018" s="52"/>
      <c r="AD2018" s="53"/>
    </row>
    <row r="2019" spans="24:30" x14ac:dyDescent="0.25">
      <c r="X2019" s="48"/>
      <c r="Y2019" s="49"/>
      <c r="Z2019" s="50"/>
      <c r="AA2019" s="51"/>
      <c r="AB2019" s="51"/>
      <c r="AC2019" s="52"/>
      <c r="AD2019" s="53"/>
    </row>
    <row r="2020" spans="24:30" x14ac:dyDescent="0.25">
      <c r="X2020" s="48"/>
      <c r="Y2020" s="49"/>
      <c r="Z2020" s="50"/>
      <c r="AA2020" s="51"/>
      <c r="AB2020" s="51"/>
      <c r="AC2020" s="52"/>
      <c r="AD2020" s="53"/>
    </row>
    <row r="2021" spans="24:30" x14ac:dyDescent="0.25">
      <c r="X2021" s="48"/>
      <c r="Y2021" s="49"/>
      <c r="Z2021" s="50"/>
      <c r="AA2021" s="51"/>
      <c r="AB2021" s="51"/>
      <c r="AC2021" s="52"/>
      <c r="AD2021" s="53"/>
    </row>
    <row r="2022" spans="24:30" x14ac:dyDescent="0.25">
      <c r="X2022" s="48"/>
      <c r="Y2022" s="49"/>
      <c r="Z2022" s="50"/>
      <c r="AA2022" s="51"/>
      <c r="AB2022" s="51"/>
      <c r="AC2022" s="52"/>
      <c r="AD2022" s="53"/>
    </row>
    <row r="2023" spans="24:30" x14ac:dyDescent="0.25">
      <c r="X2023" s="48"/>
      <c r="Y2023" s="49"/>
      <c r="Z2023" s="50"/>
      <c r="AA2023" s="51"/>
      <c r="AB2023" s="51"/>
      <c r="AC2023" s="52"/>
      <c r="AD2023" s="53"/>
    </row>
    <row r="2024" spans="24:30" x14ac:dyDescent="0.25">
      <c r="X2024" s="48"/>
      <c r="Y2024" s="49"/>
      <c r="Z2024" s="50"/>
      <c r="AA2024" s="51"/>
      <c r="AB2024" s="51"/>
      <c r="AC2024" s="52"/>
      <c r="AD2024" s="53"/>
    </row>
    <row r="2025" spans="24:30" x14ac:dyDescent="0.25">
      <c r="X2025" s="48"/>
      <c r="Y2025" s="49"/>
      <c r="Z2025" s="50"/>
      <c r="AA2025" s="51"/>
      <c r="AB2025" s="51"/>
      <c r="AC2025" s="52"/>
      <c r="AD2025" s="53"/>
    </row>
    <row r="2026" spans="24:30" x14ac:dyDescent="0.25">
      <c r="X2026" s="48"/>
      <c r="Y2026" s="49"/>
      <c r="Z2026" s="50"/>
      <c r="AA2026" s="51"/>
      <c r="AB2026" s="51"/>
      <c r="AC2026" s="52"/>
      <c r="AD2026" s="53"/>
    </row>
    <row r="2027" spans="24:30" x14ac:dyDescent="0.25">
      <c r="X2027" s="48"/>
      <c r="Y2027" s="49"/>
      <c r="Z2027" s="50"/>
      <c r="AA2027" s="51"/>
      <c r="AB2027" s="51"/>
      <c r="AC2027" s="52"/>
      <c r="AD2027" s="53"/>
    </row>
    <row r="2028" spans="24:30" x14ac:dyDescent="0.25">
      <c r="X2028" s="48"/>
      <c r="Y2028" s="49"/>
      <c r="Z2028" s="50"/>
      <c r="AA2028" s="51"/>
      <c r="AB2028" s="51"/>
      <c r="AC2028" s="52"/>
      <c r="AD2028" s="53"/>
    </row>
    <row r="2029" spans="24:30" x14ac:dyDescent="0.25">
      <c r="X2029" s="48"/>
      <c r="Y2029" s="49"/>
      <c r="Z2029" s="50"/>
      <c r="AA2029" s="51"/>
      <c r="AB2029" s="51"/>
      <c r="AC2029" s="52"/>
      <c r="AD2029" s="53"/>
    </row>
    <row r="2030" spans="24:30" x14ac:dyDescent="0.25">
      <c r="X2030" s="48"/>
      <c r="Y2030" s="49"/>
      <c r="Z2030" s="50"/>
      <c r="AA2030" s="51"/>
      <c r="AB2030" s="51"/>
      <c r="AC2030" s="52"/>
      <c r="AD2030" s="53"/>
    </row>
    <row r="2031" spans="24:30" x14ac:dyDescent="0.25">
      <c r="X2031" s="48"/>
      <c r="Y2031" s="49"/>
      <c r="Z2031" s="50"/>
      <c r="AA2031" s="51"/>
      <c r="AB2031" s="51"/>
      <c r="AC2031" s="52"/>
      <c r="AD2031" s="53"/>
    </row>
    <row r="2032" spans="24:30" x14ac:dyDescent="0.25">
      <c r="X2032" s="48"/>
      <c r="Y2032" s="49"/>
      <c r="Z2032" s="50"/>
      <c r="AA2032" s="51"/>
      <c r="AB2032" s="51"/>
      <c r="AC2032" s="52"/>
      <c r="AD2032" s="53"/>
    </row>
    <row r="2033" spans="24:30" x14ac:dyDescent="0.25">
      <c r="X2033" s="48"/>
      <c r="Y2033" s="49"/>
      <c r="Z2033" s="50"/>
      <c r="AA2033" s="51"/>
      <c r="AB2033" s="51"/>
      <c r="AC2033" s="52"/>
      <c r="AD2033" s="53"/>
    </row>
    <row r="2034" spans="24:30" x14ac:dyDescent="0.25">
      <c r="X2034" s="48"/>
      <c r="Y2034" s="49"/>
      <c r="Z2034" s="50"/>
      <c r="AA2034" s="51"/>
      <c r="AB2034" s="51"/>
      <c r="AC2034" s="52"/>
      <c r="AD2034" s="53"/>
    </row>
    <row r="2035" spans="24:30" x14ac:dyDescent="0.25">
      <c r="X2035" s="48"/>
      <c r="Y2035" s="49"/>
      <c r="Z2035" s="50"/>
      <c r="AA2035" s="51"/>
      <c r="AB2035" s="51"/>
      <c r="AC2035" s="52"/>
      <c r="AD2035" s="53"/>
    </row>
    <row r="2036" spans="24:30" x14ac:dyDescent="0.25">
      <c r="X2036" s="48"/>
      <c r="Y2036" s="49"/>
      <c r="Z2036" s="50"/>
      <c r="AA2036" s="51"/>
      <c r="AB2036" s="51"/>
      <c r="AC2036" s="52"/>
      <c r="AD2036" s="53"/>
    </row>
    <row r="2037" spans="24:30" x14ac:dyDescent="0.25">
      <c r="X2037" s="48"/>
      <c r="Y2037" s="49"/>
      <c r="Z2037" s="50"/>
      <c r="AA2037" s="51"/>
      <c r="AB2037" s="51"/>
      <c r="AC2037" s="52"/>
      <c r="AD2037" s="53"/>
    </row>
    <row r="2038" spans="24:30" x14ac:dyDescent="0.25">
      <c r="X2038" s="48"/>
      <c r="Y2038" s="49"/>
      <c r="Z2038" s="50"/>
      <c r="AA2038" s="51"/>
      <c r="AB2038" s="51"/>
      <c r="AC2038" s="52"/>
      <c r="AD2038" s="53"/>
    </row>
    <row r="2039" spans="24:30" x14ac:dyDescent="0.25">
      <c r="X2039" s="48"/>
      <c r="Y2039" s="49"/>
      <c r="Z2039" s="50"/>
      <c r="AA2039" s="51"/>
      <c r="AB2039" s="51"/>
      <c r="AC2039" s="52"/>
      <c r="AD2039" s="53"/>
    </row>
    <row r="2040" spans="24:30" x14ac:dyDescent="0.25">
      <c r="X2040" s="48"/>
      <c r="Y2040" s="49"/>
      <c r="Z2040" s="50"/>
      <c r="AA2040" s="51"/>
      <c r="AB2040" s="51"/>
      <c r="AC2040" s="52"/>
      <c r="AD2040" s="53"/>
    </row>
    <row r="2041" spans="24:30" x14ac:dyDescent="0.25">
      <c r="X2041" s="48"/>
      <c r="Y2041" s="49"/>
      <c r="Z2041" s="50"/>
      <c r="AA2041" s="51"/>
      <c r="AB2041" s="51"/>
      <c r="AC2041" s="52"/>
      <c r="AD2041" s="53"/>
    </row>
    <row r="2042" spans="24:30" x14ac:dyDescent="0.25">
      <c r="X2042" s="48"/>
      <c r="Y2042" s="49"/>
      <c r="Z2042" s="50"/>
      <c r="AA2042" s="51"/>
      <c r="AB2042" s="51"/>
      <c r="AC2042" s="52"/>
      <c r="AD2042" s="53"/>
    </row>
    <row r="2043" spans="24:30" x14ac:dyDescent="0.25">
      <c r="X2043" s="48"/>
      <c r="Y2043" s="49"/>
      <c r="Z2043" s="50"/>
      <c r="AA2043" s="51"/>
      <c r="AB2043" s="51"/>
      <c r="AC2043" s="52"/>
      <c r="AD2043" s="53"/>
    </row>
    <row r="2044" spans="24:30" x14ac:dyDescent="0.25">
      <c r="X2044" s="48"/>
      <c r="Y2044" s="49"/>
      <c r="Z2044" s="50"/>
      <c r="AA2044" s="51"/>
      <c r="AB2044" s="51"/>
      <c r="AC2044" s="52"/>
      <c r="AD2044" s="53"/>
    </row>
    <row r="2045" spans="24:30" x14ac:dyDescent="0.25">
      <c r="X2045" s="48"/>
      <c r="Y2045" s="49"/>
      <c r="Z2045" s="50"/>
      <c r="AA2045" s="51"/>
      <c r="AB2045" s="51"/>
      <c r="AC2045" s="52"/>
      <c r="AD2045" s="53"/>
    </row>
    <row r="2046" spans="24:30" x14ac:dyDescent="0.25">
      <c r="X2046" s="48"/>
      <c r="Y2046" s="49"/>
      <c r="Z2046" s="50"/>
      <c r="AA2046" s="51"/>
      <c r="AB2046" s="51"/>
      <c r="AC2046" s="52"/>
      <c r="AD2046" s="53"/>
    </row>
    <row r="2047" spans="24:30" x14ac:dyDescent="0.25">
      <c r="X2047" s="48"/>
      <c r="Y2047" s="49"/>
      <c r="Z2047" s="50"/>
      <c r="AA2047" s="51"/>
      <c r="AB2047" s="51"/>
      <c r="AC2047" s="52"/>
      <c r="AD2047" s="53"/>
    </row>
    <row r="2048" spans="24:30" x14ac:dyDescent="0.25">
      <c r="X2048" s="48"/>
      <c r="Y2048" s="49"/>
      <c r="Z2048" s="50"/>
      <c r="AA2048" s="51"/>
      <c r="AB2048" s="51"/>
      <c r="AC2048" s="52"/>
      <c r="AD2048" s="53"/>
    </row>
    <row r="2049" spans="24:30" x14ac:dyDescent="0.25">
      <c r="X2049" s="48"/>
      <c r="Y2049" s="49"/>
      <c r="Z2049" s="50"/>
      <c r="AA2049" s="51"/>
      <c r="AB2049" s="51"/>
      <c r="AC2049" s="52"/>
      <c r="AD2049" s="53"/>
    </row>
    <row r="2050" spans="24:30" x14ac:dyDescent="0.25">
      <c r="X2050" s="48"/>
      <c r="Y2050" s="49"/>
      <c r="Z2050" s="50"/>
      <c r="AA2050" s="51"/>
      <c r="AB2050" s="51"/>
      <c r="AC2050" s="52"/>
      <c r="AD2050" s="53"/>
    </row>
    <row r="2051" spans="24:30" x14ac:dyDescent="0.25">
      <c r="X2051" s="48"/>
      <c r="Y2051" s="49"/>
      <c r="Z2051" s="50"/>
      <c r="AA2051" s="51"/>
      <c r="AB2051" s="51"/>
      <c r="AC2051" s="52"/>
      <c r="AD2051" s="53"/>
    </row>
    <row r="2052" spans="24:30" x14ac:dyDescent="0.25">
      <c r="X2052" s="48"/>
      <c r="Y2052" s="49"/>
      <c r="Z2052" s="50"/>
      <c r="AA2052" s="51"/>
      <c r="AB2052" s="51"/>
      <c r="AC2052" s="52"/>
      <c r="AD2052" s="53"/>
    </row>
    <row r="2053" spans="24:30" x14ac:dyDescent="0.25">
      <c r="X2053" s="48"/>
      <c r="Y2053" s="49"/>
      <c r="Z2053" s="50"/>
      <c r="AA2053" s="51"/>
      <c r="AB2053" s="51"/>
      <c r="AC2053" s="52"/>
      <c r="AD2053" s="53"/>
    </row>
    <row r="2054" spans="24:30" x14ac:dyDescent="0.25">
      <c r="X2054" s="48"/>
      <c r="Y2054" s="49"/>
      <c r="Z2054" s="50"/>
      <c r="AA2054" s="51"/>
      <c r="AB2054" s="51"/>
      <c r="AC2054" s="52"/>
      <c r="AD2054" s="53"/>
    </row>
    <row r="2055" spans="24:30" x14ac:dyDescent="0.25">
      <c r="X2055" s="48"/>
      <c r="Y2055" s="49"/>
      <c r="Z2055" s="50"/>
      <c r="AA2055" s="51"/>
      <c r="AB2055" s="51"/>
      <c r="AC2055" s="52"/>
      <c r="AD2055" s="53"/>
    </row>
    <row r="2056" spans="24:30" x14ac:dyDescent="0.25">
      <c r="X2056" s="48"/>
      <c r="Y2056" s="49"/>
      <c r="Z2056" s="50"/>
      <c r="AA2056" s="51"/>
      <c r="AB2056" s="51"/>
      <c r="AC2056" s="52"/>
      <c r="AD2056" s="53"/>
    </row>
    <row r="2057" spans="24:30" x14ac:dyDescent="0.25">
      <c r="X2057" s="48"/>
      <c r="Y2057" s="49"/>
      <c r="Z2057" s="50"/>
      <c r="AA2057" s="51"/>
      <c r="AB2057" s="51"/>
      <c r="AC2057" s="52"/>
      <c r="AD2057" s="53"/>
    </row>
    <row r="2058" spans="24:30" x14ac:dyDescent="0.25">
      <c r="X2058" s="48"/>
      <c r="Y2058" s="49"/>
      <c r="Z2058" s="50"/>
      <c r="AA2058" s="51"/>
      <c r="AB2058" s="51"/>
      <c r="AC2058" s="52"/>
      <c r="AD2058" s="53"/>
    </row>
    <row r="2059" spans="24:30" x14ac:dyDescent="0.25">
      <c r="X2059" s="48"/>
      <c r="Y2059" s="49"/>
      <c r="Z2059" s="50"/>
      <c r="AA2059" s="51"/>
      <c r="AB2059" s="51"/>
      <c r="AC2059" s="52"/>
      <c r="AD2059" s="53"/>
    </row>
    <row r="2060" spans="24:30" x14ac:dyDescent="0.25">
      <c r="X2060" s="48"/>
      <c r="Y2060" s="49"/>
      <c r="Z2060" s="50"/>
      <c r="AA2060" s="51"/>
      <c r="AB2060" s="51"/>
      <c r="AC2060" s="52"/>
      <c r="AD2060" s="53"/>
    </row>
    <row r="2061" spans="24:30" x14ac:dyDescent="0.25">
      <c r="X2061" s="48"/>
      <c r="Y2061" s="49"/>
      <c r="Z2061" s="50"/>
      <c r="AA2061" s="51"/>
      <c r="AB2061" s="51"/>
      <c r="AC2061" s="52"/>
      <c r="AD2061" s="53"/>
    </row>
    <row r="2062" spans="24:30" x14ac:dyDescent="0.25">
      <c r="X2062" s="48"/>
      <c r="Y2062" s="49"/>
      <c r="Z2062" s="50"/>
      <c r="AA2062" s="51"/>
      <c r="AB2062" s="51"/>
      <c r="AC2062" s="52"/>
      <c r="AD2062" s="53"/>
    </row>
    <row r="2063" spans="24:30" x14ac:dyDescent="0.25">
      <c r="X2063" s="48"/>
      <c r="Y2063" s="49"/>
      <c r="Z2063" s="50"/>
      <c r="AA2063" s="51"/>
      <c r="AB2063" s="51"/>
      <c r="AC2063" s="52"/>
      <c r="AD2063" s="53"/>
    </row>
    <row r="2064" spans="24:30" x14ac:dyDescent="0.25">
      <c r="X2064" s="48"/>
      <c r="Y2064" s="49"/>
      <c r="Z2064" s="50"/>
      <c r="AA2064" s="51"/>
      <c r="AB2064" s="51"/>
      <c r="AC2064" s="52"/>
      <c r="AD2064" s="53"/>
    </row>
    <row r="2065" spans="24:30" x14ac:dyDescent="0.25">
      <c r="X2065" s="48"/>
      <c r="Y2065" s="49"/>
      <c r="Z2065" s="50"/>
      <c r="AA2065" s="51"/>
      <c r="AB2065" s="51"/>
      <c r="AC2065" s="52"/>
      <c r="AD2065" s="53"/>
    </row>
    <row r="2066" spans="24:30" x14ac:dyDescent="0.25">
      <c r="X2066" s="48"/>
      <c r="Y2066" s="49"/>
      <c r="Z2066" s="50"/>
      <c r="AA2066" s="51"/>
      <c r="AB2066" s="51"/>
      <c r="AC2066" s="52"/>
      <c r="AD2066" s="53"/>
    </row>
    <row r="2067" spans="24:30" x14ac:dyDescent="0.25">
      <c r="X2067" s="48"/>
      <c r="Y2067" s="49"/>
      <c r="Z2067" s="50"/>
      <c r="AA2067" s="51"/>
      <c r="AB2067" s="51"/>
      <c r="AC2067" s="52"/>
      <c r="AD2067" s="53"/>
    </row>
    <row r="2068" spans="24:30" x14ac:dyDescent="0.25">
      <c r="X2068" s="48"/>
      <c r="Y2068" s="49"/>
      <c r="Z2068" s="50"/>
      <c r="AA2068" s="51"/>
      <c r="AB2068" s="51"/>
      <c r="AC2068" s="52"/>
      <c r="AD2068" s="53"/>
    </row>
    <row r="2069" spans="24:30" x14ac:dyDescent="0.25">
      <c r="X2069" s="48"/>
      <c r="Y2069" s="49"/>
      <c r="Z2069" s="50"/>
      <c r="AA2069" s="51"/>
      <c r="AB2069" s="51"/>
      <c r="AC2069" s="52"/>
      <c r="AD2069" s="53"/>
    </row>
    <row r="2070" spans="24:30" x14ac:dyDescent="0.25">
      <c r="X2070" s="48"/>
      <c r="Y2070" s="49"/>
      <c r="Z2070" s="50"/>
      <c r="AA2070" s="51"/>
      <c r="AB2070" s="51"/>
      <c r="AC2070" s="52"/>
      <c r="AD2070" s="53"/>
    </row>
    <row r="2071" spans="24:30" x14ac:dyDescent="0.25">
      <c r="X2071" s="48"/>
      <c r="Y2071" s="49"/>
      <c r="Z2071" s="50"/>
      <c r="AA2071" s="51"/>
      <c r="AB2071" s="51"/>
      <c r="AC2071" s="52"/>
      <c r="AD2071" s="53"/>
    </row>
    <row r="2072" spans="24:30" x14ac:dyDescent="0.25">
      <c r="X2072" s="48"/>
      <c r="Y2072" s="49"/>
      <c r="Z2072" s="50"/>
      <c r="AA2072" s="51"/>
      <c r="AB2072" s="51"/>
      <c r="AC2072" s="52"/>
      <c r="AD2072" s="53"/>
    </row>
    <row r="2073" spans="24:30" x14ac:dyDescent="0.25">
      <c r="X2073" s="48"/>
      <c r="Y2073" s="49"/>
      <c r="Z2073" s="50"/>
      <c r="AA2073" s="51"/>
      <c r="AB2073" s="51"/>
      <c r="AC2073" s="52"/>
      <c r="AD2073" s="53"/>
    </row>
    <row r="2074" spans="24:30" x14ac:dyDescent="0.25">
      <c r="X2074" s="48"/>
      <c r="Y2074" s="49"/>
      <c r="Z2074" s="50"/>
      <c r="AA2074" s="51"/>
      <c r="AB2074" s="51"/>
      <c r="AC2074" s="52"/>
      <c r="AD2074" s="53"/>
    </row>
    <row r="2075" spans="24:30" x14ac:dyDescent="0.25">
      <c r="X2075" s="48"/>
      <c r="Y2075" s="49"/>
      <c r="Z2075" s="50"/>
      <c r="AA2075" s="51"/>
      <c r="AB2075" s="51"/>
      <c r="AC2075" s="52"/>
      <c r="AD2075" s="53"/>
    </row>
    <row r="2076" spans="24:30" x14ac:dyDescent="0.25">
      <c r="X2076" s="48"/>
      <c r="Y2076" s="49"/>
      <c r="Z2076" s="50"/>
      <c r="AA2076" s="51"/>
      <c r="AB2076" s="51"/>
      <c r="AC2076" s="52"/>
      <c r="AD2076" s="53"/>
    </row>
    <row r="2077" spans="24:30" x14ac:dyDescent="0.25">
      <c r="X2077" s="48"/>
      <c r="Y2077" s="49"/>
      <c r="Z2077" s="50"/>
      <c r="AA2077" s="51"/>
      <c r="AB2077" s="51"/>
      <c r="AC2077" s="52"/>
      <c r="AD2077" s="53"/>
    </row>
    <row r="2078" spans="24:30" x14ac:dyDescent="0.25">
      <c r="X2078" s="48"/>
      <c r="Y2078" s="49"/>
      <c r="Z2078" s="50"/>
      <c r="AA2078" s="51"/>
      <c r="AB2078" s="51"/>
      <c r="AC2078" s="52"/>
      <c r="AD2078" s="53"/>
    </row>
    <row r="2079" spans="24:30" x14ac:dyDescent="0.25">
      <c r="X2079" s="48"/>
      <c r="Y2079" s="49"/>
      <c r="Z2079" s="50"/>
      <c r="AA2079" s="51"/>
      <c r="AB2079" s="51"/>
      <c r="AC2079" s="52"/>
      <c r="AD2079" s="53"/>
    </row>
    <row r="2080" spans="24:30" x14ac:dyDescent="0.25">
      <c r="X2080" s="48"/>
      <c r="Y2080" s="49"/>
      <c r="Z2080" s="50"/>
      <c r="AA2080" s="51"/>
      <c r="AB2080" s="51"/>
      <c r="AC2080" s="52"/>
      <c r="AD2080" s="53"/>
    </row>
    <row r="2081" spans="24:30" x14ac:dyDescent="0.25">
      <c r="X2081" s="48"/>
      <c r="Y2081" s="49"/>
      <c r="Z2081" s="50"/>
      <c r="AA2081" s="51"/>
      <c r="AB2081" s="51"/>
      <c r="AC2081" s="52"/>
      <c r="AD2081" s="53"/>
    </row>
    <row r="2082" spans="24:30" x14ac:dyDescent="0.25">
      <c r="X2082" s="48"/>
      <c r="Y2082" s="49"/>
      <c r="Z2082" s="50"/>
      <c r="AA2082" s="51"/>
      <c r="AB2082" s="51"/>
      <c r="AC2082" s="52"/>
      <c r="AD2082" s="53"/>
    </row>
    <row r="2083" spans="24:30" x14ac:dyDescent="0.25">
      <c r="X2083" s="48"/>
      <c r="Y2083" s="49"/>
      <c r="Z2083" s="50"/>
      <c r="AA2083" s="51"/>
      <c r="AB2083" s="51"/>
      <c r="AC2083" s="52"/>
      <c r="AD2083" s="53"/>
    </row>
    <row r="2084" spans="24:30" x14ac:dyDescent="0.25">
      <c r="X2084" s="48"/>
      <c r="Y2084" s="49"/>
      <c r="Z2084" s="50"/>
      <c r="AA2084" s="51"/>
      <c r="AB2084" s="51"/>
      <c r="AC2084" s="52"/>
      <c r="AD2084" s="53"/>
    </row>
    <row r="2085" spans="24:30" x14ac:dyDescent="0.25">
      <c r="X2085" s="48"/>
      <c r="Y2085" s="49"/>
      <c r="Z2085" s="50"/>
      <c r="AA2085" s="51"/>
      <c r="AB2085" s="51"/>
      <c r="AC2085" s="52"/>
      <c r="AD2085" s="53"/>
    </row>
    <row r="2086" spans="24:30" x14ac:dyDescent="0.25">
      <c r="X2086" s="48"/>
      <c r="Y2086" s="49"/>
      <c r="Z2086" s="50"/>
      <c r="AA2086" s="51"/>
      <c r="AB2086" s="51"/>
      <c r="AC2086" s="52"/>
      <c r="AD2086" s="53"/>
    </row>
    <row r="2087" spans="24:30" x14ac:dyDescent="0.25">
      <c r="X2087" s="48"/>
      <c r="Y2087" s="49"/>
      <c r="Z2087" s="50"/>
      <c r="AA2087" s="51"/>
      <c r="AB2087" s="51"/>
      <c r="AC2087" s="52"/>
      <c r="AD2087" s="53"/>
    </row>
    <row r="2088" spans="24:30" x14ac:dyDescent="0.25">
      <c r="X2088" s="48"/>
      <c r="Y2088" s="49"/>
      <c r="Z2088" s="50"/>
      <c r="AA2088" s="51"/>
      <c r="AB2088" s="51"/>
      <c r="AC2088" s="52"/>
      <c r="AD2088" s="53"/>
    </row>
    <row r="2089" spans="24:30" x14ac:dyDescent="0.25">
      <c r="X2089" s="48"/>
      <c r="Y2089" s="49"/>
      <c r="Z2089" s="50"/>
      <c r="AA2089" s="51"/>
      <c r="AB2089" s="51"/>
      <c r="AC2089" s="52"/>
      <c r="AD2089" s="53"/>
    </row>
    <row r="2090" spans="24:30" x14ac:dyDescent="0.25">
      <c r="X2090" s="48"/>
      <c r="Y2090" s="49"/>
      <c r="Z2090" s="50"/>
      <c r="AA2090" s="51"/>
      <c r="AB2090" s="51"/>
      <c r="AC2090" s="52"/>
      <c r="AD2090" s="53"/>
    </row>
    <row r="2091" spans="24:30" x14ac:dyDescent="0.25">
      <c r="X2091" s="48"/>
      <c r="Y2091" s="49"/>
      <c r="Z2091" s="50"/>
      <c r="AA2091" s="51"/>
      <c r="AB2091" s="51"/>
      <c r="AC2091" s="52"/>
      <c r="AD2091" s="53"/>
    </row>
    <row r="2092" spans="24:30" x14ac:dyDescent="0.25">
      <c r="X2092" s="48"/>
      <c r="Y2092" s="49"/>
      <c r="Z2092" s="50"/>
      <c r="AA2092" s="51"/>
      <c r="AB2092" s="51"/>
      <c r="AC2092" s="52"/>
      <c r="AD2092" s="53"/>
    </row>
    <row r="2093" spans="24:30" x14ac:dyDescent="0.25">
      <c r="X2093" s="48"/>
      <c r="Y2093" s="49"/>
      <c r="Z2093" s="50"/>
      <c r="AA2093" s="51"/>
      <c r="AB2093" s="51"/>
      <c r="AC2093" s="52"/>
      <c r="AD2093" s="53"/>
    </row>
    <row r="2094" spans="24:30" x14ac:dyDescent="0.25">
      <c r="X2094" s="48"/>
      <c r="Y2094" s="49"/>
      <c r="Z2094" s="50"/>
      <c r="AA2094" s="51"/>
      <c r="AB2094" s="51"/>
      <c r="AC2094" s="52"/>
      <c r="AD2094" s="53"/>
    </row>
    <row r="2095" spans="24:30" x14ac:dyDescent="0.25">
      <c r="X2095" s="48"/>
      <c r="Y2095" s="49"/>
      <c r="Z2095" s="50"/>
      <c r="AA2095" s="51"/>
      <c r="AB2095" s="51"/>
      <c r="AC2095" s="52"/>
      <c r="AD2095" s="53"/>
    </row>
    <row r="2096" spans="24:30" x14ac:dyDescent="0.25">
      <c r="X2096" s="48"/>
      <c r="Y2096" s="49"/>
      <c r="Z2096" s="50"/>
      <c r="AA2096" s="51"/>
      <c r="AB2096" s="51"/>
      <c r="AC2096" s="52"/>
      <c r="AD2096" s="53"/>
    </row>
    <row r="2097" spans="24:30" x14ac:dyDescent="0.25">
      <c r="X2097" s="48"/>
      <c r="Y2097" s="49"/>
      <c r="Z2097" s="50"/>
      <c r="AA2097" s="51"/>
      <c r="AB2097" s="51"/>
      <c r="AC2097" s="52"/>
      <c r="AD2097" s="53"/>
    </row>
    <row r="2098" spans="24:30" x14ac:dyDescent="0.25">
      <c r="X2098" s="48"/>
      <c r="Y2098" s="49"/>
      <c r="Z2098" s="50"/>
      <c r="AA2098" s="51"/>
      <c r="AB2098" s="51"/>
      <c r="AC2098" s="52"/>
      <c r="AD2098" s="53"/>
    </row>
    <row r="2099" spans="24:30" x14ac:dyDescent="0.25">
      <c r="X2099" s="48"/>
      <c r="Y2099" s="49"/>
      <c r="Z2099" s="50"/>
      <c r="AA2099" s="51"/>
      <c r="AB2099" s="51"/>
      <c r="AC2099" s="52"/>
      <c r="AD2099" s="53"/>
    </row>
    <row r="2100" spans="24:30" x14ac:dyDescent="0.25">
      <c r="X2100" s="48"/>
      <c r="Y2100" s="49"/>
      <c r="Z2100" s="50"/>
      <c r="AA2100" s="51"/>
      <c r="AB2100" s="51"/>
      <c r="AC2100" s="52"/>
      <c r="AD2100" s="53"/>
    </row>
    <row r="2101" spans="24:30" x14ac:dyDescent="0.25">
      <c r="X2101" s="48"/>
      <c r="Y2101" s="49"/>
      <c r="Z2101" s="50"/>
      <c r="AA2101" s="51"/>
      <c r="AB2101" s="51"/>
      <c r="AC2101" s="52"/>
      <c r="AD2101" s="53"/>
    </row>
    <row r="2102" spans="24:30" x14ac:dyDescent="0.25">
      <c r="X2102" s="48"/>
      <c r="Y2102" s="49"/>
      <c r="Z2102" s="50"/>
      <c r="AA2102" s="51"/>
      <c r="AB2102" s="51"/>
      <c r="AC2102" s="52"/>
      <c r="AD2102" s="53"/>
    </row>
    <row r="2103" spans="24:30" x14ac:dyDescent="0.25">
      <c r="X2103" s="48"/>
      <c r="Y2103" s="49"/>
      <c r="Z2103" s="50"/>
      <c r="AA2103" s="51"/>
      <c r="AB2103" s="51"/>
      <c r="AC2103" s="52"/>
      <c r="AD2103" s="53"/>
    </row>
    <row r="2104" spans="24:30" x14ac:dyDescent="0.25">
      <c r="X2104" s="48"/>
      <c r="Y2104" s="49"/>
      <c r="Z2104" s="50"/>
      <c r="AA2104" s="51"/>
      <c r="AB2104" s="51"/>
      <c r="AC2104" s="52"/>
      <c r="AD2104" s="53"/>
    </row>
    <row r="2105" spans="24:30" x14ac:dyDescent="0.25">
      <c r="X2105" s="48"/>
      <c r="Y2105" s="49"/>
      <c r="Z2105" s="50"/>
      <c r="AA2105" s="51"/>
      <c r="AB2105" s="51"/>
      <c r="AC2105" s="52"/>
      <c r="AD2105" s="53"/>
    </row>
    <row r="2106" spans="24:30" x14ac:dyDescent="0.25">
      <c r="X2106" s="48"/>
      <c r="Y2106" s="49"/>
      <c r="Z2106" s="50"/>
      <c r="AA2106" s="51"/>
      <c r="AB2106" s="51"/>
      <c r="AC2106" s="52"/>
      <c r="AD2106" s="53"/>
    </row>
    <row r="2107" spans="24:30" x14ac:dyDescent="0.25">
      <c r="X2107" s="48"/>
      <c r="Y2107" s="49"/>
      <c r="Z2107" s="50"/>
      <c r="AA2107" s="51"/>
      <c r="AB2107" s="51"/>
      <c r="AC2107" s="52"/>
      <c r="AD2107" s="53"/>
    </row>
    <row r="2108" spans="24:30" x14ac:dyDescent="0.25">
      <c r="X2108" s="48"/>
      <c r="Y2108" s="49"/>
      <c r="Z2108" s="50"/>
      <c r="AA2108" s="51"/>
      <c r="AB2108" s="51"/>
      <c r="AC2108" s="52"/>
      <c r="AD2108" s="53"/>
    </row>
    <row r="2109" spans="24:30" x14ac:dyDescent="0.25">
      <c r="X2109" s="48"/>
      <c r="Y2109" s="49"/>
      <c r="Z2109" s="50"/>
      <c r="AA2109" s="51"/>
      <c r="AB2109" s="51"/>
      <c r="AC2109" s="52"/>
      <c r="AD2109" s="53"/>
    </row>
    <row r="2110" spans="24:30" x14ac:dyDescent="0.25">
      <c r="X2110" s="48"/>
      <c r="Y2110" s="49"/>
      <c r="Z2110" s="50"/>
      <c r="AA2110" s="51"/>
      <c r="AB2110" s="51"/>
      <c r="AC2110" s="52"/>
      <c r="AD2110" s="53"/>
    </row>
    <row r="2111" spans="24:30" x14ac:dyDescent="0.25">
      <c r="X2111" s="48"/>
      <c r="Y2111" s="49"/>
      <c r="Z2111" s="50"/>
      <c r="AA2111" s="51"/>
      <c r="AB2111" s="51"/>
      <c r="AC2111" s="52"/>
      <c r="AD2111" s="53"/>
    </row>
    <row r="2112" spans="24:30" x14ac:dyDescent="0.25">
      <c r="X2112" s="48"/>
      <c r="Y2112" s="49"/>
      <c r="Z2112" s="50"/>
      <c r="AA2112" s="51"/>
      <c r="AB2112" s="51"/>
      <c r="AC2112" s="52"/>
      <c r="AD2112" s="53"/>
    </row>
    <row r="2113" spans="24:30" x14ac:dyDescent="0.25">
      <c r="X2113" s="48"/>
      <c r="Y2113" s="49"/>
      <c r="Z2113" s="50"/>
      <c r="AA2113" s="51"/>
      <c r="AB2113" s="51"/>
      <c r="AC2113" s="52"/>
      <c r="AD2113" s="53"/>
    </row>
    <row r="2114" spans="24:30" x14ac:dyDescent="0.25">
      <c r="X2114" s="48"/>
      <c r="Y2114" s="49"/>
      <c r="Z2114" s="50"/>
      <c r="AA2114" s="51"/>
      <c r="AB2114" s="51"/>
      <c r="AC2114" s="52"/>
      <c r="AD2114" s="53"/>
    </row>
    <row r="2115" spans="24:30" x14ac:dyDescent="0.25">
      <c r="X2115" s="48"/>
      <c r="Y2115" s="49"/>
      <c r="Z2115" s="50"/>
      <c r="AA2115" s="51"/>
      <c r="AB2115" s="51"/>
      <c r="AC2115" s="52"/>
      <c r="AD2115" s="53"/>
    </row>
    <row r="2116" spans="24:30" x14ac:dyDescent="0.25">
      <c r="X2116" s="48"/>
      <c r="Y2116" s="49"/>
      <c r="Z2116" s="50"/>
      <c r="AA2116" s="51"/>
      <c r="AB2116" s="51"/>
      <c r="AC2116" s="52"/>
      <c r="AD2116" s="53"/>
    </row>
    <row r="2117" spans="24:30" x14ac:dyDescent="0.25">
      <c r="X2117" s="48"/>
      <c r="Y2117" s="49"/>
      <c r="Z2117" s="50"/>
      <c r="AA2117" s="51"/>
      <c r="AB2117" s="51"/>
      <c r="AC2117" s="52"/>
      <c r="AD2117" s="53"/>
    </row>
    <row r="2118" spans="24:30" x14ac:dyDescent="0.25">
      <c r="X2118" s="48"/>
      <c r="Y2118" s="49"/>
      <c r="Z2118" s="50"/>
      <c r="AA2118" s="51"/>
      <c r="AB2118" s="51"/>
      <c r="AC2118" s="52"/>
      <c r="AD2118" s="53"/>
    </row>
    <row r="2119" spans="24:30" x14ac:dyDescent="0.25">
      <c r="X2119" s="48"/>
      <c r="Y2119" s="49"/>
      <c r="Z2119" s="50"/>
      <c r="AA2119" s="51"/>
      <c r="AB2119" s="51"/>
      <c r="AC2119" s="52"/>
      <c r="AD2119" s="53"/>
    </row>
    <row r="2120" spans="24:30" x14ac:dyDescent="0.25">
      <c r="X2120" s="48"/>
      <c r="Y2120" s="49"/>
      <c r="Z2120" s="50"/>
      <c r="AA2120" s="51"/>
      <c r="AB2120" s="51"/>
      <c r="AC2120" s="52"/>
      <c r="AD2120" s="53"/>
    </row>
    <row r="2121" spans="24:30" x14ac:dyDescent="0.25">
      <c r="X2121" s="48"/>
      <c r="Y2121" s="49"/>
      <c r="Z2121" s="50"/>
      <c r="AA2121" s="51"/>
      <c r="AB2121" s="51"/>
      <c r="AC2121" s="52"/>
      <c r="AD2121" s="53"/>
    </row>
    <row r="2122" spans="24:30" x14ac:dyDescent="0.25">
      <c r="X2122" s="48"/>
      <c r="Y2122" s="49"/>
      <c r="Z2122" s="50"/>
      <c r="AA2122" s="51"/>
      <c r="AB2122" s="51"/>
      <c r="AC2122" s="52"/>
      <c r="AD2122" s="53"/>
    </row>
    <row r="2123" spans="24:30" x14ac:dyDescent="0.25">
      <c r="X2123" s="48"/>
      <c r="Y2123" s="49"/>
      <c r="Z2123" s="50"/>
      <c r="AA2123" s="51"/>
      <c r="AB2123" s="51"/>
      <c r="AC2123" s="52"/>
      <c r="AD2123" s="53"/>
    </row>
    <row r="2124" spans="24:30" x14ac:dyDescent="0.25">
      <c r="X2124" s="48"/>
      <c r="Y2124" s="49"/>
      <c r="Z2124" s="50"/>
      <c r="AA2124" s="51"/>
      <c r="AB2124" s="51"/>
      <c r="AC2124" s="52"/>
      <c r="AD2124" s="53"/>
    </row>
    <row r="2125" spans="24:30" x14ac:dyDescent="0.25">
      <c r="X2125" s="48"/>
      <c r="Y2125" s="49"/>
      <c r="Z2125" s="50"/>
      <c r="AA2125" s="51"/>
      <c r="AB2125" s="51"/>
      <c r="AC2125" s="52"/>
      <c r="AD2125" s="53"/>
    </row>
    <row r="2126" spans="24:30" x14ac:dyDescent="0.25">
      <c r="X2126" s="48"/>
      <c r="Y2126" s="49"/>
      <c r="Z2126" s="50"/>
      <c r="AA2126" s="51"/>
      <c r="AB2126" s="51"/>
      <c r="AC2126" s="52"/>
      <c r="AD2126" s="53"/>
    </row>
    <row r="2127" spans="24:30" x14ac:dyDescent="0.25">
      <c r="X2127" s="48"/>
      <c r="Y2127" s="49"/>
      <c r="Z2127" s="50"/>
      <c r="AA2127" s="51"/>
      <c r="AB2127" s="51"/>
      <c r="AC2127" s="52"/>
      <c r="AD2127" s="53"/>
    </row>
    <row r="2128" spans="24:30" x14ac:dyDescent="0.25">
      <c r="X2128" s="48"/>
      <c r="Y2128" s="49"/>
      <c r="Z2128" s="50"/>
      <c r="AA2128" s="51"/>
      <c r="AB2128" s="51"/>
      <c r="AC2128" s="52"/>
      <c r="AD2128" s="53"/>
    </row>
    <row r="2129" spans="24:30" x14ac:dyDescent="0.25">
      <c r="X2129" s="48"/>
      <c r="Y2129" s="49"/>
      <c r="Z2129" s="50"/>
      <c r="AA2129" s="51"/>
      <c r="AB2129" s="51"/>
      <c r="AC2129" s="52"/>
      <c r="AD2129" s="53"/>
    </row>
    <row r="2130" spans="24:30" x14ac:dyDescent="0.25">
      <c r="X2130" s="48"/>
      <c r="Y2130" s="49"/>
      <c r="Z2130" s="50"/>
      <c r="AA2130" s="51"/>
      <c r="AB2130" s="51"/>
      <c r="AC2130" s="52"/>
      <c r="AD2130" s="53"/>
    </row>
    <row r="2131" spans="24:30" x14ac:dyDescent="0.25">
      <c r="X2131" s="48"/>
      <c r="Y2131" s="49"/>
      <c r="Z2131" s="50"/>
      <c r="AA2131" s="51"/>
      <c r="AB2131" s="51"/>
      <c r="AC2131" s="52"/>
      <c r="AD2131" s="53"/>
    </row>
    <row r="2132" spans="24:30" x14ac:dyDescent="0.25">
      <c r="X2132" s="48"/>
      <c r="Y2132" s="49"/>
      <c r="Z2132" s="50"/>
      <c r="AA2132" s="51"/>
      <c r="AB2132" s="51"/>
      <c r="AC2132" s="52"/>
      <c r="AD2132" s="53"/>
    </row>
    <row r="2133" spans="24:30" x14ac:dyDescent="0.25">
      <c r="X2133" s="48"/>
      <c r="Y2133" s="49"/>
      <c r="Z2133" s="50"/>
      <c r="AA2133" s="51"/>
      <c r="AB2133" s="51"/>
      <c r="AC2133" s="52"/>
      <c r="AD2133" s="53"/>
    </row>
    <row r="2134" spans="24:30" x14ac:dyDescent="0.25">
      <c r="X2134" s="48"/>
      <c r="Y2134" s="49"/>
      <c r="Z2134" s="50"/>
      <c r="AA2134" s="51"/>
      <c r="AB2134" s="51"/>
      <c r="AC2134" s="52"/>
      <c r="AD2134" s="53"/>
    </row>
    <row r="2135" spans="24:30" x14ac:dyDescent="0.25">
      <c r="X2135" s="48"/>
      <c r="Y2135" s="49"/>
      <c r="Z2135" s="50"/>
      <c r="AA2135" s="51"/>
      <c r="AB2135" s="51"/>
      <c r="AC2135" s="52"/>
      <c r="AD2135" s="53"/>
    </row>
    <row r="2136" spans="24:30" x14ac:dyDescent="0.25">
      <c r="X2136" s="48"/>
      <c r="Y2136" s="49"/>
      <c r="Z2136" s="50"/>
      <c r="AA2136" s="51"/>
      <c r="AB2136" s="51"/>
      <c r="AC2136" s="52"/>
      <c r="AD2136" s="53"/>
    </row>
    <row r="2137" spans="24:30" x14ac:dyDescent="0.25">
      <c r="X2137" s="48"/>
      <c r="Y2137" s="49"/>
      <c r="Z2137" s="50"/>
      <c r="AA2137" s="51"/>
      <c r="AB2137" s="51"/>
      <c r="AC2137" s="52"/>
      <c r="AD2137" s="53"/>
    </row>
    <row r="2138" spans="24:30" x14ac:dyDescent="0.25">
      <c r="X2138" s="48"/>
      <c r="Y2138" s="49"/>
      <c r="Z2138" s="50"/>
      <c r="AA2138" s="51"/>
      <c r="AB2138" s="51"/>
      <c r="AC2138" s="52"/>
      <c r="AD2138" s="53"/>
    </row>
    <row r="2139" spans="24:30" x14ac:dyDescent="0.25">
      <c r="X2139" s="48"/>
      <c r="Y2139" s="49"/>
      <c r="Z2139" s="50"/>
      <c r="AA2139" s="51"/>
      <c r="AB2139" s="51"/>
      <c r="AC2139" s="52"/>
      <c r="AD2139" s="53"/>
    </row>
    <row r="2140" spans="24:30" x14ac:dyDescent="0.25">
      <c r="X2140" s="48"/>
      <c r="Y2140" s="49"/>
      <c r="Z2140" s="50"/>
      <c r="AA2140" s="51"/>
      <c r="AB2140" s="51"/>
      <c r="AC2140" s="52"/>
      <c r="AD2140" s="53"/>
    </row>
    <row r="2141" spans="24:30" x14ac:dyDescent="0.25">
      <c r="X2141" s="48"/>
      <c r="Y2141" s="49"/>
      <c r="Z2141" s="50"/>
      <c r="AA2141" s="51"/>
      <c r="AB2141" s="51"/>
      <c r="AC2141" s="52"/>
      <c r="AD2141" s="53"/>
    </row>
    <row r="2142" spans="24:30" x14ac:dyDescent="0.25">
      <c r="X2142" s="48"/>
      <c r="Y2142" s="49"/>
      <c r="Z2142" s="50"/>
      <c r="AA2142" s="51"/>
      <c r="AB2142" s="51"/>
      <c r="AC2142" s="52"/>
      <c r="AD2142" s="53"/>
    </row>
    <row r="2143" spans="24:30" x14ac:dyDescent="0.25">
      <c r="X2143" s="48"/>
      <c r="Y2143" s="49"/>
      <c r="Z2143" s="50"/>
      <c r="AA2143" s="51"/>
      <c r="AB2143" s="51"/>
      <c r="AC2143" s="52"/>
      <c r="AD2143" s="53"/>
    </row>
    <row r="2144" spans="24:30" x14ac:dyDescent="0.25">
      <c r="X2144" s="48"/>
      <c r="Y2144" s="49"/>
      <c r="Z2144" s="50"/>
      <c r="AA2144" s="51"/>
      <c r="AB2144" s="51"/>
      <c r="AC2144" s="52"/>
      <c r="AD2144" s="53"/>
    </row>
    <row r="2145" spans="24:30" x14ac:dyDescent="0.25">
      <c r="X2145" s="48"/>
      <c r="Y2145" s="49"/>
      <c r="Z2145" s="50"/>
      <c r="AA2145" s="51"/>
      <c r="AB2145" s="51"/>
      <c r="AC2145" s="52"/>
      <c r="AD2145" s="53"/>
    </row>
    <row r="2146" spans="24:30" x14ac:dyDescent="0.25">
      <c r="X2146" s="48"/>
      <c r="Y2146" s="49"/>
      <c r="Z2146" s="50"/>
      <c r="AA2146" s="51"/>
      <c r="AB2146" s="51"/>
      <c r="AC2146" s="52"/>
      <c r="AD2146" s="53"/>
    </row>
    <row r="2147" spans="24:30" x14ac:dyDescent="0.25">
      <c r="X2147" s="48"/>
      <c r="Y2147" s="49"/>
      <c r="Z2147" s="50"/>
      <c r="AA2147" s="51"/>
      <c r="AB2147" s="51"/>
      <c r="AC2147" s="52"/>
      <c r="AD2147" s="53"/>
    </row>
    <row r="2148" spans="24:30" x14ac:dyDescent="0.25">
      <c r="X2148" s="48"/>
      <c r="Y2148" s="49"/>
      <c r="Z2148" s="50"/>
      <c r="AA2148" s="51"/>
      <c r="AB2148" s="51"/>
      <c r="AC2148" s="52"/>
      <c r="AD2148" s="53"/>
    </row>
    <row r="2149" spans="24:30" x14ac:dyDescent="0.25">
      <c r="X2149" s="48"/>
      <c r="Y2149" s="49"/>
      <c r="Z2149" s="50"/>
      <c r="AA2149" s="51"/>
      <c r="AB2149" s="51"/>
      <c r="AC2149" s="52"/>
      <c r="AD2149" s="53"/>
    </row>
    <row r="2150" spans="24:30" x14ac:dyDescent="0.25">
      <c r="X2150" s="48"/>
      <c r="Y2150" s="49"/>
      <c r="Z2150" s="50"/>
      <c r="AA2150" s="51"/>
      <c r="AB2150" s="51"/>
      <c r="AC2150" s="52"/>
      <c r="AD2150" s="53"/>
    </row>
    <row r="2151" spans="24:30" x14ac:dyDescent="0.25">
      <c r="X2151" s="48"/>
      <c r="Y2151" s="49"/>
      <c r="Z2151" s="50"/>
      <c r="AA2151" s="51"/>
      <c r="AB2151" s="51"/>
      <c r="AC2151" s="52"/>
      <c r="AD2151" s="53"/>
    </row>
    <row r="2152" spans="24:30" x14ac:dyDescent="0.25">
      <c r="X2152" s="48"/>
      <c r="Y2152" s="49"/>
      <c r="Z2152" s="50"/>
      <c r="AA2152" s="51"/>
      <c r="AB2152" s="51"/>
      <c r="AC2152" s="52"/>
      <c r="AD2152" s="53"/>
    </row>
    <row r="2153" spans="24:30" x14ac:dyDescent="0.25">
      <c r="X2153" s="48"/>
      <c r="Y2153" s="49"/>
      <c r="Z2153" s="50"/>
      <c r="AA2153" s="51"/>
      <c r="AB2153" s="51"/>
      <c r="AC2153" s="52"/>
      <c r="AD2153" s="53"/>
    </row>
    <row r="2154" spans="24:30" x14ac:dyDescent="0.25">
      <c r="X2154" s="48"/>
      <c r="Y2154" s="49"/>
      <c r="Z2154" s="50"/>
      <c r="AA2154" s="51"/>
      <c r="AB2154" s="51"/>
      <c r="AC2154" s="52"/>
      <c r="AD2154" s="53"/>
    </row>
    <row r="2155" spans="24:30" x14ac:dyDescent="0.25">
      <c r="X2155" s="48"/>
      <c r="Y2155" s="49"/>
      <c r="Z2155" s="50"/>
      <c r="AA2155" s="51"/>
      <c r="AB2155" s="51"/>
      <c r="AC2155" s="52"/>
      <c r="AD2155" s="53"/>
    </row>
    <row r="2156" spans="24:30" x14ac:dyDescent="0.25">
      <c r="X2156" s="48"/>
      <c r="Y2156" s="49"/>
      <c r="Z2156" s="50"/>
      <c r="AA2156" s="51"/>
      <c r="AB2156" s="51"/>
      <c r="AC2156" s="52"/>
      <c r="AD2156" s="53"/>
    </row>
    <row r="2157" spans="24:30" x14ac:dyDescent="0.25">
      <c r="X2157" s="48"/>
      <c r="Y2157" s="49"/>
      <c r="Z2157" s="50"/>
      <c r="AA2157" s="51"/>
      <c r="AB2157" s="51"/>
      <c r="AC2157" s="52"/>
      <c r="AD2157" s="53"/>
    </row>
    <row r="2158" spans="24:30" x14ac:dyDescent="0.25">
      <c r="X2158" s="48"/>
      <c r="Y2158" s="49"/>
      <c r="Z2158" s="50"/>
      <c r="AA2158" s="51"/>
      <c r="AB2158" s="51"/>
      <c r="AC2158" s="52"/>
      <c r="AD2158" s="53"/>
    </row>
    <row r="2159" spans="24:30" x14ac:dyDescent="0.25">
      <c r="X2159" s="48"/>
      <c r="Y2159" s="49"/>
      <c r="Z2159" s="50"/>
      <c r="AA2159" s="51"/>
      <c r="AB2159" s="51"/>
      <c r="AC2159" s="52"/>
      <c r="AD2159" s="53"/>
    </row>
    <row r="2160" spans="24:30" x14ac:dyDescent="0.25">
      <c r="X2160" s="48"/>
      <c r="Y2160" s="49"/>
      <c r="Z2160" s="50"/>
      <c r="AA2160" s="51"/>
      <c r="AB2160" s="51"/>
      <c r="AC2160" s="52"/>
      <c r="AD2160" s="53"/>
    </row>
    <row r="2161" spans="24:30" x14ac:dyDescent="0.25">
      <c r="X2161" s="48"/>
      <c r="Y2161" s="49"/>
      <c r="Z2161" s="50"/>
      <c r="AA2161" s="51"/>
      <c r="AB2161" s="51"/>
      <c r="AC2161" s="52"/>
      <c r="AD2161" s="53"/>
    </row>
    <row r="2162" spans="24:30" x14ac:dyDescent="0.25">
      <c r="X2162" s="48"/>
      <c r="Y2162" s="49"/>
      <c r="Z2162" s="50"/>
      <c r="AA2162" s="51"/>
      <c r="AB2162" s="51"/>
      <c r="AC2162" s="52"/>
      <c r="AD2162" s="53"/>
    </row>
    <row r="2163" spans="24:30" x14ac:dyDescent="0.25">
      <c r="X2163" s="48"/>
      <c r="Y2163" s="49"/>
      <c r="Z2163" s="50"/>
      <c r="AA2163" s="51"/>
      <c r="AB2163" s="51"/>
      <c r="AC2163" s="52"/>
      <c r="AD2163" s="53"/>
    </row>
    <row r="2164" spans="24:30" x14ac:dyDescent="0.25">
      <c r="X2164" s="48"/>
      <c r="Y2164" s="49"/>
      <c r="Z2164" s="50"/>
      <c r="AA2164" s="51"/>
      <c r="AB2164" s="51"/>
      <c r="AC2164" s="52"/>
      <c r="AD2164" s="53"/>
    </row>
    <row r="2165" spans="24:30" x14ac:dyDescent="0.25">
      <c r="X2165" s="48"/>
      <c r="Y2165" s="49"/>
      <c r="Z2165" s="50"/>
      <c r="AA2165" s="51"/>
      <c r="AB2165" s="51"/>
      <c r="AC2165" s="52"/>
      <c r="AD2165" s="53"/>
    </row>
    <row r="2166" spans="24:30" x14ac:dyDescent="0.25">
      <c r="X2166" s="48"/>
      <c r="Y2166" s="49"/>
      <c r="Z2166" s="50"/>
      <c r="AA2166" s="51"/>
      <c r="AB2166" s="51"/>
      <c r="AC2166" s="52"/>
      <c r="AD2166" s="53"/>
    </row>
    <row r="2167" spans="24:30" x14ac:dyDescent="0.25">
      <c r="X2167" s="48"/>
      <c r="Y2167" s="49"/>
      <c r="Z2167" s="50"/>
      <c r="AA2167" s="51"/>
      <c r="AB2167" s="51"/>
      <c r="AC2167" s="52"/>
      <c r="AD2167" s="53"/>
    </row>
    <row r="2168" spans="24:30" x14ac:dyDescent="0.25">
      <c r="X2168" s="48"/>
      <c r="Y2168" s="49"/>
      <c r="Z2168" s="50"/>
      <c r="AA2168" s="51"/>
      <c r="AB2168" s="51"/>
      <c r="AC2168" s="52"/>
      <c r="AD2168" s="53"/>
    </row>
    <row r="2169" spans="24:30" x14ac:dyDescent="0.25">
      <c r="X2169" s="48"/>
      <c r="Y2169" s="49"/>
      <c r="Z2169" s="50"/>
      <c r="AA2169" s="51"/>
      <c r="AB2169" s="51"/>
      <c r="AC2169" s="52"/>
      <c r="AD2169" s="53"/>
    </row>
    <row r="2170" spans="24:30" x14ac:dyDescent="0.25">
      <c r="X2170" s="48"/>
      <c r="Y2170" s="49"/>
      <c r="Z2170" s="50"/>
      <c r="AA2170" s="51"/>
      <c r="AB2170" s="51"/>
      <c r="AC2170" s="52"/>
      <c r="AD2170" s="53"/>
    </row>
    <row r="2171" spans="24:30" x14ac:dyDescent="0.25">
      <c r="X2171" s="48"/>
      <c r="Y2171" s="49"/>
      <c r="Z2171" s="50"/>
      <c r="AA2171" s="51"/>
      <c r="AB2171" s="51"/>
      <c r="AC2171" s="52"/>
      <c r="AD2171" s="53"/>
    </row>
    <row r="2172" spans="24:30" x14ac:dyDescent="0.25">
      <c r="X2172" s="48"/>
      <c r="Y2172" s="49"/>
      <c r="Z2172" s="50"/>
      <c r="AA2172" s="51"/>
      <c r="AB2172" s="51"/>
      <c r="AC2172" s="52"/>
      <c r="AD2172" s="53"/>
    </row>
    <row r="2173" spans="24:30" x14ac:dyDescent="0.25">
      <c r="X2173" s="48"/>
      <c r="Y2173" s="49"/>
      <c r="Z2173" s="50"/>
      <c r="AA2173" s="51"/>
      <c r="AB2173" s="51"/>
      <c r="AC2173" s="52"/>
      <c r="AD2173" s="53"/>
    </row>
    <row r="2174" spans="24:30" x14ac:dyDescent="0.25">
      <c r="X2174" s="48"/>
      <c r="Y2174" s="49"/>
      <c r="Z2174" s="50"/>
      <c r="AA2174" s="51"/>
      <c r="AB2174" s="51"/>
      <c r="AC2174" s="52"/>
      <c r="AD2174" s="53"/>
    </row>
    <row r="2175" spans="24:30" x14ac:dyDescent="0.25">
      <c r="X2175" s="48"/>
      <c r="Y2175" s="49"/>
      <c r="Z2175" s="50"/>
      <c r="AA2175" s="51"/>
      <c r="AB2175" s="51"/>
      <c r="AC2175" s="52"/>
      <c r="AD2175" s="53"/>
    </row>
    <row r="2176" spans="24:30" x14ac:dyDescent="0.25">
      <c r="X2176" s="48"/>
      <c r="Y2176" s="49"/>
      <c r="Z2176" s="50"/>
      <c r="AA2176" s="51"/>
      <c r="AB2176" s="51"/>
      <c r="AC2176" s="52"/>
      <c r="AD2176" s="53"/>
    </row>
    <row r="2177" spans="24:30" x14ac:dyDescent="0.25">
      <c r="X2177" s="48"/>
      <c r="Y2177" s="49"/>
      <c r="Z2177" s="50"/>
      <c r="AA2177" s="51"/>
      <c r="AB2177" s="51"/>
      <c r="AC2177" s="52"/>
      <c r="AD2177" s="53"/>
    </row>
    <row r="2178" spans="24:30" x14ac:dyDescent="0.25">
      <c r="X2178" s="48"/>
      <c r="Y2178" s="49"/>
      <c r="Z2178" s="50"/>
      <c r="AA2178" s="51"/>
      <c r="AB2178" s="51"/>
      <c r="AC2178" s="52"/>
      <c r="AD2178" s="53"/>
    </row>
    <row r="2179" spans="24:30" x14ac:dyDescent="0.25">
      <c r="X2179" s="48"/>
      <c r="Y2179" s="49"/>
      <c r="Z2179" s="50"/>
      <c r="AA2179" s="51"/>
      <c r="AB2179" s="51"/>
      <c r="AC2179" s="52"/>
      <c r="AD2179" s="53"/>
    </row>
    <row r="2180" spans="24:30" x14ac:dyDescent="0.25">
      <c r="X2180" s="48"/>
      <c r="Y2180" s="49"/>
      <c r="Z2180" s="50"/>
      <c r="AA2180" s="51"/>
      <c r="AB2180" s="51"/>
      <c r="AC2180" s="52"/>
      <c r="AD2180" s="53"/>
    </row>
    <row r="2181" spans="24:30" x14ac:dyDescent="0.25">
      <c r="X2181" s="48"/>
      <c r="Y2181" s="49"/>
      <c r="Z2181" s="50"/>
      <c r="AA2181" s="51"/>
      <c r="AB2181" s="51"/>
      <c r="AC2181" s="52"/>
      <c r="AD2181" s="53"/>
    </row>
    <row r="2182" spans="24:30" x14ac:dyDescent="0.25">
      <c r="X2182" s="48"/>
      <c r="Y2182" s="49"/>
      <c r="Z2182" s="50"/>
      <c r="AA2182" s="51"/>
      <c r="AB2182" s="51"/>
      <c r="AC2182" s="52"/>
      <c r="AD2182" s="53"/>
    </row>
    <row r="2183" spans="24:30" x14ac:dyDescent="0.25">
      <c r="X2183" s="48"/>
      <c r="Y2183" s="49"/>
      <c r="Z2183" s="50"/>
      <c r="AA2183" s="51"/>
      <c r="AB2183" s="51"/>
      <c r="AC2183" s="52"/>
      <c r="AD2183" s="53"/>
    </row>
    <row r="2184" spans="24:30" x14ac:dyDescent="0.25">
      <c r="X2184" s="48"/>
      <c r="Y2184" s="49"/>
      <c r="Z2184" s="50"/>
      <c r="AA2184" s="51"/>
      <c r="AB2184" s="51"/>
      <c r="AC2184" s="52"/>
      <c r="AD2184" s="53"/>
    </row>
    <row r="2185" spans="24:30" x14ac:dyDescent="0.25">
      <c r="X2185" s="48"/>
      <c r="Y2185" s="49"/>
      <c r="Z2185" s="50"/>
      <c r="AA2185" s="51"/>
      <c r="AB2185" s="51"/>
      <c r="AC2185" s="52"/>
      <c r="AD2185" s="53"/>
    </row>
    <row r="2186" spans="24:30" x14ac:dyDescent="0.25">
      <c r="X2186" s="48"/>
      <c r="Y2186" s="49"/>
      <c r="Z2186" s="50"/>
      <c r="AA2186" s="51"/>
      <c r="AB2186" s="51"/>
      <c r="AC2186" s="52"/>
      <c r="AD2186" s="53"/>
    </row>
    <row r="2187" spans="24:30" x14ac:dyDescent="0.25">
      <c r="X2187" s="48"/>
      <c r="Y2187" s="49"/>
      <c r="Z2187" s="50"/>
      <c r="AA2187" s="51"/>
      <c r="AB2187" s="51"/>
      <c r="AC2187" s="52"/>
      <c r="AD2187" s="53"/>
    </row>
    <row r="2188" spans="24:30" x14ac:dyDescent="0.25">
      <c r="X2188" s="48"/>
      <c r="Y2188" s="49"/>
      <c r="Z2188" s="50"/>
      <c r="AA2188" s="51"/>
      <c r="AB2188" s="51"/>
      <c r="AC2188" s="52"/>
      <c r="AD2188" s="53"/>
    </row>
    <row r="2189" spans="24:30" x14ac:dyDescent="0.25">
      <c r="X2189" s="48"/>
      <c r="Y2189" s="49"/>
      <c r="Z2189" s="50"/>
      <c r="AA2189" s="51"/>
      <c r="AB2189" s="51"/>
      <c r="AC2189" s="52"/>
      <c r="AD2189" s="53"/>
    </row>
    <row r="2190" spans="24:30" x14ac:dyDescent="0.25">
      <c r="X2190" s="48"/>
      <c r="Y2190" s="49"/>
      <c r="Z2190" s="50"/>
      <c r="AA2190" s="51"/>
      <c r="AB2190" s="51"/>
      <c r="AC2190" s="52"/>
      <c r="AD2190" s="53"/>
    </row>
    <row r="2191" spans="24:30" x14ac:dyDescent="0.25">
      <c r="X2191" s="48"/>
      <c r="Y2191" s="49"/>
      <c r="Z2191" s="50"/>
      <c r="AA2191" s="51"/>
      <c r="AB2191" s="51"/>
      <c r="AC2191" s="52"/>
      <c r="AD2191" s="53"/>
    </row>
    <row r="2192" spans="24:30" x14ac:dyDescent="0.25">
      <c r="X2192" s="48"/>
      <c r="Y2192" s="49"/>
      <c r="Z2192" s="50"/>
      <c r="AA2192" s="51"/>
      <c r="AB2192" s="51"/>
      <c r="AC2192" s="52"/>
      <c r="AD2192" s="53"/>
    </row>
    <row r="2193" spans="24:30" x14ac:dyDescent="0.25">
      <c r="X2193" s="48"/>
      <c r="Y2193" s="49"/>
      <c r="Z2193" s="50"/>
      <c r="AA2193" s="51"/>
      <c r="AB2193" s="51"/>
      <c r="AC2193" s="52"/>
      <c r="AD2193" s="53"/>
    </row>
    <row r="2194" spans="24:30" x14ac:dyDescent="0.25">
      <c r="X2194" s="48"/>
      <c r="Y2194" s="49"/>
      <c r="Z2194" s="50"/>
      <c r="AA2194" s="51"/>
      <c r="AB2194" s="51"/>
      <c r="AC2194" s="52"/>
      <c r="AD2194" s="53"/>
    </row>
    <row r="2195" spans="24:30" x14ac:dyDescent="0.25">
      <c r="X2195" s="48"/>
      <c r="Y2195" s="49"/>
      <c r="Z2195" s="50"/>
      <c r="AA2195" s="51"/>
      <c r="AB2195" s="51"/>
      <c r="AC2195" s="52"/>
      <c r="AD2195" s="53"/>
    </row>
    <row r="2196" spans="24:30" x14ac:dyDescent="0.25">
      <c r="X2196" s="48"/>
      <c r="Y2196" s="49"/>
      <c r="Z2196" s="50"/>
      <c r="AA2196" s="51"/>
      <c r="AB2196" s="51"/>
      <c r="AC2196" s="52"/>
      <c r="AD2196" s="53"/>
    </row>
    <row r="2197" spans="24:30" x14ac:dyDescent="0.25">
      <c r="X2197" s="48"/>
      <c r="Y2197" s="49"/>
      <c r="Z2197" s="50"/>
      <c r="AA2197" s="51"/>
      <c r="AB2197" s="51"/>
      <c r="AC2197" s="52"/>
      <c r="AD2197" s="53"/>
    </row>
    <row r="2198" spans="24:30" x14ac:dyDescent="0.25">
      <c r="X2198" s="48"/>
      <c r="Y2198" s="49"/>
      <c r="Z2198" s="50"/>
      <c r="AA2198" s="51"/>
      <c r="AB2198" s="51"/>
      <c r="AC2198" s="52"/>
      <c r="AD2198" s="53"/>
    </row>
    <row r="2199" spans="24:30" x14ac:dyDescent="0.25">
      <c r="X2199" s="48"/>
      <c r="Y2199" s="49"/>
      <c r="Z2199" s="50"/>
      <c r="AA2199" s="51"/>
      <c r="AB2199" s="51"/>
      <c r="AC2199" s="52"/>
      <c r="AD2199" s="53"/>
    </row>
    <row r="2200" spans="24:30" x14ac:dyDescent="0.25">
      <c r="X2200" s="48"/>
      <c r="Y2200" s="49"/>
      <c r="Z2200" s="50"/>
      <c r="AA2200" s="51"/>
      <c r="AB2200" s="51"/>
      <c r="AC2200" s="52"/>
      <c r="AD2200" s="53"/>
    </row>
    <row r="2201" spans="24:30" x14ac:dyDescent="0.25">
      <c r="X2201" s="48"/>
      <c r="Y2201" s="49"/>
      <c r="Z2201" s="50"/>
      <c r="AA2201" s="51"/>
      <c r="AB2201" s="51"/>
      <c r="AC2201" s="52"/>
      <c r="AD2201" s="53"/>
    </row>
    <row r="2202" spans="24:30" x14ac:dyDescent="0.25">
      <c r="X2202" s="48"/>
      <c r="Y2202" s="49"/>
      <c r="Z2202" s="50"/>
      <c r="AA2202" s="51"/>
      <c r="AB2202" s="51"/>
      <c r="AC2202" s="52"/>
      <c r="AD2202" s="53"/>
    </row>
    <row r="2203" spans="24:30" x14ac:dyDescent="0.25">
      <c r="X2203" s="48"/>
      <c r="Y2203" s="49"/>
      <c r="Z2203" s="50"/>
      <c r="AA2203" s="51"/>
      <c r="AB2203" s="51"/>
      <c r="AC2203" s="52"/>
      <c r="AD2203" s="53"/>
    </row>
    <row r="2204" spans="24:30" x14ac:dyDescent="0.25">
      <c r="X2204" s="48"/>
      <c r="Y2204" s="49"/>
      <c r="Z2204" s="50"/>
      <c r="AA2204" s="51"/>
      <c r="AB2204" s="51"/>
      <c r="AC2204" s="52"/>
      <c r="AD2204" s="53"/>
    </row>
    <row r="2205" spans="24:30" x14ac:dyDescent="0.25">
      <c r="X2205" s="48"/>
      <c r="Y2205" s="49"/>
      <c r="Z2205" s="50"/>
      <c r="AA2205" s="51"/>
      <c r="AB2205" s="51"/>
      <c r="AC2205" s="52"/>
      <c r="AD2205" s="53"/>
    </row>
    <row r="2206" spans="24:30" x14ac:dyDescent="0.25">
      <c r="X2206" s="48"/>
      <c r="Y2206" s="49"/>
      <c r="Z2206" s="50"/>
      <c r="AA2206" s="51"/>
      <c r="AB2206" s="51"/>
      <c r="AC2206" s="52"/>
      <c r="AD2206" s="53"/>
    </row>
    <row r="2207" spans="24:30" x14ac:dyDescent="0.25">
      <c r="X2207" s="48"/>
      <c r="Y2207" s="49"/>
      <c r="Z2207" s="50"/>
      <c r="AA2207" s="51"/>
      <c r="AB2207" s="51"/>
      <c r="AC2207" s="52"/>
      <c r="AD2207" s="53"/>
    </row>
    <row r="2208" spans="24:30" x14ac:dyDescent="0.25">
      <c r="X2208" s="48"/>
      <c r="Y2208" s="49"/>
      <c r="Z2208" s="50"/>
      <c r="AA2208" s="51"/>
      <c r="AB2208" s="51"/>
      <c r="AC2208" s="52"/>
      <c r="AD2208" s="53"/>
    </row>
    <row r="2209" spans="24:30" x14ac:dyDescent="0.25">
      <c r="X2209" s="48"/>
      <c r="Y2209" s="49"/>
      <c r="Z2209" s="50"/>
      <c r="AA2209" s="51"/>
      <c r="AB2209" s="51"/>
      <c r="AC2209" s="52"/>
      <c r="AD2209" s="53"/>
    </row>
    <row r="2210" spans="24:30" x14ac:dyDescent="0.25">
      <c r="X2210" s="48"/>
      <c r="Y2210" s="49"/>
      <c r="Z2210" s="50"/>
      <c r="AA2210" s="51"/>
      <c r="AB2210" s="51"/>
      <c r="AC2210" s="52"/>
      <c r="AD2210" s="53"/>
    </row>
    <row r="2211" spans="24:30" x14ac:dyDescent="0.25">
      <c r="X2211" s="48"/>
      <c r="Y2211" s="49"/>
      <c r="Z2211" s="50"/>
      <c r="AA2211" s="51"/>
      <c r="AB2211" s="51"/>
      <c r="AC2211" s="52"/>
      <c r="AD2211" s="53"/>
    </row>
    <row r="2212" spans="24:30" x14ac:dyDescent="0.25">
      <c r="X2212" s="48"/>
      <c r="Y2212" s="49"/>
      <c r="Z2212" s="50"/>
      <c r="AA2212" s="51"/>
      <c r="AB2212" s="51"/>
      <c r="AC2212" s="52"/>
      <c r="AD2212" s="53"/>
    </row>
    <row r="2213" spans="24:30" x14ac:dyDescent="0.25">
      <c r="X2213" s="48"/>
      <c r="Y2213" s="49"/>
      <c r="Z2213" s="50"/>
      <c r="AA2213" s="51"/>
      <c r="AB2213" s="51"/>
      <c r="AC2213" s="52"/>
      <c r="AD2213" s="53"/>
    </row>
    <row r="2214" spans="24:30" x14ac:dyDescent="0.25">
      <c r="X2214" s="48"/>
      <c r="Y2214" s="49"/>
      <c r="Z2214" s="50"/>
      <c r="AA2214" s="51"/>
      <c r="AB2214" s="51"/>
      <c r="AC2214" s="52"/>
      <c r="AD2214" s="53"/>
    </row>
    <row r="2215" spans="24:30" x14ac:dyDescent="0.25">
      <c r="X2215" s="48"/>
      <c r="Y2215" s="49"/>
      <c r="Z2215" s="50"/>
      <c r="AA2215" s="51"/>
      <c r="AB2215" s="51"/>
      <c r="AC2215" s="52"/>
      <c r="AD2215" s="53"/>
    </row>
    <row r="2216" spans="24:30" x14ac:dyDescent="0.25">
      <c r="X2216" s="48"/>
      <c r="Y2216" s="49"/>
      <c r="Z2216" s="50"/>
      <c r="AA2216" s="51"/>
      <c r="AB2216" s="51"/>
      <c r="AC2216" s="52"/>
      <c r="AD2216" s="53"/>
    </row>
    <row r="2217" spans="24:30" x14ac:dyDescent="0.25">
      <c r="X2217" s="48"/>
      <c r="Y2217" s="49"/>
      <c r="Z2217" s="50"/>
      <c r="AA2217" s="51"/>
      <c r="AB2217" s="51"/>
      <c r="AC2217" s="52"/>
      <c r="AD2217" s="53"/>
    </row>
    <row r="2218" spans="24:30" x14ac:dyDescent="0.25">
      <c r="X2218" s="48"/>
      <c r="Y2218" s="49"/>
      <c r="Z2218" s="50"/>
      <c r="AA2218" s="51"/>
      <c r="AB2218" s="51"/>
      <c r="AC2218" s="52"/>
      <c r="AD2218" s="53"/>
    </row>
    <row r="2219" spans="24:30" x14ac:dyDescent="0.25">
      <c r="X2219" s="48"/>
      <c r="Y2219" s="49"/>
      <c r="Z2219" s="50"/>
      <c r="AA2219" s="51"/>
      <c r="AB2219" s="51"/>
      <c r="AC2219" s="52"/>
      <c r="AD2219" s="53"/>
    </row>
    <row r="2220" spans="24:30" x14ac:dyDescent="0.25">
      <c r="X2220" s="48"/>
      <c r="Y2220" s="49"/>
      <c r="Z2220" s="50"/>
      <c r="AA2220" s="51"/>
      <c r="AB2220" s="51"/>
      <c r="AC2220" s="52"/>
      <c r="AD2220" s="53"/>
    </row>
    <row r="2221" spans="24:30" x14ac:dyDescent="0.25">
      <c r="X2221" s="48"/>
      <c r="Y2221" s="49"/>
      <c r="Z2221" s="50"/>
      <c r="AA2221" s="51"/>
      <c r="AB2221" s="51"/>
      <c r="AC2221" s="52"/>
      <c r="AD2221" s="53"/>
    </row>
    <row r="2222" spans="24:30" x14ac:dyDescent="0.25">
      <c r="X2222" s="48"/>
      <c r="Y2222" s="49"/>
      <c r="Z2222" s="50"/>
      <c r="AA2222" s="51"/>
      <c r="AB2222" s="51"/>
      <c r="AC2222" s="52"/>
      <c r="AD2222" s="53"/>
    </row>
    <row r="2223" spans="24:30" x14ac:dyDescent="0.25">
      <c r="X2223" s="48"/>
      <c r="Y2223" s="49"/>
      <c r="Z2223" s="50"/>
      <c r="AA2223" s="51"/>
      <c r="AB2223" s="51"/>
      <c r="AC2223" s="52"/>
      <c r="AD2223" s="53"/>
    </row>
    <row r="2224" spans="24:30" x14ac:dyDescent="0.25">
      <c r="X2224" s="48"/>
      <c r="Y2224" s="49"/>
      <c r="Z2224" s="50"/>
      <c r="AA2224" s="51"/>
      <c r="AB2224" s="51"/>
      <c r="AC2224" s="52"/>
      <c r="AD2224" s="53"/>
    </row>
    <row r="2225" spans="24:30" x14ac:dyDescent="0.25">
      <c r="X2225" s="48"/>
      <c r="Y2225" s="49"/>
      <c r="Z2225" s="50"/>
      <c r="AA2225" s="51"/>
      <c r="AB2225" s="51"/>
      <c r="AC2225" s="52"/>
      <c r="AD2225" s="53"/>
    </row>
    <row r="2226" spans="24:30" x14ac:dyDescent="0.25">
      <c r="X2226" s="48"/>
      <c r="Y2226" s="49"/>
      <c r="Z2226" s="50"/>
      <c r="AA2226" s="51"/>
      <c r="AB2226" s="51"/>
      <c r="AC2226" s="52"/>
      <c r="AD2226" s="53"/>
    </row>
    <row r="2227" spans="24:30" x14ac:dyDescent="0.25">
      <c r="X2227" s="48"/>
      <c r="Y2227" s="49"/>
      <c r="Z2227" s="50"/>
      <c r="AA2227" s="51"/>
      <c r="AB2227" s="51"/>
      <c r="AC2227" s="52"/>
      <c r="AD2227" s="53"/>
    </row>
    <row r="2228" spans="24:30" x14ac:dyDescent="0.25">
      <c r="X2228" s="48"/>
      <c r="Y2228" s="49"/>
      <c r="Z2228" s="50"/>
      <c r="AA2228" s="51"/>
      <c r="AB2228" s="51"/>
      <c r="AC2228" s="52"/>
      <c r="AD2228" s="53"/>
    </row>
    <row r="2229" spans="24:30" x14ac:dyDescent="0.25">
      <c r="X2229" s="48"/>
      <c r="Y2229" s="49"/>
      <c r="Z2229" s="50"/>
      <c r="AA2229" s="51"/>
      <c r="AB2229" s="51"/>
      <c r="AC2229" s="52"/>
      <c r="AD2229" s="53"/>
    </row>
    <row r="2230" spans="24:30" x14ac:dyDescent="0.25">
      <c r="X2230" s="48"/>
      <c r="Y2230" s="49"/>
      <c r="Z2230" s="50"/>
      <c r="AA2230" s="51"/>
      <c r="AB2230" s="51"/>
      <c r="AC2230" s="52"/>
      <c r="AD2230" s="53"/>
    </row>
    <row r="2231" spans="24:30" x14ac:dyDescent="0.25">
      <c r="X2231" s="48"/>
      <c r="Y2231" s="49"/>
      <c r="Z2231" s="50"/>
      <c r="AA2231" s="51"/>
      <c r="AB2231" s="51"/>
      <c r="AC2231" s="52"/>
      <c r="AD2231" s="53"/>
    </row>
    <row r="2232" spans="24:30" x14ac:dyDescent="0.25">
      <c r="X2232" s="48"/>
      <c r="Y2232" s="49"/>
      <c r="Z2232" s="50"/>
      <c r="AA2232" s="51"/>
      <c r="AB2232" s="51"/>
      <c r="AC2232" s="52"/>
      <c r="AD2232" s="53"/>
    </row>
    <row r="2233" spans="24:30" x14ac:dyDescent="0.25">
      <c r="X2233" s="48"/>
      <c r="Y2233" s="49"/>
      <c r="Z2233" s="50"/>
      <c r="AA2233" s="51"/>
      <c r="AB2233" s="51"/>
      <c r="AC2233" s="52"/>
      <c r="AD2233" s="53"/>
    </row>
    <row r="2234" spans="24:30" x14ac:dyDescent="0.25">
      <c r="X2234" s="48"/>
      <c r="Y2234" s="49"/>
      <c r="Z2234" s="50"/>
      <c r="AA2234" s="51"/>
      <c r="AB2234" s="51"/>
      <c r="AC2234" s="52"/>
      <c r="AD2234" s="53"/>
    </row>
    <row r="2235" spans="24:30" x14ac:dyDescent="0.25">
      <c r="X2235" s="48"/>
      <c r="Y2235" s="49"/>
      <c r="Z2235" s="50"/>
      <c r="AA2235" s="51"/>
      <c r="AB2235" s="51"/>
      <c r="AC2235" s="52"/>
      <c r="AD2235" s="53"/>
    </row>
    <row r="2236" spans="24:30" x14ac:dyDescent="0.25">
      <c r="X2236" s="48"/>
      <c r="Y2236" s="49"/>
      <c r="Z2236" s="50"/>
      <c r="AA2236" s="51"/>
      <c r="AB2236" s="51"/>
      <c r="AC2236" s="52"/>
      <c r="AD2236" s="53"/>
    </row>
    <row r="2237" spans="24:30" x14ac:dyDescent="0.25">
      <c r="X2237" s="48"/>
      <c r="Y2237" s="49"/>
      <c r="Z2237" s="50"/>
      <c r="AA2237" s="51"/>
      <c r="AB2237" s="51"/>
      <c r="AC2237" s="52"/>
      <c r="AD2237" s="53"/>
    </row>
    <row r="2238" spans="24:30" x14ac:dyDescent="0.25">
      <c r="X2238" s="48"/>
      <c r="Y2238" s="49"/>
      <c r="Z2238" s="50"/>
      <c r="AA2238" s="51"/>
      <c r="AB2238" s="51"/>
      <c r="AC2238" s="52"/>
      <c r="AD2238" s="53"/>
    </row>
    <row r="2239" spans="24:30" x14ac:dyDescent="0.25">
      <c r="X2239" s="48"/>
      <c r="Y2239" s="49"/>
      <c r="Z2239" s="50"/>
      <c r="AA2239" s="51"/>
      <c r="AB2239" s="51"/>
      <c r="AC2239" s="52"/>
      <c r="AD2239" s="53"/>
    </row>
    <row r="2240" spans="24:30" x14ac:dyDescent="0.25">
      <c r="X2240" s="48"/>
      <c r="Y2240" s="49"/>
      <c r="Z2240" s="50"/>
      <c r="AA2240" s="51"/>
      <c r="AB2240" s="51"/>
      <c r="AC2240" s="52"/>
      <c r="AD2240" s="53"/>
    </row>
    <row r="2241" spans="24:30" x14ac:dyDescent="0.25">
      <c r="X2241" s="48"/>
      <c r="Y2241" s="49"/>
      <c r="Z2241" s="50"/>
      <c r="AA2241" s="51"/>
      <c r="AB2241" s="51"/>
      <c r="AC2241" s="52"/>
      <c r="AD2241" s="53"/>
    </row>
    <row r="2242" spans="24:30" x14ac:dyDescent="0.25">
      <c r="X2242" s="48"/>
      <c r="Y2242" s="49"/>
      <c r="Z2242" s="50"/>
      <c r="AA2242" s="51"/>
      <c r="AB2242" s="51"/>
      <c r="AC2242" s="52"/>
      <c r="AD2242" s="53"/>
    </row>
    <row r="2243" spans="24:30" x14ac:dyDescent="0.25">
      <c r="X2243" s="48"/>
      <c r="Y2243" s="49"/>
      <c r="Z2243" s="50"/>
      <c r="AA2243" s="51"/>
      <c r="AB2243" s="51"/>
      <c r="AC2243" s="52"/>
      <c r="AD2243" s="53"/>
    </row>
    <row r="2244" spans="24:30" x14ac:dyDescent="0.25">
      <c r="X2244" s="48"/>
      <c r="Y2244" s="49"/>
      <c r="Z2244" s="50"/>
      <c r="AA2244" s="51"/>
      <c r="AB2244" s="51"/>
      <c r="AC2244" s="52"/>
      <c r="AD2244" s="53"/>
    </row>
    <row r="2245" spans="24:30" x14ac:dyDescent="0.25">
      <c r="X2245" s="48"/>
      <c r="Y2245" s="49"/>
      <c r="Z2245" s="50"/>
      <c r="AA2245" s="51"/>
      <c r="AB2245" s="51"/>
      <c r="AC2245" s="52"/>
      <c r="AD2245" s="53"/>
    </row>
    <row r="2246" spans="24:30" x14ac:dyDescent="0.25">
      <c r="X2246" s="48"/>
      <c r="Y2246" s="49"/>
      <c r="Z2246" s="50"/>
      <c r="AA2246" s="51"/>
      <c r="AB2246" s="51"/>
      <c r="AC2246" s="52"/>
      <c r="AD2246" s="53"/>
    </row>
    <row r="2247" spans="24:30" x14ac:dyDescent="0.25">
      <c r="X2247" s="48"/>
      <c r="Y2247" s="49"/>
      <c r="Z2247" s="50"/>
      <c r="AA2247" s="51"/>
      <c r="AB2247" s="51"/>
      <c r="AC2247" s="52"/>
      <c r="AD2247" s="53"/>
    </row>
    <row r="2248" spans="24:30" x14ac:dyDescent="0.25">
      <c r="X2248" s="48"/>
      <c r="Y2248" s="49"/>
      <c r="Z2248" s="50"/>
      <c r="AA2248" s="51"/>
      <c r="AB2248" s="51"/>
      <c r="AC2248" s="52"/>
      <c r="AD2248" s="53"/>
    </row>
    <row r="2249" spans="24:30" x14ac:dyDescent="0.25">
      <c r="X2249" s="48"/>
      <c r="Y2249" s="49"/>
      <c r="Z2249" s="50"/>
      <c r="AA2249" s="51"/>
      <c r="AB2249" s="51"/>
      <c r="AC2249" s="52"/>
      <c r="AD2249" s="53"/>
    </row>
    <row r="2250" spans="24:30" x14ac:dyDescent="0.25">
      <c r="X2250" s="48"/>
      <c r="Y2250" s="49"/>
      <c r="Z2250" s="50"/>
      <c r="AA2250" s="51"/>
      <c r="AB2250" s="51"/>
      <c r="AC2250" s="52"/>
      <c r="AD2250" s="53"/>
    </row>
    <row r="2251" spans="24:30" x14ac:dyDescent="0.25">
      <c r="X2251" s="48"/>
      <c r="Y2251" s="49"/>
      <c r="Z2251" s="50"/>
      <c r="AA2251" s="51"/>
      <c r="AB2251" s="51"/>
      <c r="AC2251" s="52"/>
      <c r="AD2251" s="53"/>
    </row>
    <row r="2252" spans="24:30" x14ac:dyDescent="0.25">
      <c r="X2252" s="48"/>
      <c r="Y2252" s="49"/>
      <c r="Z2252" s="50"/>
      <c r="AA2252" s="51"/>
      <c r="AB2252" s="51"/>
      <c r="AC2252" s="52"/>
      <c r="AD2252" s="53"/>
    </row>
    <row r="2253" spans="24:30" x14ac:dyDescent="0.25">
      <c r="X2253" s="48"/>
      <c r="Y2253" s="49"/>
      <c r="Z2253" s="50"/>
      <c r="AA2253" s="51"/>
      <c r="AB2253" s="51"/>
      <c r="AC2253" s="52"/>
      <c r="AD2253" s="53"/>
    </row>
    <row r="2254" spans="24:30" x14ac:dyDescent="0.25">
      <c r="X2254" s="48"/>
      <c r="Y2254" s="49"/>
      <c r="Z2254" s="50"/>
      <c r="AA2254" s="51"/>
      <c r="AB2254" s="51"/>
      <c r="AC2254" s="52"/>
      <c r="AD2254" s="53"/>
    </row>
    <row r="2255" spans="24:30" x14ac:dyDescent="0.25">
      <c r="X2255" s="48"/>
      <c r="Y2255" s="49"/>
      <c r="Z2255" s="50"/>
      <c r="AA2255" s="51"/>
      <c r="AB2255" s="51"/>
      <c r="AC2255" s="52"/>
      <c r="AD2255" s="53"/>
    </row>
    <row r="2256" spans="24:30" x14ac:dyDescent="0.25">
      <c r="X2256" s="48"/>
      <c r="Y2256" s="49"/>
      <c r="Z2256" s="50"/>
      <c r="AA2256" s="51"/>
      <c r="AB2256" s="51"/>
      <c r="AC2256" s="52"/>
      <c r="AD2256" s="53"/>
    </row>
    <row r="2257" spans="24:30" x14ac:dyDescent="0.25">
      <c r="X2257" s="48"/>
      <c r="Y2257" s="49"/>
      <c r="Z2257" s="50"/>
      <c r="AA2257" s="51"/>
      <c r="AB2257" s="51"/>
      <c r="AC2257" s="52"/>
      <c r="AD2257" s="53"/>
    </row>
    <row r="2258" spans="24:30" x14ac:dyDescent="0.25">
      <c r="X2258" s="48"/>
      <c r="Y2258" s="49"/>
      <c r="Z2258" s="50"/>
      <c r="AA2258" s="51"/>
      <c r="AB2258" s="51"/>
      <c r="AC2258" s="52"/>
      <c r="AD2258" s="53"/>
    </row>
    <row r="2259" spans="24:30" x14ac:dyDescent="0.25">
      <c r="X2259" s="48"/>
      <c r="Y2259" s="49"/>
      <c r="Z2259" s="50"/>
      <c r="AA2259" s="51"/>
      <c r="AB2259" s="51"/>
      <c r="AC2259" s="52"/>
      <c r="AD2259" s="53"/>
    </row>
    <row r="2260" spans="24:30" x14ac:dyDescent="0.25">
      <c r="X2260" s="48"/>
      <c r="Y2260" s="49"/>
      <c r="Z2260" s="50"/>
      <c r="AA2260" s="51"/>
      <c r="AB2260" s="51"/>
      <c r="AC2260" s="52"/>
      <c r="AD2260" s="53"/>
    </row>
    <row r="2261" spans="24:30" x14ac:dyDescent="0.25">
      <c r="X2261" s="48"/>
      <c r="Y2261" s="49"/>
      <c r="Z2261" s="50"/>
      <c r="AA2261" s="51"/>
      <c r="AB2261" s="51"/>
      <c r="AC2261" s="52"/>
      <c r="AD2261" s="53"/>
    </row>
    <row r="2262" spans="24:30" x14ac:dyDescent="0.25">
      <c r="X2262" s="48"/>
      <c r="Y2262" s="49"/>
      <c r="Z2262" s="50"/>
      <c r="AA2262" s="51"/>
      <c r="AB2262" s="51"/>
      <c r="AC2262" s="52"/>
      <c r="AD2262" s="53"/>
    </row>
    <row r="2263" spans="24:30" x14ac:dyDescent="0.25">
      <c r="X2263" s="48"/>
      <c r="Y2263" s="49"/>
      <c r="Z2263" s="50"/>
      <c r="AA2263" s="51"/>
      <c r="AB2263" s="51"/>
      <c r="AC2263" s="52"/>
      <c r="AD2263" s="53"/>
    </row>
    <row r="2264" spans="24:30" x14ac:dyDescent="0.25">
      <c r="X2264" s="48"/>
      <c r="Y2264" s="49"/>
      <c r="Z2264" s="50"/>
      <c r="AA2264" s="51"/>
      <c r="AB2264" s="51"/>
      <c r="AC2264" s="52"/>
      <c r="AD2264" s="53"/>
    </row>
    <row r="2265" spans="24:30" x14ac:dyDescent="0.25">
      <c r="X2265" s="48"/>
      <c r="Y2265" s="49"/>
      <c r="Z2265" s="50"/>
      <c r="AA2265" s="51"/>
      <c r="AB2265" s="51"/>
      <c r="AC2265" s="52"/>
      <c r="AD2265" s="53"/>
    </row>
    <row r="2266" spans="24:30" x14ac:dyDescent="0.25">
      <c r="X2266" s="48"/>
      <c r="Y2266" s="49"/>
      <c r="Z2266" s="50"/>
      <c r="AA2266" s="51"/>
      <c r="AB2266" s="51"/>
      <c r="AC2266" s="52"/>
      <c r="AD2266" s="53"/>
    </row>
    <row r="2267" spans="24:30" x14ac:dyDescent="0.25">
      <c r="X2267" s="48"/>
      <c r="Y2267" s="49"/>
      <c r="Z2267" s="50"/>
      <c r="AA2267" s="51"/>
      <c r="AB2267" s="51"/>
      <c r="AC2267" s="52"/>
      <c r="AD2267" s="53"/>
    </row>
    <row r="2268" spans="24:30" x14ac:dyDescent="0.25">
      <c r="X2268" s="48"/>
      <c r="Y2268" s="49"/>
      <c r="Z2268" s="50"/>
      <c r="AA2268" s="51"/>
      <c r="AB2268" s="51"/>
      <c r="AC2268" s="52"/>
      <c r="AD2268" s="53"/>
    </row>
    <row r="2269" spans="24:30" x14ac:dyDescent="0.25">
      <c r="X2269" s="48"/>
      <c r="Y2269" s="49"/>
      <c r="Z2269" s="50"/>
      <c r="AA2269" s="51"/>
      <c r="AB2269" s="51"/>
      <c r="AC2269" s="52"/>
      <c r="AD2269" s="53"/>
    </row>
    <row r="2270" spans="24:30" x14ac:dyDescent="0.25">
      <c r="X2270" s="48"/>
      <c r="Y2270" s="49"/>
      <c r="Z2270" s="50"/>
      <c r="AA2270" s="51"/>
      <c r="AB2270" s="51"/>
      <c r="AC2270" s="52"/>
      <c r="AD2270" s="53"/>
    </row>
    <row r="2271" spans="24:30" x14ac:dyDescent="0.25">
      <c r="X2271" s="48"/>
      <c r="Y2271" s="49"/>
      <c r="Z2271" s="50"/>
      <c r="AA2271" s="51"/>
      <c r="AB2271" s="51"/>
      <c r="AC2271" s="52"/>
      <c r="AD2271" s="53"/>
    </row>
    <row r="2272" spans="24:30" x14ac:dyDescent="0.25">
      <c r="X2272" s="48"/>
      <c r="Y2272" s="49"/>
      <c r="Z2272" s="50"/>
      <c r="AA2272" s="51"/>
      <c r="AB2272" s="51"/>
      <c r="AC2272" s="52"/>
      <c r="AD2272" s="53"/>
    </row>
    <row r="2273" spans="24:30" x14ac:dyDescent="0.25">
      <c r="X2273" s="48"/>
      <c r="Y2273" s="49"/>
      <c r="Z2273" s="50"/>
      <c r="AA2273" s="51"/>
      <c r="AB2273" s="51"/>
      <c r="AC2273" s="52"/>
      <c r="AD2273" s="53"/>
    </row>
    <row r="2274" spans="24:30" x14ac:dyDescent="0.25">
      <c r="X2274" s="48"/>
      <c r="Y2274" s="49"/>
      <c r="Z2274" s="50"/>
      <c r="AA2274" s="51"/>
      <c r="AB2274" s="51"/>
      <c r="AC2274" s="52"/>
      <c r="AD2274" s="53"/>
    </row>
    <row r="2275" spans="24:30" x14ac:dyDescent="0.25">
      <c r="X2275" s="48"/>
      <c r="Y2275" s="49"/>
      <c r="Z2275" s="50"/>
      <c r="AA2275" s="51"/>
      <c r="AB2275" s="51"/>
      <c r="AC2275" s="52"/>
      <c r="AD2275" s="53"/>
    </row>
    <row r="2276" spans="24:30" x14ac:dyDescent="0.25">
      <c r="X2276" s="48"/>
      <c r="Y2276" s="49"/>
      <c r="Z2276" s="50"/>
      <c r="AA2276" s="51"/>
      <c r="AB2276" s="51"/>
      <c r="AC2276" s="52"/>
      <c r="AD2276" s="53"/>
    </row>
    <row r="2277" spans="24:30" x14ac:dyDescent="0.25">
      <c r="X2277" s="48"/>
      <c r="Y2277" s="49"/>
      <c r="Z2277" s="50"/>
      <c r="AA2277" s="51"/>
      <c r="AB2277" s="51"/>
      <c r="AC2277" s="52"/>
      <c r="AD2277" s="53"/>
    </row>
    <row r="2278" spans="24:30" x14ac:dyDescent="0.25">
      <c r="X2278" s="48"/>
      <c r="Y2278" s="49"/>
      <c r="Z2278" s="50"/>
      <c r="AA2278" s="51"/>
      <c r="AB2278" s="51"/>
      <c r="AC2278" s="52"/>
      <c r="AD2278" s="53"/>
    </row>
    <row r="2279" spans="24:30" x14ac:dyDescent="0.25">
      <c r="X2279" s="48"/>
      <c r="Y2279" s="49"/>
      <c r="Z2279" s="50"/>
      <c r="AA2279" s="51"/>
      <c r="AB2279" s="51"/>
      <c r="AC2279" s="52"/>
      <c r="AD2279" s="53"/>
    </row>
    <row r="2280" spans="24:30" x14ac:dyDescent="0.25">
      <c r="X2280" s="48"/>
      <c r="Y2280" s="49"/>
      <c r="Z2280" s="50"/>
      <c r="AA2280" s="51"/>
      <c r="AB2280" s="51"/>
      <c r="AC2280" s="52"/>
      <c r="AD2280" s="53"/>
    </row>
    <row r="2281" spans="24:30" x14ac:dyDescent="0.25">
      <c r="X2281" s="48"/>
      <c r="Y2281" s="49"/>
      <c r="Z2281" s="50"/>
      <c r="AA2281" s="51"/>
      <c r="AB2281" s="51"/>
      <c r="AC2281" s="52"/>
      <c r="AD2281" s="53"/>
    </row>
    <row r="2282" spans="24:30" x14ac:dyDescent="0.25">
      <c r="X2282" s="48"/>
      <c r="Y2282" s="49"/>
      <c r="Z2282" s="50"/>
      <c r="AA2282" s="51"/>
      <c r="AB2282" s="51"/>
      <c r="AC2282" s="52"/>
      <c r="AD2282" s="53"/>
    </row>
    <row r="2283" spans="24:30" x14ac:dyDescent="0.25">
      <c r="X2283" s="48"/>
      <c r="Y2283" s="49"/>
      <c r="Z2283" s="50"/>
      <c r="AA2283" s="51"/>
      <c r="AB2283" s="51"/>
      <c r="AC2283" s="52"/>
      <c r="AD2283" s="53"/>
    </row>
    <row r="2284" spans="24:30" x14ac:dyDescent="0.25">
      <c r="X2284" s="48"/>
      <c r="Y2284" s="49"/>
      <c r="Z2284" s="50"/>
      <c r="AA2284" s="51"/>
      <c r="AB2284" s="51"/>
      <c r="AC2284" s="52"/>
      <c r="AD2284" s="53"/>
    </row>
    <row r="2285" spans="24:30" x14ac:dyDescent="0.25">
      <c r="X2285" s="48"/>
      <c r="Y2285" s="49"/>
      <c r="Z2285" s="50"/>
      <c r="AA2285" s="51"/>
      <c r="AB2285" s="51"/>
      <c r="AC2285" s="52"/>
      <c r="AD2285" s="53"/>
    </row>
    <row r="2286" spans="24:30" x14ac:dyDescent="0.25">
      <c r="X2286" s="48"/>
      <c r="Y2286" s="49"/>
      <c r="Z2286" s="50"/>
      <c r="AA2286" s="51"/>
      <c r="AB2286" s="51"/>
      <c r="AC2286" s="52"/>
      <c r="AD2286" s="53"/>
    </row>
    <row r="2287" spans="24:30" x14ac:dyDescent="0.25">
      <c r="X2287" s="48"/>
      <c r="Y2287" s="49"/>
      <c r="Z2287" s="50"/>
      <c r="AA2287" s="51"/>
      <c r="AB2287" s="51"/>
      <c r="AC2287" s="52"/>
      <c r="AD2287" s="53"/>
    </row>
    <row r="2288" spans="24:30" x14ac:dyDescent="0.25">
      <c r="X2288" s="48"/>
      <c r="Y2288" s="49"/>
      <c r="Z2288" s="50"/>
      <c r="AA2288" s="51"/>
      <c r="AB2288" s="51"/>
      <c r="AC2288" s="52"/>
      <c r="AD2288" s="53"/>
    </row>
    <row r="2289" spans="24:30" x14ac:dyDescent="0.25">
      <c r="X2289" s="48"/>
      <c r="Y2289" s="49"/>
      <c r="Z2289" s="50"/>
      <c r="AA2289" s="51"/>
      <c r="AB2289" s="51"/>
      <c r="AC2289" s="52"/>
      <c r="AD2289" s="53"/>
    </row>
    <row r="2290" spans="24:30" x14ac:dyDescent="0.25">
      <c r="X2290" s="48"/>
      <c r="Y2290" s="49"/>
      <c r="Z2290" s="50"/>
      <c r="AA2290" s="51"/>
      <c r="AB2290" s="51"/>
      <c r="AC2290" s="52"/>
      <c r="AD2290" s="53"/>
    </row>
    <row r="2291" spans="24:30" x14ac:dyDescent="0.25">
      <c r="X2291" s="48"/>
      <c r="Y2291" s="49"/>
      <c r="Z2291" s="50"/>
      <c r="AA2291" s="51"/>
      <c r="AB2291" s="51"/>
      <c r="AC2291" s="52"/>
      <c r="AD2291" s="53"/>
    </row>
    <row r="2292" spans="24:30" x14ac:dyDescent="0.25">
      <c r="X2292" s="48"/>
      <c r="Y2292" s="49"/>
      <c r="Z2292" s="50"/>
      <c r="AA2292" s="51"/>
      <c r="AB2292" s="51"/>
      <c r="AC2292" s="52"/>
      <c r="AD2292" s="53"/>
    </row>
    <row r="2293" spans="24:30" x14ac:dyDescent="0.25">
      <c r="X2293" s="48"/>
      <c r="Y2293" s="49"/>
      <c r="Z2293" s="50"/>
      <c r="AA2293" s="51"/>
      <c r="AB2293" s="51"/>
      <c r="AC2293" s="52"/>
      <c r="AD2293" s="53"/>
    </row>
    <row r="2294" spans="24:30" x14ac:dyDescent="0.25">
      <c r="X2294" s="48"/>
      <c r="Y2294" s="49"/>
      <c r="Z2294" s="50"/>
      <c r="AA2294" s="51"/>
      <c r="AB2294" s="51"/>
      <c r="AC2294" s="52"/>
      <c r="AD2294" s="53"/>
    </row>
    <row r="2295" spans="24:30" x14ac:dyDescent="0.25">
      <c r="X2295" s="48"/>
      <c r="Y2295" s="49"/>
      <c r="Z2295" s="50"/>
      <c r="AA2295" s="51"/>
      <c r="AB2295" s="51"/>
      <c r="AC2295" s="52"/>
      <c r="AD2295" s="53"/>
    </row>
    <row r="2296" spans="24:30" x14ac:dyDescent="0.25">
      <c r="X2296" s="48"/>
      <c r="Y2296" s="49"/>
      <c r="Z2296" s="50"/>
      <c r="AA2296" s="51"/>
      <c r="AB2296" s="51"/>
      <c r="AC2296" s="52"/>
      <c r="AD2296" s="53"/>
    </row>
    <row r="2297" spans="24:30" x14ac:dyDescent="0.25">
      <c r="X2297" s="48"/>
      <c r="Y2297" s="49"/>
      <c r="Z2297" s="50"/>
      <c r="AA2297" s="51"/>
      <c r="AB2297" s="51"/>
      <c r="AC2297" s="52"/>
      <c r="AD2297" s="53"/>
    </row>
    <row r="2298" spans="24:30" x14ac:dyDescent="0.25">
      <c r="X2298" s="48"/>
      <c r="Y2298" s="49"/>
      <c r="Z2298" s="50"/>
      <c r="AA2298" s="51"/>
      <c r="AB2298" s="51"/>
      <c r="AC2298" s="52"/>
      <c r="AD2298" s="53"/>
    </row>
    <row r="2299" spans="24:30" x14ac:dyDescent="0.25">
      <c r="X2299" s="48"/>
      <c r="Y2299" s="49"/>
      <c r="Z2299" s="50"/>
      <c r="AA2299" s="51"/>
      <c r="AB2299" s="51"/>
      <c r="AC2299" s="52"/>
      <c r="AD2299" s="53"/>
    </row>
    <row r="2300" spans="24:30" x14ac:dyDescent="0.25">
      <c r="X2300" s="48"/>
      <c r="Y2300" s="49"/>
      <c r="Z2300" s="50"/>
      <c r="AA2300" s="51"/>
      <c r="AB2300" s="51"/>
      <c r="AC2300" s="52"/>
      <c r="AD2300" s="53"/>
    </row>
    <row r="2301" spans="24:30" x14ac:dyDescent="0.25">
      <c r="X2301" s="48"/>
      <c r="Y2301" s="49"/>
      <c r="Z2301" s="50"/>
      <c r="AA2301" s="51"/>
      <c r="AB2301" s="51"/>
      <c r="AC2301" s="52"/>
      <c r="AD2301" s="53"/>
    </row>
    <row r="2302" spans="24:30" x14ac:dyDescent="0.25">
      <c r="X2302" s="48"/>
      <c r="Y2302" s="49"/>
      <c r="Z2302" s="50"/>
      <c r="AA2302" s="51"/>
      <c r="AB2302" s="51"/>
      <c r="AC2302" s="52"/>
      <c r="AD2302" s="53"/>
    </row>
    <row r="2303" spans="24:30" x14ac:dyDescent="0.25">
      <c r="X2303" s="48"/>
      <c r="Y2303" s="49"/>
      <c r="Z2303" s="50"/>
      <c r="AA2303" s="51"/>
      <c r="AB2303" s="51"/>
      <c r="AC2303" s="52"/>
      <c r="AD2303" s="53"/>
    </row>
    <row r="2304" spans="24:30" x14ac:dyDescent="0.25">
      <c r="X2304" s="48"/>
      <c r="Y2304" s="49"/>
      <c r="Z2304" s="50"/>
      <c r="AA2304" s="51"/>
      <c r="AB2304" s="51"/>
      <c r="AC2304" s="52"/>
      <c r="AD2304" s="53"/>
    </row>
    <row r="2305" spans="24:30" x14ac:dyDescent="0.25">
      <c r="X2305" s="48"/>
      <c r="Y2305" s="49"/>
      <c r="Z2305" s="50"/>
      <c r="AA2305" s="51"/>
      <c r="AB2305" s="51"/>
      <c r="AC2305" s="52"/>
      <c r="AD2305" s="53"/>
    </row>
    <row r="2306" spans="24:30" x14ac:dyDescent="0.25">
      <c r="X2306" s="48"/>
      <c r="Y2306" s="49"/>
      <c r="Z2306" s="50"/>
      <c r="AA2306" s="51"/>
      <c r="AB2306" s="51"/>
      <c r="AC2306" s="52"/>
      <c r="AD2306" s="53"/>
    </row>
    <row r="2307" spans="24:30" x14ac:dyDescent="0.25">
      <c r="X2307" s="48"/>
      <c r="Y2307" s="49"/>
      <c r="Z2307" s="50"/>
      <c r="AA2307" s="51"/>
      <c r="AB2307" s="51"/>
      <c r="AC2307" s="52"/>
      <c r="AD2307" s="53"/>
    </row>
    <row r="2308" spans="24:30" x14ac:dyDescent="0.25">
      <c r="X2308" s="48"/>
      <c r="Y2308" s="49"/>
      <c r="Z2308" s="50"/>
      <c r="AA2308" s="51"/>
      <c r="AB2308" s="51"/>
      <c r="AC2308" s="52"/>
      <c r="AD2308" s="53"/>
    </row>
    <row r="2309" spans="24:30" x14ac:dyDescent="0.25">
      <c r="X2309" s="48"/>
      <c r="Y2309" s="49"/>
      <c r="Z2309" s="50"/>
      <c r="AA2309" s="51"/>
      <c r="AB2309" s="51"/>
      <c r="AC2309" s="52"/>
      <c r="AD2309" s="53"/>
    </row>
    <row r="2310" spans="24:30" x14ac:dyDescent="0.25">
      <c r="X2310" s="48"/>
      <c r="Y2310" s="49"/>
      <c r="Z2310" s="50"/>
      <c r="AA2310" s="51"/>
      <c r="AB2310" s="51"/>
      <c r="AC2310" s="52"/>
      <c r="AD2310" s="53"/>
    </row>
    <row r="2311" spans="24:30" x14ac:dyDescent="0.25">
      <c r="X2311" s="48"/>
      <c r="Y2311" s="49"/>
      <c r="Z2311" s="50"/>
      <c r="AA2311" s="51"/>
      <c r="AB2311" s="51"/>
      <c r="AC2311" s="52"/>
      <c r="AD2311" s="53"/>
    </row>
    <row r="2312" spans="24:30" x14ac:dyDescent="0.25">
      <c r="X2312" s="48"/>
      <c r="Y2312" s="49"/>
      <c r="Z2312" s="50"/>
      <c r="AA2312" s="51"/>
      <c r="AB2312" s="51"/>
      <c r="AC2312" s="52"/>
      <c r="AD2312" s="53"/>
    </row>
    <row r="2313" spans="24:30" x14ac:dyDescent="0.25">
      <c r="X2313" s="48"/>
      <c r="Y2313" s="49"/>
      <c r="Z2313" s="50"/>
      <c r="AA2313" s="51"/>
      <c r="AB2313" s="51"/>
      <c r="AC2313" s="52"/>
      <c r="AD2313" s="53"/>
    </row>
    <row r="2314" spans="24:30" x14ac:dyDescent="0.25">
      <c r="X2314" s="48"/>
      <c r="Y2314" s="49"/>
      <c r="Z2314" s="50"/>
      <c r="AA2314" s="51"/>
      <c r="AB2314" s="51"/>
      <c r="AC2314" s="52"/>
      <c r="AD2314" s="53"/>
    </row>
    <row r="2315" spans="24:30" x14ac:dyDescent="0.25">
      <c r="X2315" s="48"/>
      <c r="Y2315" s="49"/>
      <c r="Z2315" s="50"/>
      <c r="AA2315" s="51"/>
      <c r="AB2315" s="51"/>
      <c r="AC2315" s="52"/>
      <c r="AD2315" s="53"/>
    </row>
    <row r="2316" spans="24:30" x14ac:dyDescent="0.25">
      <c r="X2316" s="48"/>
      <c r="Y2316" s="49"/>
      <c r="Z2316" s="50"/>
      <c r="AA2316" s="51"/>
      <c r="AB2316" s="51"/>
      <c r="AC2316" s="52"/>
      <c r="AD2316" s="53"/>
    </row>
    <row r="2317" spans="24:30" x14ac:dyDescent="0.25">
      <c r="X2317" s="48"/>
      <c r="Y2317" s="49"/>
      <c r="Z2317" s="50"/>
      <c r="AA2317" s="51"/>
      <c r="AB2317" s="51"/>
      <c r="AC2317" s="52"/>
      <c r="AD2317" s="53"/>
    </row>
    <row r="2318" spans="24:30" x14ac:dyDescent="0.25">
      <c r="X2318" s="48"/>
      <c r="Y2318" s="49"/>
      <c r="Z2318" s="50"/>
      <c r="AA2318" s="51"/>
      <c r="AB2318" s="51"/>
      <c r="AC2318" s="52"/>
      <c r="AD2318" s="53"/>
    </row>
    <row r="2319" spans="24:30" x14ac:dyDescent="0.25">
      <c r="X2319" s="48"/>
      <c r="Y2319" s="49"/>
      <c r="Z2319" s="50"/>
      <c r="AA2319" s="51"/>
      <c r="AB2319" s="51"/>
      <c r="AC2319" s="52"/>
      <c r="AD2319" s="53"/>
    </row>
    <row r="2320" spans="24:30" x14ac:dyDescent="0.25">
      <c r="X2320" s="48"/>
      <c r="Y2320" s="49"/>
      <c r="Z2320" s="50"/>
      <c r="AA2320" s="51"/>
      <c r="AB2320" s="51"/>
      <c r="AC2320" s="52"/>
      <c r="AD2320" s="53"/>
    </row>
    <row r="2321" spans="24:30" x14ac:dyDescent="0.25">
      <c r="X2321" s="48"/>
      <c r="Y2321" s="49"/>
      <c r="Z2321" s="50"/>
      <c r="AA2321" s="51"/>
      <c r="AB2321" s="51"/>
      <c r="AC2321" s="52"/>
      <c r="AD2321" s="53"/>
    </row>
    <row r="2322" spans="24:30" x14ac:dyDescent="0.25">
      <c r="X2322" s="48"/>
      <c r="Y2322" s="49"/>
      <c r="Z2322" s="50"/>
      <c r="AA2322" s="51"/>
      <c r="AB2322" s="51"/>
      <c r="AC2322" s="52"/>
      <c r="AD2322" s="53"/>
    </row>
    <row r="2323" spans="24:30" x14ac:dyDescent="0.25">
      <c r="X2323" s="48"/>
      <c r="Y2323" s="49"/>
      <c r="Z2323" s="50"/>
      <c r="AA2323" s="51"/>
      <c r="AB2323" s="51"/>
      <c r="AC2323" s="52"/>
      <c r="AD2323" s="53"/>
    </row>
    <row r="2324" spans="24:30" x14ac:dyDescent="0.25">
      <c r="X2324" s="48"/>
      <c r="Y2324" s="49"/>
      <c r="Z2324" s="50"/>
      <c r="AA2324" s="51"/>
      <c r="AB2324" s="51"/>
      <c r="AC2324" s="52"/>
      <c r="AD2324" s="53"/>
    </row>
    <row r="2325" spans="24:30" x14ac:dyDescent="0.25">
      <c r="X2325" s="48"/>
      <c r="Y2325" s="49"/>
      <c r="Z2325" s="50"/>
      <c r="AA2325" s="51"/>
      <c r="AB2325" s="51"/>
      <c r="AC2325" s="52"/>
      <c r="AD2325" s="53"/>
    </row>
    <row r="2326" spans="24:30" x14ac:dyDescent="0.25">
      <c r="X2326" s="48"/>
      <c r="Y2326" s="49"/>
      <c r="Z2326" s="50"/>
      <c r="AA2326" s="51"/>
      <c r="AB2326" s="51"/>
      <c r="AC2326" s="52"/>
      <c r="AD2326" s="53"/>
    </row>
    <row r="2327" spans="24:30" x14ac:dyDescent="0.25">
      <c r="X2327" s="48"/>
      <c r="Y2327" s="49"/>
      <c r="Z2327" s="50"/>
      <c r="AA2327" s="51"/>
      <c r="AB2327" s="51"/>
      <c r="AC2327" s="52"/>
      <c r="AD2327" s="53"/>
    </row>
    <row r="2328" spans="24:30" x14ac:dyDescent="0.25">
      <c r="X2328" s="48"/>
      <c r="Y2328" s="49"/>
      <c r="Z2328" s="50"/>
      <c r="AA2328" s="51"/>
      <c r="AB2328" s="51"/>
      <c r="AC2328" s="52"/>
      <c r="AD2328" s="53"/>
    </row>
    <row r="2329" spans="24:30" x14ac:dyDescent="0.25">
      <c r="X2329" s="48"/>
      <c r="Y2329" s="49"/>
      <c r="Z2329" s="50"/>
      <c r="AA2329" s="51"/>
      <c r="AB2329" s="51"/>
      <c r="AC2329" s="52"/>
      <c r="AD2329" s="53"/>
    </row>
    <row r="2330" spans="24:30" x14ac:dyDescent="0.25">
      <c r="X2330" s="48"/>
      <c r="Y2330" s="49"/>
      <c r="Z2330" s="50"/>
      <c r="AA2330" s="51"/>
      <c r="AB2330" s="51"/>
      <c r="AC2330" s="52"/>
      <c r="AD2330" s="53"/>
    </row>
    <row r="2331" spans="24:30" x14ac:dyDescent="0.25">
      <c r="X2331" s="48"/>
      <c r="Y2331" s="49"/>
      <c r="Z2331" s="50"/>
      <c r="AA2331" s="51"/>
      <c r="AB2331" s="51"/>
      <c r="AC2331" s="52"/>
      <c r="AD2331" s="53"/>
    </row>
    <row r="2332" spans="24:30" x14ac:dyDescent="0.25">
      <c r="X2332" s="48"/>
      <c r="Y2332" s="49"/>
      <c r="Z2332" s="50"/>
      <c r="AA2332" s="51"/>
      <c r="AB2332" s="51"/>
      <c r="AC2332" s="52"/>
      <c r="AD2332" s="53"/>
    </row>
    <row r="2333" spans="24:30" x14ac:dyDescent="0.25">
      <c r="X2333" s="48"/>
      <c r="Y2333" s="49"/>
      <c r="Z2333" s="50"/>
      <c r="AA2333" s="51"/>
      <c r="AB2333" s="51"/>
      <c r="AC2333" s="52"/>
      <c r="AD2333" s="53"/>
    </row>
    <row r="2334" spans="24:30" x14ac:dyDescent="0.25">
      <c r="X2334" s="48"/>
      <c r="Y2334" s="49"/>
      <c r="Z2334" s="50"/>
      <c r="AA2334" s="51"/>
      <c r="AB2334" s="51"/>
      <c r="AC2334" s="52"/>
      <c r="AD2334" s="53"/>
    </row>
    <row r="2335" spans="24:30" x14ac:dyDescent="0.25">
      <c r="X2335" s="48"/>
      <c r="Y2335" s="49"/>
      <c r="Z2335" s="50"/>
      <c r="AA2335" s="51"/>
      <c r="AB2335" s="51"/>
      <c r="AC2335" s="52"/>
      <c r="AD2335" s="53"/>
    </row>
    <row r="2336" spans="24:30" x14ac:dyDescent="0.25">
      <c r="X2336" s="48"/>
      <c r="Y2336" s="49"/>
      <c r="Z2336" s="50"/>
      <c r="AA2336" s="51"/>
      <c r="AB2336" s="51"/>
      <c r="AC2336" s="52"/>
      <c r="AD2336" s="53"/>
    </row>
    <row r="2337" spans="24:30" x14ac:dyDescent="0.25">
      <c r="X2337" s="48"/>
      <c r="Y2337" s="49"/>
      <c r="Z2337" s="50"/>
      <c r="AA2337" s="51"/>
      <c r="AB2337" s="51"/>
      <c r="AC2337" s="52"/>
      <c r="AD2337" s="53"/>
    </row>
    <row r="2338" spans="24:30" x14ac:dyDescent="0.25">
      <c r="X2338" s="48"/>
      <c r="Y2338" s="49"/>
      <c r="Z2338" s="50"/>
      <c r="AA2338" s="51"/>
      <c r="AB2338" s="51"/>
      <c r="AC2338" s="52"/>
      <c r="AD2338" s="53"/>
    </row>
    <row r="2339" spans="24:30" x14ac:dyDescent="0.25">
      <c r="X2339" s="48"/>
      <c r="Y2339" s="49"/>
      <c r="Z2339" s="50"/>
      <c r="AA2339" s="51"/>
      <c r="AB2339" s="51"/>
      <c r="AC2339" s="52"/>
      <c r="AD2339" s="53"/>
    </row>
    <row r="2340" spans="24:30" x14ac:dyDescent="0.25">
      <c r="X2340" s="48"/>
      <c r="Y2340" s="49"/>
      <c r="Z2340" s="50"/>
      <c r="AA2340" s="51"/>
      <c r="AB2340" s="51"/>
      <c r="AC2340" s="52"/>
      <c r="AD2340" s="53"/>
    </row>
    <row r="2341" spans="24:30" x14ac:dyDescent="0.25">
      <c r="X2341" s="48"/>
      <c r="Y2341" s="49"/>
      <c r="Z2341" s="50"/>
      <c r="AA2341" s="51"/>
      <c r="AB2341" s="51"/>
      <c r="AC2341" s="52"/>
      <c r="AD2341" s="53"/>
    </row>
    <row r="2342" spans="24:30" x14ac:dyDescent="0.25">
      <c r="X2342" s="48"/>
      <c r="Y2342" s="49"/>
      <c r="Z2342" s="50"/>
      <c r="AA2342" s="51"/>
      <c r="AB2342" s="51"/>
      <c r="AC2342" s="52"/>
      <c r="AD2342" s="53"/>
    </row>
    <row r="2343" spans="24:30" x14ac:dyDescent="0.25">
      <c r="X2343" s="48"/>
      <c r="Y2343" s="49"/>
      <c r="Z2343" s="50"/>
      <c r="AA2343" s="51"/>
      <c r="AB2343" s="51"/>
      <c r="AC2343" s="52"/>
      <c r="AD2343" s="53"/>
    </row>
    <row r="2344" spans="24:30" x14ac:dyDescent="0.25">
      <c r="X2344" s="48"/>
      <c r="Y2344" s="49"/>
      <c r="Z2344" s="50"/>
      <c r="AA2344" s="51"/>
      <c r="AB2344" s="51"/>
      <c r="AC2344" s="52"/>
      <c r="AD2344" s="53"/>
    </row>
    <row r="2345" spans="24:30" x14ac:dyDescent="0.25">
      <c r="X2345" s="48"/>
      <c r="Y2345" s="49"/>
      <c r="Z2345" s="50"/>
      <c r="AA2345" s="51"/>
      <c r="AB2345" s="51"/>
      <c r="AC2345" s="52"/>
      <c r="AD2345" s="53"/>
    </row>
    <row r="2346" spans="24:30" x14ac:dyDescent="0.25">
      <c r="X2346" s="48"/>
      <c r="Y2346" s="49"/>
      <c r="Z2346" s="50"/>
      <c r="AA2346" s="51"/>
      <c r="AB2346" s="51"/>
      <c r="AC2346" s="52"/>
      <c r="AD2346" s="53"/>
    </row>
    <row r="2347" spans="24:30" x14ac:dyDescent="0.25">
      <c r="X2347" s="48"/>
      <c r="Y2347" s="49"/>
      <c r="Z2347" s="50"/>
      <c r="AA2347" s="51"/>
      <c r="AB2347" s="51"/>
      <c r="AC2347" s="52"/>
      <c r="AD2347" s="53"/>
    </row>
    <row r="2348" spans="24:30" x14ac:dyDescent="0.25">
      <c r="X2348" s="48"/>
      <c r="Y2348" s="49"/>
      <c r="Z2348" s="50"/>
      <c r="AA2348" s="51"/>
      <c r="AB2348" s="51"/>
      <c r="AC2348" s="52"/>
      <c r="AD2348" s="53"/>
    </row>
    <row r="2349" spans="24:30" x14ac:dyDescent="0.25">
      <c r="X2349" s="48"/>
      <c r="Y2349" s="49"/>
      <c r="Z2349" s="50"/>
      <c r="AA2349" s="51"/>
      <c r="AB2349" s="51"/>
      <c r="AC2349" s="52"/>
      <c r="AD2349" s="53"/>
    </row>
    <row r="2350" spans="24:30" x14ac:dyDescent="0.25">
      <c r="X2350" s="48"/>
      <c r="Y2350" s="49"/>
      <c r="Z2350" s="50"/>
      <c r="AA2350" s="51"/>
      <c r="AB2350" s="51"/>
      <c r="AC2350" s="52"/>
      <c r="AD2350" s="53"/>
    </row>
    <row r="2351" spans="24:30" x14ac:dyDescent="0.25">
      <c r="X2351" s="48"/>
      <c r="Y2351" s="49"/>
      <c r="Z2351" s="50"/>
      <c r="AA2351" s="51"/>
      <c r="AB2351" s="51"/>
      <c r="AC2351" s="52"/>
      <c r="AD2351" s="53"/>
    </row>
    <row r="2352" spans="24:30" x14ac:dyDescent="0.25">
      <c r="X2352" s="48"/>
      <c r="Y2352" s="49"/>
      <c r="Z2352" s="50"/>
      <c r="AA2352" s="51"/>
      <c r="AB2352" s="51"/>
      <c r="AC2352" s="52"/>
      <c r="AD2352" s="53"/>
    </row>
    <row r="2353" spans="24:30" x14ac:dyDescent="0.25">
      <c r="X2353" s="48"/>
      <c r="Y2353" s="49"/>
      <c r="Z2353" s="50"/>
      <c r="AA2353" s="51"/>
      <c r="AB2353" s="51"/>
      <c r="AC2353" s="52"/>
      <c r="AD2353" s="53"/>
    </row>
    <row r="2354" spans="24:30" x14ac:dyDescent="0.25">
      <c r="X2354" s="48"/>
      <c r="Y2354" s="49"/>
      <c r="Z2354" s="50"/>
      <c r="AA2354" s="51"/>
      <c r="AB2354" s="51"/>
      <c r="AC2354" s="52"/>
      <c r="AD2354" s="53"/>
    </row>
    <row r="2355" spans="24:30" x14ac:dyDescent="0.25">
      <c r="X2355" s="48"/>
      <c r="Y2355" s="49"/>
      <c r="Z2355" s="50"/>
      <c r="AA2355" s="51"/>
      <c r="AB2355" s="51"/>
      <c r="AC2355" s="52"/>
      <c r="AD2355" s="53"/>
    </row>
    <row r="2356" spans="24:30" x14ac:dyDescent="0.25">
      <c r="X2356" s="48"/>
      <c r="Y2356" s="49"/>
      <c r="Z2356" s="50"/>
      <c r="AA2356" s="51"/>
      <c r="AB2356" s="51"/>
      <c r="AC2356" s="52"/>
      <c r="AD2356" s="53"/>
    </row>
    <row r="2357" spans="24:30" x14ac:dyDescent="0.25">
      <c r="X2357" s="48"/>
      <c r="Y2357" s="49"/>
      <c r="Z2357" s="50"/>
      <c r="AA2357" s="51"/>
      <c r="AB2357" s="51"/>
      <c r="AC2357" s="52"/>
      <c r="AD2357" s="53"/>
    </row>
    <row r="2358" spans="24:30" x14ac:dyDescent="0.25">
      <c r="X2358" s="48"/>
      <c r="Y2358" s="49"/>
      <c r="Z2358" s="50"/>
      <c r="AA2358" s="51"/>
      <c r="AB2358" s="51"/>
      <c r="AC2358" s="52"/>
      <c r="AD2358" s="53"/>
    </row>
    <row r="2359" spans="24:30" x14ac:dyDescent="0.25">
      <c r="X2359" s="48"/>
      <c r="Y2359" s="49"/>
      <c r="Z2359" s="50"/>
      <c r="AA2359" s="51"/>
      <c r="AB2359" s="51"/>
      <c r="AC2359" s="52"/>
      <c r="AD2359" s="53"/>
    </row>
    <row r="2360" spans="24:30" x14ac:dyDescent="0.25">
      <c r="X2360" s="48"/>
      <c r="Y2360" s="49"/>
      <c r="Z2360" s="50"/>
      <c r="AA2360" s="51"/>
      <c r="AB2360" s="51"/>
      <c r="AC2360" s="52"/>
      <c r="AD2360" s="53"/>
    </row>
    <row r="2361" spans="24:30" x14ac:dyDescent="0.25">
      <c r="X2361" s="48"/>
      <c r="Y2361" s="49"/>
      <c r="Z2361" s="50"/>
      <c r="AA2361" s="51"/>
      <c r="AB2361" s="51"/>
      <c r="AC2361" s="52"/>
      <c r="AD2361" s="53"/>
    </row>
    <row r="2362" spans="24:30" x14ac:dyDescent="0.25">
      <c r="X2362" s="48"/>
      <c r="Y2362" s="49"/>
      <c r="Z2362" s="50"/>
      <c r="AA2362" s="51"/>
      <c r="AB2362" s="51"/>
      <c r="AC2362" s="52"/>
      <c r="AD2362" s="53"/>
    </row>
    <row r="2363" spans="24:30" x14ac:dyDescent="0.25">
      <c r="X2363" s="48"/>
      <c r="Y2363" s="49"/>
      <c r="Z2363" s="50"/>
      <c r="AA2363" s="51"/>
      <c r="AB2363" s="51"/>
      <c r="AC2363" s="52"/>
      <c r="AD2363" s="53"/>
    </row>
    <row r="2364" spans="24:30" x14ac:dyDescent="0.25">
      <c r="X2364" s="48"/>
      <c r="Y2364" s="49"/>
      <c r="Z2364" s="50"/>
      <c r="AA2364" s="51"/>
      <c r="AB2364" s="51"/>
      <c r="AC2364" s="52"/>
      <c r="AD2364" s="53"/>
    </row>
    <row r="2365" spans="24:30" x14ac:dyDescent="0.25">
      <c r="X2365" s="48"/>
      <c r="Y2365" s="49"/>
      <c r="Z2365" s="50"/>
      <c r="AA2365" s="51"/>
      <c r="AB2365" s="51"/>
      <c r="AC2365" s="52"/>
      <c r="AD2365" s="53"/>
    </row>
    <row r="2366" spans="24:30" x14ac:dyDescent="0.25">
      <c r="X2366" s="48"/>
      <c r="Y2366" s="49"/>
      <c r="Z2366" s="50"/>
      <c r="AA2366" s="51"/>
      <c r="AB2366" s="51"/>
      <c r="AC2366" s="52"/>
      <c r="AD2366" s="53"/>
    </row>
    <row r="2367" spans="24:30" x14ac:dyDescent="0.25">
      <c r="X2367" s="48"/>
      <c r="Y2367" s="49"/>
      <c r="Z2367" s="50"/>
      <c r="AA2367" s="51"/>
      <c r="AB2367" s="51"/>
      <c r="AC2367" s="52"/>
      <c r="AD2367" s="53"/>
    </row>
    <row r="2368" spans="24:30" x14ac:dyDescent="0.25">
      <c r="X2368" s="48"/>
      <c r="Y2368" s="49"/>
      <c r="Z2368" s="50"/>
      <c r="AA2368" s="51"/>
      <c r="AB2368" s="51"/>
      <c r="AC2368" s="52"/>
      <c r="AD2368" s="53"/>
    </row>
    <row r="2369" spans="24:30" x14ac:dyDescent="0.25">
      <c r="X2369" s="48"/>
      <c r="Y2369" s="49"/>
      <c r="Z2369" s="50"/>
      <c r="AA2369" s="51"/>
      <c r="AB2369" s="51"/>
      <c r="AC2369" s="52"/>
      <c r="AD2369" s="53"/>
    </row>
    <row r="2370" spans="24:30" x14ac:dyDescent="0.25">
      <c r="X2370" s="48"/>
      <c r="Y2370" s="49"/>
      <c r="Z2370" s="50"/>
      <c r="AA2370" s="51"/>
      <c r="AB2370" s="51"/>
      <c r="AC2370" s="52"/>
      <c r="AD2370" s="53"/>
    </row>
    <row r="2371" spans="24:30" x14ac:dyDescent="0.25">
      <c r="X2371" s="48"/>
      <c r="Y2371" s="49"/>
      <c r="Z2371" s="50"/>
      <c r="AA2371" s="51"/>
      <c r="AB2371" s="51"/>
      <c r="AC2371" s="52"/>
      <c r="AD2371" s="53"/>
    </row>
    <row r="2372" spans="24:30" x14ac:dyDescent="0.25">
      <c r="X2372" s="48"/>
      <c r="Y2372" s="49"/>
      <c r="Z2372" s="50"/>
      <c r="AA2372" s="51"/>
      <c r="AB2372" s="51"/>
      <c r="AC2372" s="52"/>
      <c r="AD2372" s="53"/>
    </row>
    <row r="2373" spans="24:30" x14ac:dyDescent="0.25">
      <c r="X2373" s="48"/>
      <c r="Y2373" s="49"/>
      <c r="Z2373" s="50"/>
      <c r="AA2373" s="51"/>
      <c r="AB2373" s="51"/>
      <c r="AC2373" s="52"/>
      <c r="AD2373" s="53"/>
    </row>
    <row r="2374" spans="24:30" x14ac:dyDescent="0.25">
      <c r="X2374" s="48"/>
      <c r="Y2374" s="49"/>
      <c r="Z2374" s="50"/>
      <c r="AA2374" s="51"/>
      <c r="AB2374" s="51"/>
      <c r="AC2374" s="52"/>
      <c r="AD2374" s="53"/>
    </row>
    <row r="2375" spans="24:30" x14ac:dyDescent="0.25">
      <c r="X2375" s="48"/>
      <c r="Y2375" s="49"/>
      <c r="Z2375" s="50"/>
      <c r="AA2375" s="51"/>
      <c r="AB2375" s="51"/>
      <c r="AC2375" s="52"/>
      <c r="AD2375" s="53"/>
    </row>
    <row r="2376" spans="24:30" x14ac:dyDescent="0.25">
      <c r="X2376" s="48"/>
      <c r="Y2376" s="49"/>
      <c r="Z2376" s="50"/>
      <c r="AA2376" s="51"/>
      <c r="AB2376" s="51"/>
      <c r="AC2376" s="52"/>
      <c r="AD2376" s="53"/>
    </row>
    <row r="2377" spans="24:30" x14ac:dyDescent="0.25">
      <c r="X2377" s="48"/>
      <c r="Y2377" s="49"/>
      <c r="Z2377" s="50"/>
      <c r="AA2377" s="51"/>
      <c r="AB2377" s="51"/>
      <c r="AC2377" s="52"/>
      <c r="AD2377" s="53"/>
    </row>
    <row r="2378" spans="24:30" x14ac:dyDescent="0.25">
      <c r="X2378" s="48"/>
      <c r="Y2378" s="49"/>
      <c r="Z2378" s="50"/>
      <c r="AA2378" s="51"/>
      <c r="AB2378" s="51"/>
      <c r="AC2378" s="52"/>
      <c r="AD2378" s="53"/>
    </row>
    <row r="2379" spans="24:30" x14ac:dyDescent="0.25">
      <c r="X2379" s="48"/>
      <c r="Y2379" s="49"/>
      <c r="Z2379" s="50"/>
      <c r="AA2379" s="51"/>
      <c r="AB2379" s="51"/>
      <c r="AC2379" s="52"/>
      <c r="AD2379" s="53"/>
    </row>
    <row r="2380" spans="24:30" x14ac:dyDescent="0.25">
      <c r="X2380" s="48"/>
      <c r="Y2380" s="49"/>
      <c r="Z2380" s="50"/>
      <c r="AA2380" s="51"/>
      <c r="AB2380" s="51"/>
      <c r="AC2380" s="52"/>
      <c r="AD2380" s="53"/>
    </row>
    <row r="2381" spans="24:30" x14ac:dyDescent="0.25">
      <c r="X2381" s="48"/>
      <c r="Y2381" s="49"/>
      <c r="Z2381" s="50"/>
      <c r="AA2381" s="51"/>
      <c r="AB2381" s="51"/>
      <c r="AC2381" s="52"/>
      <c r="AD2381" s="53"/>
    </row>
    <row r="2382" spans="24:30" x14ac:dyDescent="0.25">
      <c r="X2382" s="48"/>
      <c r="Y2382" s="49"/>
      <c r="Z2382" s="50"/>
      <c r="AA2382" s="51"/>
      <c r="AB2382" s="51"/>
      <c r="AC2382" s="52"/>
      <c r="AD2382" s="53"/>
    </row>
    <row r="2383" spans="24:30" x14ac:dyDescent="0.25">
      <c r="X2383" s="48"/>
      <c r="Y2383" s="49"/>
      <c r="Z2383" s="50"/>
      <c r="AA2383" s="51"/>
      <c r="AB2383" s="51"/>
      <c r="AC2383" s="52"/>
      <c r="AD2383" s="53"/>
    </row>
    <row r="2384" spans="24:30" x14ac:dyDescent="0.25">
      <c r="X2384" s="48"/>
      <c r="Y2384" s="49"/>
      <c r="Z2384" s="50"/>
      <c r="AA2384" s="51"/>
      <c r="AB2384" s="51"/>
      <c r="AC2384" s="52"/>
      <c r="AD2384" s="53"/>
    </row>
    <row r="2385" spans="24:30" x14ac:dyDescent="0.25">
      <c r="X2385" s="48"/>
      <c r="Y2385" s="49"/>
      <c r="Z2385" s="50"/>
      <c r="AA2385" s="51"/>
      <c r="AB2385" s="51"/>
      <c r="AC2385" s="52"/>
      <c r="AD2385" s="53"/>
    </row>
    <row r="2386" spans="24:30" x14ac:dyDescent="0.25">
      <c r="X2386" s="48"/>
      <c r="Y2386" s="49"/>
      <c r="Z2386" s="50"/>
      <c r="AA2386" s="51"/>
      <c r="AB2386" s="51"/>
      <c r="AC2386" s="52"/>
      <c r="AD2386" s="53"/>
    </row>
    <row r="2387" spans="24:30" x14ac:dyDescent="0.25">
      <c r="X2387" s="48"/>
      <c r="Y2387" s="49"/>
      <c r="Z2387" s="50"/>
      <c r="AA2387" s="51"/>
      <c r="AB2387" s="51"/>
      <c r="AC2387" s="52"/>
      <c r="AD2387" s="53"/>
    </row>
    <row r="2388" spans="24:30" x14ac:dyDescent="0.25">
      <c r="X2388" s="48"/>
      <c r="Y2388" s="49"/>
      <c r="Z2388" s="50"/>
      <c r="AA2388" s="51"/>
      <c r="AB2388" s="51"/>
      <c r="AC2388" s="52"/>
      <c r="AD2388" s="53"/>
    </row>
    <row r="2389" spans="24:30" x14ac:dyDescent="0.25">
      <c r="X2389" s="48"/>
      <c r="Y2389" s="49"/>
      <c r="Z2389" s="50"/>
      <c r="AA2389" s="51"/>
      <c r="AB2389" s="51"/>
      <c r="AC2389" s="52"/>
      <c r="AD2389" s="53"/>
    </row>
    <row r="2390" spans="24:30" x14ac:dyDescent="0.25">
      <c r="X2390" s="48"/>
      <c r="Y2390" s="49"/>
      <c r="Z2390" s="50"/>
      <c r="AA2390" s="51"/>
      <c r="AB2390" s="51"/>
      <c r="AC2390" s="52"/>
      <c r="AD2390" s="53"/>
    </row>
    <row r="2391" spans="24:30" x14ac:dyDescent="0.25">
      <c r="X2391" s="48"/>
      <c r="Y2391" s="49"/>
      <c r="Z2391" s="50"/>
      <c r="AA2391" s="51"/>
      <c r="AB2391" s="51"/>
      <c r="AC2391" s="52"/>
      <c r="AD2391" s="53"/>
    </row>
    <row r="2392" spans="24:30" x14ac:dyDescent="0.25">
      <c r="X2392" s="48"/>
      <c r="Y2392" s="49"/>
      <c r="Z2392" s="50"/>
      <c r="AA2392" s="51"/>
      <c r="AB2392" s="51"/>
      <c r="AC2392" s="52"/>
      <c r="AD2392" s="53"/>
    </row>
    <row r="2393" spans="24:30" x14ac:dyDescent="0.25">
      <c r="X2393" s="48"/>
      <c r="Y2393" s="49"/>
      <c r="Z2393" s="50"/>
      <c r="AA2393" s="51"/>
      <c r="AB2393" s="51"/>
      <c r="AC2393" s="52"/>
      <c r="AD2393" s="53"/>
    </row>
    <row r="2394" spans="24:30" x14ac:dyDescent="0.25">
      <c r="X2394" s="48"/>
      <c r="Y2394" s="49"/>
      <c r="Z2394" s="50"/>
      <c r="AA2394" s="51"/>
      <c r="AB2394" s="51"/>
      <c r="AC2394" s="52"/>
      <c r="AD2394" s="53"/>
    </row>
    <row r="2395" spans="24:30" x14ac:dyDescent="0.25">
      <c r="X2395" s="48"/>
      <c r="Y2395" s="49"/>
      <c r="Z2395" s="50"/>
      <c r="AA2395" s="51"/>
      <c r="AB2395" s="51"/>
      <c r="AC2395" s="52"/>
      <c r="AD2395" s="53"/>
    </row>
    <row r="2396" spans="24:30" x14ac:dyDescent="0.25">
      <c r="X2396" s="48"/>
      <c r="Y2396" s="49"/>
      <c r="Z2396" s="50"/>
      <c r="AA2396" s="51"/>
      <c r="AB2396" s="51"/>
      <c r="AC2396" s="52"/>
      <c r="AD2396" s="53"/>
    </row>
    <row r="2397" spans="24:30" x14ac:dyDescent="0.25">
      <c r="X2397" s="48"/>
      <c r="Y2397" s="49"/>
      <c r="Z2397" s="50"/>
      <c r="AA2397" s="51"/>
      <c r="AB2397" s="51"/>
      <c r="AC2397" s="52"/>
      <c r="AD2397" s="53"/>
    </row>
    <row r="2398" spans="24:30" x14ac:dyDescent="0.25">
      <c r="X2398" s="48"/>
      <c r="Y2398" s="49"/>
      <c r="Z2398" s="50"/>
      <c r="AA2398" s="51"/>
      <c r="AB2398" s="51"/>
      <c r="AC2398" s="52"/>
      <c r="AD2398" s="53"/>
    </row>
    <row r="2399" spans="24:30" x14ac:dyDescent="0.25">
      <c r="X2399" s="48"/>
      <c r="Y2399" s="49"/>
      <c r="Z2399" s="50"/>
      <c r="AA2399" s="51"/>
      <c r="AB2399" s="51"/>
      <c r="AC2399" s="52"/>
      <c r="AD2399" s="53"/>
    </row>
    <row r="2400" spans="24:30" x14ac:dyDescent="0.25">
      <c r="X2400" s="48"/>
      <c r="Y2400" s="49"/>
      <c r="Z2400" s="50"/>
      <c r="AA2400" s="51"/>
      <c r="AB2400" s="51"/>
      <c r="AC2400" s="52"/>
      <c r="AD2400" s="53"/>
    </row>
    <row r="2401" spans="24:30" x14ac:dyDescent="0.25">
      <c r="X2401" s="48"/>
      <c r="Y2401" s="49"/>
      <c r="Z2401" s="50"/>
      <c r="AA2401" s="51"/>
      <c r="AB2401" s="51"/>
      <c r="AC2401" s="52"/>
      <c r="AD2401" s="53"/>
    </row>
    <row r="2402" spans="24:30" x14ac:dyDescent="0.25">
      <c r="X2402" s="48"/>
      <c r="Y2402" s="49"/>
      <c r="Z2402" s="50"/>
      <c r="AA2402" s="51"/>
      <c r="AB2402" s="51"/>
      <c r="AC2402" s="52"/>
      <c r="AD2402" s="53"/>
    </row>
    <row r="2403" spans="24:30" x14ac:dyDescent="0.25">
      <c r="X2403" s="48"/>
      <c r="Y2403" s="49"/>
      <c r="Z2403" s="50"/>
      <c r="AA2403" s="51"/>
      <c r="AB2403" s="51"/>
      <c r="AC2403" s="52"/>
      <c r="AD2403" s="53"/>
    </row>
    <row r="2404" spans="24:30" x14ac:dyDescent="0.25">
      <c r="X2404" s="48"/>
      <c r="Y2404" s="49"/>
      <c r="Z2404" s="50"/>
      <c r="AA2404" s="51"/>
      <c r="AB2404" s="51"/>
      <c r="AC2404" s="52"/>
      <c r="AD2404" s="53"/>
    </row>
    <row r="2405" spans="24:30" x14ac:dyDescent="0.25">
      <c r="X2405" s="48"/>
      <c r="Y2405" s="49"/>
      <c r="Z2405" s="50"/>
      <c r="AA2405" s="51"/>
      <c r="AB2405" s="51"/>
      <c r="AC2405" s="52"/>
      <c r="AD2405" s="53"/>
    </row>
    <row r="2406" spans="24:30" x14ac:dyDescent="0.25">
      <c r="X2406" s="48"/>
      <c r="Y2406" s="49"/>
      <c r="Z2406" s="50"/>
      <c r="AA2406" s="51"/>
      <c r="AB2406" s="51"/>
      <c r="AC2406" s="52"/>
      <c r="AD2406" s="53"/>
    </row>
    <row r="2407" spans="24:30" x14ac:dyDescent="0.25">
      <c r="X2407" s="48"/>
      <c r="Y2407" s="49"/>
      <c r="Z2407" s="50"/>
      <c r="AA2407" s="51"/>
      <c r="AB2407" s="51"/>
      <c r="AC2407" s="52"/>
      <c r="AD2407" s="53"/>
    </row>
    <row r="2408" spans="24:30" x14ac:dyDescent="0.25">
      <c r="X2408" s="48"/>
      <c r="Y2408" s="49"/>
      <c r="Z2408" s="50"/>
      <c r="AA2408" s="51"/>
      <c r="AB2408" s="51"/>
      <c r="AC2408" s="52"/>
      <c r="AD2408" s="53"/>
    </row>
    <row r="2409" spans="24:30" x14ac:dyDescent="0.25">
      <c r="X2409" s="48"/>
      <c r="Y2409" s="49"/>
      <c r="Z2409" s="50"/>
      <c r="AA2409" s="51"/>
      <c r="AB2409" s="51"/>
      <c r="AC2409" s="52"/>
      <c r="AD2409" s="53"/>
    </row>
    <row r="2410" spans="24:30" x14ac:dyDescent="0.25">
      <c r="X2410" s="48"/>
      <c r="Y2410" s="49"/>
      <c r="Z2410" s="50"/>
      <c r="AA2410" s="51"/>
      <c r="AB2410" s="51"/>
      <c r="AC2410" s="52"/>
      <c r="AD2410" s="53"/>
    </row>
    <row r="2411" spans="24:30" x14ac:dyDescent="0.25">
      <c r="X2411" s="48"/>
      <c r="Y2411" s="49"/>
      <c r="Z2411" s="50"/>
      <c r="AA2411" s="51"/>
      <c r="AB2411" s="51"/>
      <c r="AC2411" s="52"/>
      <c r="AD2411" s="53"/>
    </row>
    <row r="2412" spans="24:30" x14ac:dyDescent="0.25">
      <c r="X2412" s="48"/>
      <c r="Y2412" s="49"/>
      <c r="Z2412" s="50"/>
      <c r="AA2412" s="51"/>
      <c r="AB2412" s="51"/>
      <c r="AC2412" s="52"/>
      <c r="AD2412" s="53"/>
    </row>
    <row r="2413" spans="24:30" x14ac:dyDescent="0.25">
      <c r="X2413" s="48"/>
      <c r="Y2413" s="49"/>
      <c r="Z2413" s="50"/>
      <c r="AA2413" s="51"/>
      <c r="AB2413" s="51"/>
      <c r="AC2413" s="52"/>
      <c r="AD2413" s="53"/>
    </row>
    <row r="2414" spans="24:30" x14ac:dyDescent="0.25">
      <c r="X2414" s="48"/>
      <c r="Y2414" s="49"/>
      <c r="Z2414" s="50"/>
      <c r="AA2414" s="51"/>
      <c r="AB2414" s="51"/>
      <c r="AC2414" s="52"/>
      <c r="AD2414" s="53"/>
    </row>
    <row r="2415" spans="24:30" x14ac:dyDescent="0.25">
      <c r="X2415" s="48"/>
      <c r="Y2415" s="49"/>
      <c r="Z2415" s="50"/>
      <c r="AA2415" s="51"/>
      <c r="AB2415" s="51"/>
      <c r="AC2415" s="52"/>
      <c r="AD2415" s="53"/>
    </row>
    <row r="2416" spans="24:30" x14ac:dyDescent="0.25">
      <c r="X2416" s="48"/>
      <c r="Y2416" s="49"/>
      <c r="Z2416" s="50"/>
      <c r="AA2416" s="51"/>
      <c r="AB2416" s="51"/>
      <c r="AC2416" s="52"/>
      <c r="AD2416" s="53"/>
    </row>
    <row r="2417" spans="24:30" x14ac:dyDescent="0.25">
      <c r="X2417" s="48"/>
      <c r="Y2417" s="49"/>
      <c r="Z2417" s="50"/>
      <c r="AA2417" s="51"/>
      <c r="AB2417" s="51"/>
      <c r="AC2417" s="52"/>
      <c r="AD2417" s="53"/>
    </row>
    <row r="2418" spans="24:30" x14ac:dyDescent="0.25">
      <c r="X2418" s="48"/>
      <c r="Y2418" s="49"/>
      <c r="Z2418" s="50"/>
      <c r="AA2418" s="51"/>
      <c r="AB2418" s="51"/>
      <c r="AC2418" s="52"/>
      <c r="AD2418" s="53"/>
    </row>
    <row r="2419" spans="24:30" x14ac:dyDescent="0.25">
      <c r="X2419" s="48"/>
      <c r="Y2419" s="49"/>
      <c r="Z2419" s="50"/>
      <c r="AA2419" s="51"/>
      <c r="AB2419" s="51"/>
      <c r="AC2419" s="52"/>
      <c r="AD2419" s="53"/>
    </row>
    <row r="2420" spans="24:30" x14ac:dyDescent="0.25">
      <c r="X2420" s="48"/>
      <c r="Y2420" s="49"/>
      <c r="Z2420" s="50"/>
      <c r="AA2420" s="51"/>
      <c r="AB2420" s="51"/>
      <c r="AC2420" s="52"/>
      <c r="AD2420" s="53"/>
    </row>
    <row r="2421" spans="24:30" x14ac:dyDescent="0.25">
      <c r="X2421" s="48"/>
      <c r="Y2421" s="49"/>
      <c r="Z2421" s="50"/>
      <c r="AA2421" s="51"/>
      <c r="AB2421" s="51"/>
      <c r="AC2421" s="52"/>
      <c r="AD2421" s="53"/>
    </row>
    <row r="2422" spans="24:30" x14ac:dyDescent="0.25">
      <c r="X2422" s="48"/>
      <c r="Y2422" s="49"/>
      <c r="Z2422" s="50"/>
      <c r="AA2422" s="51"/>
      <c r="AB2422" s="51"/>
      <c r="AC2422" s="52"/>
      <c r="AD2422" s="53"/>
    </row>
    <row r="2423" spans="24:30" x14ac:dyDescent="0.25">
      <c r="X2423" s="48"/>
      <c r="Y2423" s="49"/>
      <c r="Z2423" s="50"/>
      <c r="AA2423" s="51"/>
      <c r="AB2423" s="51"/>
      <c r="AC2423" s="52"/>
      <c r="AD2423" s="53"/>
    </row>
    <row r="2424" spans="24:30" x14ac:dyDescent="0.25">
      <c r="X2424" s="48"/>
      <c r="Y2424" s="49"/>
      <c r="Z2424" s="50"/>
      <c r="AA2424" s="51"/>
      <c r="AB2424" s="51"/>
      <c r="AC2424" s="52"/>
      <c r="AD2424" s="53"/>
    </row>
    <row r="2425" spans="24:30" x14ac:dyDescent="0.25">
      <c r="X2425" s="48"/>
      <c r="Y2425" s="49"/>
      <c r="Z2425" s="50"/>
      <c r="AA2425" s="51"/>
      <c r="AB2425" s="51"/>
      <c r="AC2425" s="52"/>
      <c r="AD2425" s="53"/>
    </row>
    <row r="2426" spans="24:30" x14ac:dyDescent="0.25">
      <c r="X2426" s="48"/>
      <c r="Y2426" s="49"/>
      <c r="Z2426" s="50"/>
      <c r="AA2426" s="51"/>
      <c r="AB2426" s="51"/>
      <c r="AC2426" s="52"/>
      <c r="AD2426" s="53"/>
    </row>
    <row r="2427" spans="24:30" x14ac:dyDescent="0.25">
      <c r="X2427" s="48"/>
      <c r="Y2427" s="49"/>
      <c r="Z2427" s="50"/>
      <c r="AA2427" s="51"/>
      <c r="AB2427" s="51"/>
      <c r="AC2427" s="52"/>
      <c r="AD2427" s="53"/>
    </row>
    <row r="2428" spans="24:30" x14ac:dyDescent="0.25">
      <c r="X2428" s="48"/>
      <c r="Y2428" s="49"/>
      <c r="Z2428" s="50"/>
      <c r="AA2428" s="51"/>
      <c r="AB2428" s="51"/>
      <c r="AC2428" s="52"/>
      <c r="AD2428" s="53"/>
    </row>
    <row r="2429" spans="24:30" x14ac:dyDescent="0.25">
      <c r="X2429" s="48"/>
      <c r="Y2429" s="49"/>
      <c r="Z2429" s="50"/>
      <c r="AA2429" s="51"/>
      <c r="AB2429" s="51"/>
      <c r="AC2429" s="52"/>
      <c r="AD2429" s="53"/>
    </row>
    <row r="2430" spans="24:30" x14ac:dyDescent="0.25">
      <c r="X2430" s="48"/>
      <c r="Y2430" s="49"/>
      <c r="Z2430" s="50"/>
      <c r="AA2430" s="51"/>
      <c r="AB2430" s="51"/>
      <c r="AC2430" s="52"/>
      <c r="AD2430" s="53"/>
    </row>
    <row r="2431" spans="24:30" x14ac:dyDescent="0.25">
      <c r="X2431" s="48"/>
      <c r="Y2431" s="49"/>
      <c r="Z2431" s="50"/>
      <c r="AA2431" s="51"/>
      <c r="AB2431" s="51"/>
      <c r="AC2431" s="52"/>
      <c r="AD2431" s="53"/>
    </row>
    <row r="2432" spans="24:30" x14ac:dyDescent="0.25">
      <c r="X2432" s="48"/>
      <c r="Y2432" s="49"/>
      <c r="Z2432" s="50"/>
      <c r="AA2432" s="51"/>
      <c r="AB2432" s="51"/>
      <c r="AC2432" s="52"/>
      <c r="AD2432" s="53"/>
    </row>
    <row r="2433" spans="24:30" x14ac:dyDescent="0.25">
      <c r="X2433" s="48"/>
      <c r="Y2433" s="49"/>
      <c r="Z2433" s="50"/>
      <c r="AA2433" s="51"/>
      <c r="AB2433" s="51"/>
      <c r="AC2433" s="52"/>
      <c r="AD2433" s="53"/>
    </row>
    <row r="2434" spans="24:30" x14ac:dyDescent="0.25">
      <c r="X2434" s="48"/>
      <c r="Y2434" s="49"/>
      <c r="Z2434" s="50"/>
      <c r="AA2434" s="51"/>
      <c r="AB2434" s="51"/>
      <c r="AC2434" s="52"/>
      <c r="AD2434" s="53"/>
    </row>
    <row r="2435" spans="24:30" x14ac:dyDescent="0.25">
      <c r="X2435" s="48"/>
      <c r="Y2435" s="49"/>
      <c r="Z2435" s="50"/>
      <c r="AA2435" s="51"/>
      <c r="AB2435" s="51"/>
      <c r="AC2435" s="52"/>
      <c r="AD2435" s="53"/>
    </row>
    <row r="2436" spans="24:30" x14ac:dyDescent="0.25">
      <c r="X2436" s="48"/>
      <c r="Y2436" s="49"/>
      <c r="Z2436" s="50"/>
      <c r="AA2436" s="51"/>
      <c r="AB2436" s="51"/>
      <c r="AC2436" s="52"/>
      <c r="AD2436" s="53"/>
    </row>
    <row r="2437" spans="24:30" x14ac:dyDescent="0.25">
      <c r="X2437" s="48"/>
      <c r="Y2437" s="49"/>
      <c r="Z2437" s="50"/>
      <c r="AA2437" s="51"/>
      <c r="AB2437" s="51"/>
      <c r="AC2437" s="52"/>
      <c r="AD2437" s="53"/>
    </row>
    <row r="2438" spans="24:30" x14ac:dyDescent="0.25">
      <c r="X2438" s="48"/>
      <c r="Y2438" s="49"/>
      <c r="Z2438" s="50"/>
      <c r="AA2438" s="51"/>
      <c r="AB2438" s="51"/>
      <c r="AC2438" s="52"/>
      <c r="AD2438" s="53"/>
    </row>
    <row r="2439" spans="24:30" x14ac:dyDescent="0.25">
      <c r="X2439" s="48"/>
      <c r="Y2439" s="49"/>
      <c r="Z2439" s="50"/>
      <c r="AA2439" s="51"/>
      <c r="AB2439" s="51"/>
      <c r="AC2439" s="52"/>
      <c r="AD2439" s="53"/>
    </row>
    <row r="2440" spans="24:30" x14ac:dyDescent="0.25">
      <c r="X2440" s="48"/>
      <c r="Y2440" s="49"/>
      <c r="Z2440" s="50"/>
      <c r="AA2440" s="51"/>
      <c r="AB2440" s="51"/>
      <c r="AC2440" s="52"/>
      <c r="AD2440" s="53"/>
    </row>
    <row r="2441" spans="24:30" x14ac:dyDescent="0.25">
      <c r="X2441" s="48"/>
      <c r="Y2441" s="49"/>
      <c r="Z2441" s="50"/>
      <c r="AA2441" s="51"/>
      <c r="AB2441" s="51"/>
      <c r="AC2441" s="52"/>
      <c r="AD2441" s="53"/>
    </row>
    <row r="2442" spans="24:30" x14ac:dyDescent="0.25">
      <c r="X2442" s="48"/>
      <c r="Y2442" s="49"/>
      <c r="Z2442" s="50"/>
      <c r="AA2442" s="51"/>
      <c r="AB2442" s="51"/>
      <c r="AC2442" s="52"/>
      <c r="AD2442" s="53"/>
    </row>
    <row r="2443" spans="24:30" x14ac:dyDescent="0.25">
      <c r="X2443" s="48"/>
      <c r="Y2443" s="49"/>
      <c r="Z2443" s="50"/>
      <c r="AA2443" s="51"/>
      <c r="AB2443" s="51"/>
      <c r="AC2443" s="52"/>
      <c r="AD2443" s="53"/>
    </row>
    <row r="2444" spans="24:30" x14ac:dyDescent="0.25">
      <c r="X2444" s="48"/>
      <c r="Y2444" s="49"/>
      <c r="Z2444" s="50"/>
      <c r="AA2444" s="51"/>
      <c r="AB2444" s="51"/>
      <c r="AC2444" s="52"/>
      <c r="AD2444" s="53"/>
    </row>
    <row r="2445" spans="24:30" x14ac:dyDescent="0.25">
      <c r="X2445" s="48"/>
      <c r="Y2445" s="49"/>
      <c r="Z2445" s="50"/>
      <c r="AA2445" s="51"/>
      <c r="AB2445" s="51"/>
      <c r="AC2445" s="52"/>
      <c r="AD2445" s="53"/>
    </row>
    <row r="2446" spans="24:30" x14ac:dyDescent="0.25">
      <c r="X2446" s="48"/>
      <c r="Y2446" s="49"/>
      <c r="Z2446" s="50"/>
      <c r="AA2446" s="51"/>
      <c r="AB2446" s="51"/>
      <c r="AC2446" s="52"/>
      <c r="AD2446" s="53"/>
    </row>
    <row r="2447" spans="24:30" x14ac:dyDescent="0.25">
      <c r="X2447" s="48"/>
      <c r="Y2447" s="49"/>
      <c r="Z2447" s="50"/>
      <c r="AA2447" s="51"/>
      <c r="AB2447" s="51"/>
      <c r="AC2447" s="52"/>
      <c r="AD2447" s="53"/>
    </row>
    <row r="2448" spans="24:30" x14ac:dyDescent="0.25">
      <c r="X2448" s="48"/>
      <c r="Y2448" s="49"/>
      <c r="Z2448" s="50"/>
      <c r="AA2448" s="51"/>
      <c r="AB2448" s="51"/>
      <c r="AC2448" s="52"/>
      <c r="AD2448" s="53"/>
    </row>
    <row r="2449" spans="24:30" x14ac:dyDescent="0.25">
      <c r="X2449" s="48"/>
      <c r="Y2449" s="49"/>
      <c r="Z2449" s="50"/>
      <c r="AA2449" s="51"/>
      <c r="AB2449" s="51"/>
      <c r="AC2449" s="52"/>
      <c r="AD2449" s="53"/>
    </row>
    <row r="2450" spans="24:30" x14ac:dyDescent="0.25">
      <c r="X2450" s="48"/>
      <c r="Y2450" s="49"/>
      <c r="Z2450" s="50"/>
      <c r="AA2450" s="51"/>
      <c r="AB2450" s="51"/>
      <c r="AC2450" s="52"/>
      <c r="AD2450" s="53"/>
    </row>
    <row r="2451" spans="24:30" x14ac:dyDescent="0.25">
      <c r="X2451" s="48"/>
      <c r="Y2451" s="49"/>
      <c r="Z2451" s="50"/>
      <c r="AA2451" s="51"/>
      <c r="AB2451" s="51"/>
      <c r="AC2451" s="52"/>
      <c r="AD2451" s="53"/>
    </row>
    <row r="2452" spans="24:30" x14ac:dyDescent="0.25">
      <c r="X2452" s="48"/>
      <c r="Y2452" s="49"/>
      <c r="Z2452" s="50"/>
      <c r="AA2452" s="51"/>
      <c r="AB2452" s="51"/>
      <c r="AC2452" s="52"/>
      <c r="AD2452" s="53"/>
    </row>
    <row r="2453" spans="24:30" x14ac:dyDescent="0.25">
      <c r="X2453" s="48"/>
      <c r="Y2453" s="49"/>
      <c r="Z2453" s="50"/>
      <c r="AA2453" s="51"/>
      <c r="AB2453" s="51"/>
      <c r="AC2453" s="52"/>
      <c r="AD2453" s="53"/>
    </row>
    <row r="2454" spans="24:30" x14ac:dyDescent="0.25">
      <c r="X2454" s="48"/>
      <c r="Y2454" s="49"/>
      <c r="Z2454" s="50"/>
      <c r="AA2454" s="51"/>
      <c r="AB2454" s="51"/>
      <c r="AC2454" s="52"/>
      <c r="AD2454" s="53"/>
    </row>
    <row r="2455" spans="24:30" x14ac:dyDescent="0.25">
      <c r="X2455" s="48"/>
      <c r="Y2455" s="49"/>
      <c r="Z2455" s="50"/>
      <c r="AA2455" s="51"/>
      <c r="AB2455" s="51"/>
      <c r="AC2455" s="52"/>
      <c r="AD2455" s="53"/>
    </row>
    <row r="2456" spans="24:30" x14ac:dyDescent="0.25">
      <c r="X2456" s="48"/>
      <c r="Y2456" s="49"/>
      <c r="Z2456" s="50"/>
      <c r="AA2456" s="51"/>
      <c r="AB2456" s="51"/>
      <c r="AC2456" s="52"/>
      <c r="AD2456" s="53"/>
    </row>
    <row r="2457" spans="24:30" x14ac:dyDescent="0.25">
      <c r="X2457" s="48"/>
      <c r="Y2457" s="49"/>
      <c r="Z2457" s="50"/>
      <c r="AA2457" s="51"/>
      <c r="AB2457" s="51"/>
      <c r="AC2457" s="52"/>
      <c r="AD2457" s="53"/>
    </row>
    <row r="2458" spans="24:30" x14ac:dyDescent="0.25">
      <c r="X2458" s="48"/>
      <c r="Y2458" s="49"/>
      <c r="Z2458" s="50"/>
      <c r="AA2458" s="51"/>
      <c r="AB2458" s="51"/>
      <c r="AC2458" s="52"/>
      <c r="AD2458" s="53"/>
    </row>
    <row r="2459" spans="24:30" x14ac:dyDescent="0.25">
      <c r="X2459" s="48"/>
      <c r="Y2459" s="49"/>
      <c r="Z2459" s="50"/>
      <c r="AA2459" s="51"/>
      <c r="AB2459" s="51"/>
      <c r="AC2459" s="52"/>
      <c r="AD2459" s="53"/>
    </row>
    <row r="2460" spans="24:30" x14ac:dyDescent="0.25">
      <c r="X2460" s="48"/>
      <c r="Y2460" s="49"/>
      <c r="Z2460" s="50"/>
      <c r="AA2460" s="51"/>
      <c r="AB2460" s="51"/>
      <c r="AC2460" s="52"/>
      <c r="AD2460" s="53"/>
    </row>
    <row r="2461" spans="24:30" x14ac:dyDescent="0.25">
      <c r="X2461" s="48"/>
      <c r="Y2461" s="49"/>
      <c r="Z2461" s="50"/>
      <c r="AA2461" s="51"/>
      <c r="AB2461" s="51"/>
      <c r="AC2461" s="52"/>
      <c r="AD2461" s="53"/>
    </row>
    <row r="2462" spans="24:30" x14ac:dyDescent="0.25">
      <c r="X2462" s="48"/>
      <c r="Y2462" s="49"/>
      <c r="Z2462" s="50"/>
      <c r="AA2462" s="51"/>
      <c r="AB2462" s="51"/>
      <c r="AC2462" s="52"/>
      <c r="AD2462" s="53"/>
    </row>
    <row r="2463" spans="24:30" x14ac:dyDescent="0.25">
      <c r="X2463" s="48"/>
      <c r="Y2463" s="49"/>
      <c r="Z2463" s="50"/>
      <c r="AA2463" s="51"/>
      <c r="AB2463" s="51"/>
      <c r="AC2463" s="52"/>
      <c r="AD2463" s="53"/>
    </row>
    <row r="2464" spans="24:30" x14ac:dyDescent="0.25">
      <c r="X2464" s="48"/>
      <c r="Y2464" s="49"/>
      <c r="Z2464" s="50"/>
      <c r="AA2464" s="51"/>
      <c r="AB2464" s="51"/>
      <c r="AC2464" s="52"/>
      <c r="AD2464" s="53"/>
    </row>
    <row r="2465" spans="24:30" x14ac:dyDescent="0.25">
      <c r="X2465" s="48"/>
      <c r="Y2465" s="49"/>
      <c r="Z2465" s="50"/>
      <c r="AA2465" s="51"/>
      <c r="AB2465" s="51"/>
      <c r="AC2465" s="52"/>
      <c r="AD2465" s="53"/>
    </row>
    <row r="2466" spans="24:30" x14ac:dyDescent="0.25">
      <c r="X2466" s="48"/>
      <c r="Y2466" s="49"/>
      <c r="Z2466" s="50"/>
      <c r="AA2466" s="51"/>
      <c r="AB2466" s="51"/>
      <c r="AC2466" s="52"/>
      <c r="AD2466" s="53"/>
    </row>
    <row r="2467" spans="24:30" x14ac:dyDescent="0.25">
      <c r="X2467" s="48"/>
      <c r="Y2467" s="49"/>
      <c r="Z2467" s="50"/>
      <c r="AA2467" s="51"/>
      <c r="AB2467" s="51"/>
      <c r="AC2467" s="52"/>
      <c r="AD2467" s="53"/>
    </row>
    <row r="2468" spans="24:30" x14ac:dyDescent="0.25">
      <c r="X2468" s="48"/>
      <c r="Y2468" s="49"/>
      <c r="Z2468" s="50"/>
      <c r="AA2468" s="51"/>
      <c r="AB2468" s="51"/>
      <c r="AC2468" s="52"/>
      <c r="AD2468" s="53"/>
    </row>
    <row r="2469" spans="24:30" x14ac:dyDescent="0.25">
      <c r="X2469" s="48"/>
      <c r="Y2469" s="49"/>
      <c r="Z2469" s="50"/>
      <c r="AA2469" s="51"/>
      <c r="AB2469" s="51"/>
      <c r="AC2469" s="52"/>
      <c r="AD2469" s="53"/>
    </row>
    <row r="2470" spans="24:30" x14ac:dyDescent="0.25">
      <c r="X2470" s="48"/>
      <c r="Y2470" s="49"/>
      <c r="Z2470" s="50"/>
      <c r="AA2470" s="51"/>
      <c r="AB2470" s="51"/>
      <c r="AC2470" s="52"/>
      <c r="AD2470" s="53"/>
    </row>
    <row r="2471" spans="24:30" x14ac:dyDescent="0.25">
      <c r="X2471" s="48"/>
      <c r="Y2471" s="49"/>
      <c r="Z2471" s="50"/>
      <c r="AA2471" s="51"/>
      <c r="AB2471" s="51"/>
      <c r="AC2471" s="52"/>
      <c r="AD2471" s="53"/>
    </row>
    <row r="2472" spans="24:30" x14ac:dyDescent="0.25">
      <c r="X2472" s="48"/>
      <c r="Y2472" s="49"/>
      <c r="Z2472" s="50"/>
      <c r="AA2472" s="51"/>
      <c r="AB2472" s="51"/>
      <c r="AC2472" s="52"/>
      <c r="AD2472" s="53"/>
    </row>
    <row r="2473" spans="24:30" x14ac:dyDescent="0.25">
      <c r="X2473" s="48"/>
      <c r="Y2473" s="49"/>
      <c r="Z2473" s="50"/>
      <c r="AA2473" s="51"/>
      <c r="AB2473" s="51"/>
      <c r="AC2473" s="52"/>
      <c r="AD2473" s="53"/>
    </row>
    <row r="2474" spans="24:30" x14ac:dyDescent="0.25">
      <c r="X2474" s="48"/>
      <c r="Y2474" s="49"/>
      <c r="Z2474" s="50"/>
      <c r="AA2474" s="51"/>
      <c r="AB2474" s="51"/>
      <c r="AC2474" s="52"/>
      <c r="AD2474" s="53"/>
    </row>
    <row r="2475" spans="24:30" x14ac:dyDescent="0.25">
      <c r="X2475" s="48"/>
      <c r="Y2475" s="49"/>
      <c r="Z2475" s="50"/>
      <c r="AA2475" s="51"/>
      <c r="AB2475" s="51"/>
      <c r="AC2475" s="52"/>
      <c r="AD2475" s="53"/>
    </row>
    <row r="2476" spans="24:30" x14ac:dyDescent="0.25">
      <c r="X2476" s="48"/>
      <c r="Y2476" s="49"/>
      <c r="Z2476" s="50"/>
      <c r="AA2476" s="51"/>
      <c r="AB2476" s="51"/>
      <c r="AC2476" s="52"/>
      <c r="AD2476" s="53"/>
    </row>
    <row r="2477" spans="24:30" x14ac:dyDescent="0.25">
      <c r="X2477" s="48"/>
      <c r="Y2477" s="49"/>
      <c r="Z2477" s="50"/>
      <c r="AA2477" s="51"/>
      <c r="AB2477" s="51"/>
      <c r="AC2477" s="52"/>
      <c r="AD2477" s="53"/>
    </row>
    <row r="2478" spans="24:30" x14ac:dyDescent="0.25">
      <c r="X2478" s="48"/>
      <c r="Y2478" s="49"/>
      <c r="Z2478" s="50"/>
      <c r="AA2478" s="51"/>
      <c r="AB2478" s="51"/>
      <c r="AC2478" s="52"/>
      <c r="AD2478" s="53"/>
    </row>
    <row r="2479" spans="24:30" x14ac:dyDescent="0.25">
      <c r="X2479" s="48"/>
      <c r="Y2479" s="49"/>
      <c r="Z2479" s="50"/>
      <c r="AA2479" s="51"/>
      <c r="AB2479" s="51"/>
      <c r="AC2479" s="52"/>
      <c r="AD2479" s="53"/>
    </row>
    <row r="2480" spans="24:30" x14ac:dyDescent="0.25">
      <c r="X2480" s="48"/>
      <c r="Y2480" s="49"/>
      <c r="Z2480" s="50"/>
      <c r="AA2480" s="51"/>
      <c r="AB2480" s="51"/>
      <c r="AC2480" s="52"/>
      <c r="AD2480" s="53"/>
    </row>
    <row r="2481" spans="24:30" x14ac:dyDescent="0.25">
      <c r="X2481" s="48"/>
      <c r="Y2481" s="49"/>
      <c r="Z2481" s="50"/>
      <c r="AA2481" s="51"/>
      <c r="AB2481" s="51"/>
      <c r="AC2481" s="52"/>
      <c r="AD2481" s="53"/>
    </row>
    <row r="2482" spans="24:30" x14ac:dyDescent="0.25">
      <c r="X2482" s="48"/>
      <c r="Y2482" s="49"/>
      <c r="Z2482" s="50"/>
      <c r="AA2482" s="51"/>
      <c r="AB2482" s="51"/>
      <c r="AC2482" s="52"/>
      <c r="AD2482" s="53"/>
    </row>
    <row r="2483" spans="24:30" x14ac:dyDescent="0.25">
      <c r="X2483" s="48"/>
      <c r="Y2483" s="49"/>
      <c r="Z2483" s="50"/>
      <c r="AA2483" s="51"/>
      <c r="AB2483" s="51"/>
      <c r="AC2483" s="52"/>
      <c r="AD2483" s="53"/>
    </row>
    <row r="2484" spans="24:30" x14ac:dyDescent="0.25">
      <c r="X2484" s="48"/>
      <c r="Y2484" s="49"/>
      <c r="Z2484" s="50"/>
      <c r="AA2484" s="51"/>
      <c r="AB2484" s="51"/>
      <c r="AC2484" s="52"/>
      <c r="AD2484" s="53"/>
    </row>
    <row r="2485" spans="24:30" x14ac:dyDescent="0.25">
      <c r="X2485" s="48"/>
      <c r="Y2485" s="49"/>
      <c r="Z2485" s="50"/>
      <c r="AA2485" s="51"/>
      <c r="AB2485" s="51"/>
      <c r="AC2485" s="52"/>
      <c r="AD2485" s="53"/>
    </row>
    <row r="2486" spans="24:30" x14ac:dyDescent="0.25">
      <c r="X2486" s="48"/>
      <c r="Y2486" s="49"/>
      <c r="Z2486" s="50"/>
      <c r="AA2486" s="51"/>
      <c r="AB2486" s="51"/>
      <c r="AC2486" s="52"/>
      <c r="AD2486" s="53"/>
    </row>
    <row r="2487" spans="24:30" x14ac:dyDescent="0.25">
      <c r="X2487" s="48"/>
      <c r="Y2487" s="49"/>
      <c r="Z2487" s="50"/>
      <c r="AA2487" s="51"/>
      <c r="AB2487" s="51"/>
      <c r="AC2487" s="52"/>
      <c r="AD2487" s="53"/>
    </row>
    <row r="2488" spans="24:30" x14ac:dyDescent="0.25">
      <c r="X2488" s="48"/>
      <c r="Y2488" s="49"/>
      <c r="Z2488" s="50"/>
      <c r="AA2488" s="51"/>
      <c r="AB2488" s="51"/>
      <c r="AC2488" s="52"/>
      <c r="AD2488" s="53"/>
    </row>
    <row r="2489" spans="24:30" x14ac:dyDescent="0.25">
      <c r="X2489" s="48"/>
      <c r="Y2489" s="49"/>
      <c r="Z2489" s="50"/>
      <c r="AA2489" s="51"/>
      <c r="AB2489" s="51"/>
      <c r="AC2489" s="52"/>
      <c r="AD2489" s="53"/>
    </row>
    <row r="2490" spans="24:30" x14ac:dyDescent="0.25">
      <c r="X2490" s="48"/>
      <c r="Y2490" s="49"/>
      <c r="Z2490" s="50"/>
      <c r="AA2490" s="51"/>
      <c r="AB2490" s="51"/>
      <c r="AC2490" s="52"/>
      <c r="AD2490" s="53"/>
    </row>
    <row r="2491" spans="24:30" x14ac:dyDescent="0.25">
      <c r="X2491" s="48"/>
      <c r="Y2491" s="49"/>
      <c r="Z2491" s="50"/>
      <c r="AA2491" s="51"/>
      <c r="AB2491" s="51"/>
      <c r="AC2491" s="52"/>
      <c r="AD2491" s="53"/>
    </row>
    <row r="2492" spans="24:30" x14ac:dyDescent="0.25">
      <c r="X2492" s="48"/>
      <c r="Y2492" s="49"/>
      <c r="Z2492" s="50"/>
      <c r="AA2492" s="51"/>
      <c r="AB2492" s="51"/>
      <c r="AC2492" s="52"/>
      <c r="AD2492" s="53"/>
    </row>
    <row r="2493" spans="24:30" x14ac:dyDescent="0.25">
      <c r="X2493" s="48"/>
      <c r="Y2493" s="49"/>
      <c r="Z2493" s="50"/>
      <c r="AA2493" s="51"/>
      <c r="AB2493" s="51"/>
      <c r="AC2493" s="52"/>
      <c r="AD2493" s="53"/>
    </row>
    <row r="2494" spans="24:30" x14ac:dyDescent="0.25">
      <c r="X2494" s="48"/>
      <c r="Y2494" s="49"/>
      <c r="Z2494" s="50"/>
      <c r="AA2494" s="51"/>
      <c r="AB2494" s="51"/>
      <c r="AC2494" s="52"/>
      <c r="AD2494" s="53"/>
    </row>
    <row r="2495" spans="24:30" x14ac:dyDescent="0.25">
      <c r="X2495" s="48"/>
      <c r="Y2495" s="49"/>
      <c r="Z2495" s="50"/>
      <c r="AA2495" s="51"/>
      <c r="AB2495" s="51"/>
      <c r="AC2495" s="52"/>
      <c r="AD2495" s="53"/>
    </row>
    <row r="2496" spans="24:30" x14ac:dyDescent="0.25">
      <c r="X2496" s="48"/>
      <c r="Y2496" s="49"/>
      <c r="Z2496" s="50"/>
      <c r="AA2496" s="51"/>
      <c r="AB2496" s="51"/>
      <c r="AC2496" s="52"/>
      <c r="AD2496" s="53"/>
    </row>
    <row r="2497" spans="24:30" x14ac:dyDescent="0.25">
      <c r="X2497" s="48"/>
      <c r="Y2497" s="49"/>
      <c r="Z2497" s="50"/>
      <c r="AA2497" s="51"/>
      <c r="AB2497" s="51"/>
      <c r="AC2497" s="52"/>
      <c r="AD2497" s="53"/>
    </row>
    <row r="2498" spans="24:30" x14ac:dyDescent="0.25">
      <c r="X2498" s="48"/>
      <c r="Y2498" s="49"/>
      <c r="Z2498" s="50"/>
      <c r="AA2498" s="51"/>
      <c r="AB2498" s="51"/>
      <c r="AC2498" s="52"/>
      <c r="AD2498" s="53"/>
    </row>
    <row r="2499" spans="24:30" x14ac:dyDescent="0.25">
      <c r="X2499" s="48"/>
      <c r="Y2499" s="49"/>
      <c r="Z2499" s="50"/>
      <c r="AA2499" s="51"/>
      <c r="AB2499" s="51"/>
      <c r="AC2499" s="52"/>
      <c r="AD2499" s="53"/>
    </row>
    <row r="2500" spans="24:30" x14ac:dyDescent="0.25">
      <c r="X2500" s="48"/>
      <c r="Y2500" s="49"/>
      <c r="Z2500" s="50"/>
      <c r="AA2500" s="51"/>
      <c r="AB2500" s="51"/>
      <c r="AC2500" s="52"/>
      <c r="AD2500" s="53"/>
    </row>
    <row r="2501" spans="24:30" x14ac:dyDescent="0.25">
      <c r="X2501" s="48"/>
      <c r="Y2501" s="49"/>
      <c r="Z2501" s="50"/>
      <c r="AA2501" s="51"/>
      <c r="AB2501" s="51"/>
      <c r="AC2501" s="52"/>
      <c r="AD2501" s="53"/>
    </row>
    <row r="2502" spans="24:30" x14ac:dyDescent="0.25">
      <c r="X2502" s="48"/>
      <c r="Y2502" s="49"/>
      <c r="Z2502" s="50"/>
      <c r="AA2502" s="51"/>
      <c r="AB2502" s="51"/>
      <c r="AC2502" s="52"/>
      <c r="AD2502" s="53"/>
    </row>
    <row r="2503" spans="24:30" x14ac:dyDescent="0.25">
      <c r="X2503" s="48"/>
      <c r="Y2503" s="49"/>
      <c r="Z2503" s="50"/>
      <c r="AA2503" s="51"/>
      <c r="AB2503" s="51"/>
      <c r="AC2503" s="52"/>
      <c r="AD2503" s="53"/>
    </row>
    <row r="2504" spans="24:30" x14ac:dyDescent="0.25">
      <c r="X2504" s="48"/>
      <c r="Y2504" s="49"/>
      <c r="Z2504" s="50"/>
      <c r="AA2504" s="51"/>
      <c r="AB2504" s="51"/>
      <c r="AC2504" s="52"/>
      <c r="AD2504" s="53"/>
    </row>
    <row r="2505" spans="24:30" x14ac:dyDescent="0.25">
      <c r="X2505" s="48"/>
      <c r="Y2505" s="49"/>
      <c r="Z2505" s="50"/>
      <c r="AA2505" s="51"/>
      <c r="AB2505" s="51"/>
      <c r="AC2505" s="52"/>
      <c r="AD2505" s="53"/>
    </row>
    <row r="2506" spans="24:30" x14ac:dyDescent="0.25">
      <c r="X2506" s="48"/>
      <c r="Y2506" s="49"/>
      <c r="Z2506" s="50"/>
      <c r="AA2506" s="51"/>
      <c r="AB2506" s="51"/>
      <c r="AC2506" s="52"/>
      <c r="AD2506" s="53"/>
    </row>
    <row r="2507" spans="24:30" x14ac:dyDescent="0.25">
      <c r="X2507" s="48"/>
      <c r="Y2507" s="49"/>
      <c r="Z2507" s="50"/>
      <c r="AA2507" s="51"/>
      <c r="AB2507" s="51"/>
      <c r="AC2507" s="52"/>
      <c r="AD2507" s="53"/>
    </row>
    <row r="2508" spans="24:30" x14ac:dyDescent="0.25">
      <c r="X2508" s="48"/>
      <c r="Y2508" s="49"/>
      <c r="Z2508" s="50"/>
      <c r="AA2508" s="51"/>
      <c r="AB2508" s="51"/>
      <c r="AC2508" s="52"/>
      <c r="AD2508" s="53"/>
    </row>
    <row r="2509" spans="24:30" x14ac:dyDescent="0.25">
      <c r="X2509" s="48"/>
      <c r="Y2509" s="49"/>
      <c r="Z2509" s="50"/>
      <c r="AA2509" s="51"/>
      <c r="AB2509" s="51"/>
      <c r="AC2509" s="52"/>
      <c r="AD2509" s="53"/>
    </row>
    <row r="2510" spans="24:30" x14ac:dyDescent="0.25">
      <c r="X2510" s="48"/>
      <c r="Y2510" s="49"/>
      <c r="Z2510" s="50"/>
      <c r="AA2510" s="51"/>
      <c r="AB2510" s="51"/>
      <c r="AC2510" s="52"/>
      <c r="AD2510" s="53"/>
    </row>
    <row r="2511" spans="24:30" x14ac:dyDescent="0.25">
      <c r="X2511" s="48"/>
      <c r="Y2511" s="49"/>
      <c r="Z2511" s="50"/>
      <c r="AA2511" s="51"/>
      <c r="AB2511" s="51"/>
      <c r="AC2511" s="52"/>
      <c r="AD2511" s="53"/>
    </row>
    <row r="2512" spans="24:30" x14ac:dyDescent="0.25">
      <c r="X2512" s="48"/>
      <c r="Y2512" s="49"/>
      <c r="Z2512" s="50"/>
      <c r="AA2512" s="51"/>
      <c r="AB2512" s="51"/>
      <c r="AC2512" s="52"/>
      <c r="AD2512" s="53"/>
    </row>
    <row r="2513" spans="24:30" x14ac:dyDescent="0.25">
      <c r="X2513" s="48"/>
      <c r="Y2513" s="49"/>
      <c r="Z2513" s="50"/>
      <c r="AA2513" s="51"/>
      <c r="AB2513" s="51"/>
      <c r="AC2513" s="52"/>
      <c r="AD2513" s="53"/>
    </row>
    <row r="2514" spans="24:30" x14ac:dyDescent="0.25">
      <c r="X2514" s="48"/>
      <c r="Y2514" s="49"/>
      <c r="Z2514" s="50"/>
      <c r="AA2514" s="51"/>
      <c r="AB2514" s="51"/>
      <c r="AC2514" s="52"/>
      <c r="AD2514" s="53"/>
    </row>
    <row r="2515" spans="24:30" x14ac:dyDescent="0.25">
      <c r="X2515" s="48"/>
      <c r="Y2515" s="49"/>
      <c r="Z2515" s="50"/>
      <c r="AA2515" s="51"/>
      <c r="AB2515" s="51"/>
      <c r="AC2515" s="52"/>
      <c r="AD2515" s="53"/>
    </row>
    <row r="2516" spans="24:30" x14ac:dyDescent="0.25">
      <c r="X2516" s="48"/>
      <c r="Y2516" s="49"/>
      <c r="Z2516" s="50"/>
      <c r="AA2516" s="51"/>
      <c r="AB2516" s="51"/>
      <c r="AC2516" s="52"/>
      <c r="AD2516" s="53"/>
    </row>
    <row r="2517" spans="24:30" x14ac:dyDescent="0.25">
      <c r="X2517" s="48"/>
      <c r="Y2517" s="49"/>
      <c r="Z2517" s="50"/>
      <c r="AA2517" s="51"/>
      <c r="AB2517" s="51"/>
      <c r="AC2517" s="52"/>
      <c r="AD2517" s="53"/>
    </row>
    <row r="2518" spans="24:30" x14ac:dyDescent="0.25">
      <c r="X2518" s="48"/>
      <c r="Y2518" s="49"/>
      <c r="Z2518" s="50"/>
      <c r="AA2518" s="51"/>
      <c r="AB2518" s="51"/>
      <c r="AC2518" s="52"/>
      <c r="AD2518" s="53"/>
    </row>
    <row r="2519" spans="24:30" x14ac:dyDescent="0.25">
      <c r="X2519" s="48"/>
      <c r="Y2519" s="49"/>
      <c r="Z2519" s="50"/>
      <c r="AA2519" s="51"/>
      <c r="AB2519" s="51"/>
      <c r="AC2519" s="52"/>
      <c r="AD2519" s="53"/>
    </row>
    <row r="2520" spans="24:30" x14ac:dyDescent="0.25">
      <c r="X2520" s="48"/>
      <c r="Y2520" s="49"/>
      <c r="Z2520" s="50"/>
      <c r="AA2520" s="51"/>
      <c r="AB2520" s="51"/>
      <c r="AC2520" s="52"/>
      <c r="AD2520" s="53"/>
    </row>
    <row r="2521" spans="24:30" x14ac:dyDescent="0.25">
      <c r="X2521" s="48"/>
      <c r="Y2521" s="49"/>
      <c r="Z2521" s="50"/>
      <c r="AA2521" s="51"/>
      <c r="AB2521" s="51"/>
      <c r="AC2521" s="52"/>
      <c r="AD2521" s="53"/>
    </row>
    <row r="2522" spans="24:30" x14ac:dyDescent="0.25">
      <c r="X2522" s="48"/>
      <c r="Y2522" s="49"/>
      <c r="Z2522" s="50"/>
      <c r="AA2522" s="51"/>
      <c r="AB2522" s="51"/>
      <c r="AC2522" s="52"/>
      <c r="AD2522" s="53"/>
    </row>
    <row r="2523" spans="24:30" x14ac:dyDescent="0.25">
      <c r="X2523" s="48"/>
      <c r="Y2523" s="49"/>
      <c r="Z2523" s="50"/>
      <c r="AA2523" s="51"/>
      <c r="AB2523" s="51"/>
      <c r="AC2523" s="52"/>
      <c r="AD2523" s="53"/>
    </row>
    <row r="2524" spans="24:30" x14ac:dyDescent="0.25">
      <c r="X2524" s="48"/>
      <c r="Y2524" s="49"/>
      <c r="Z2524" s="50"/>
      <c r="AA2524" s="51"/>
      <c r="AB2524" s="51"/>
      <c r="AC2524" s="52"/>
      <c r="AD2524" s="53"/>
    </row>
    <row r="2525" spans="24:30" x14ac:dyDescent="0.25">
      <c r="X2525" s="48"/>
      <c r="Y2525" s="49"/>
      <c r="Z2525" s="50"/>
      <c r="AA2525" s="51"/>
      <c r="AB2525" s="51"/>
      <c r="AC2525" s="52"/>
      <c r="AD2525" s="53"/>
    </row>
    <row r="2526" spans="24:30" x14ac:dyDescent="0.25">
      <c r="X2526" s="48"/>
      <c r="Y2526" s="49"/>
      <c r="Z2526" s="50"/>
      <c r="AA2526" s="51"/>
      <c r="AB2526" s="51"/>
      <c r="AC2526" s="52"/>
      <c r="AD2526" s="53"/>
    </row>
    <row r="2527" spans="24:30" x14ac:dyDescent="0.25">
      <c r="X2527" s="48"/>
      <c r="Y2527" s="49"/>
      <c r="Z2527" s="50"/>
      <c r="AA2527" s="51"/>
      <c r="AB2527" s="51"/>
      <c r="AC2527" s="52"/>
      <c r="AD2527" s="53"/>
    </row>
    <row r="2528" spans="24:30" x14ac:dyDescent="0.25">
      <c r="X2528" s="48"/>
      <c r="Y2528" s="49"/>
      <c r="Z2528" s="50"/>
      <c r="AA2528" s="51"/>
      <c r="AB2528" s="51"/>
      <c r="AC2528" s="52"/>
      <c r="AD2528" s="53"/>
    </row>
    <row r="2529" spans="24:30" x14ac:dyDescent="0.25">
      <c r="X2529" s="48"/>
      <c r="Y2529" s="49"/>
      <c r="Z2529" s="50"/>
      <c r="AA2529" s="51"/>
      <c r="AB2529" s="51"/>
      <c r="AC2529" s="52"/>
      <c r="AD2529" s="53"/>
    </row>
    <row r="2530" spans="24:30" x14ac:dyDescent="0.25">
      <c r="X2530" s="48"/>
      <c r="Y2530" s="49"/>
      <c r="Z2530" s="50"/>
      <c r="AA2530" s="51"/>
      <c r="AB2530" s="51"/>
      <c r="AC2530" s="52"/>
      <c r="AD2530" s="53"/>
    </row>
    <row r="2531" spans="24:30" x14ac:dyDescent="0.25">
      <c r="X2531" s="48"/>
      <c r="Y2531" s="49"/>
      <c r="Z2531" s="50"/>
      <c r="AA2531" s="51"/>
      <c r="AB2531" s="51"/>
      <c r="AC2531" s="52"/>
      <c r="AD2531" s="53"/>
    </row>
    <row r="2532" spans="24:30" x14ac:dyDescent="0.25">
      <c r="X2532" s="48"/>
      <c r="Y2532" s="49"/>
      <c r="Z2532" s="50"/>
      <c r="AA2532" s="51"/>
      <c r="AB2532" s="51"/>
      <c r="AC2532" s="52"/>
      <c r="AD2532" s="53"/>
    </row>
    <row r="2533" spans="24:30" x14ac:dyDescent="0.25">
      <c r="X2533" s="48"/>
      <c r="Y2533" s="49"/>
      <c r="Z2533" s="50"/>
      <c r="AA2533" s="51"/>
      <c r="AB2533" s="51"/>
      <c r="AC2533" s="52"/>
      <c r="AD2533" s="53"/>
    </row>
    <row r="2534" spans="24:30" x14ac:dyDescent="0.25">
      <c r="X2534" s="48"/>
      <c r="Y2534" s="49"/>
      <c r="Z2534" s="50"/>
      <c r="AA2534" s="51"/>
      <c r="AB2534" s="51"/>
      <c r="AC2534" s="52"/>
      <c r="AD2534" s="53"/>
    </row>
    <row r="2535" spans="24:30" x14ac:dyDescent="0.25">
      <c r="X2535" s="48"/>
      <c r="Y2535" s="49"/>
      <c r="Z2535" s="50"/>
      <c r="AA2535" s="51"/>
      <c r="AB2535" s="51"/>
      <c r="AC2535" s="52"/>
      <c r="AD2535" s="53"/>
    </row>
    <row r="2536" spans="24:30" x14ac:dyDescent="0.25">
      <c r="X2536" s="48"/>
      <c r="Y2536" s="49"/>
      <c r="Z2536" s="50"/>
      <c r="AA2536" s="51"/>
      <c r="AB2536" s="51"/>
      <c r="AC2536" s="52"/>
      <c r="AD2536" s="53"/>
    </row>
    <row r="2537" spans="24:30" x14ac:dyDescent="0.25">
      <c r="X2537" s="48"/>
      <c r="Y2537" s="49"/>
      <c r="Z2537" s="50"/>
      <c r="AA2537" s="51"/>
      <c r="AB2537" s="51"/>
      <c r="AC2537" s="52"/>
      <c r="AD2537" s="53"/>
    </row>
    <row r="2538" spans="24:30" x14ac:dyDescent="0.25">
      <c r="X2538" s="48"/>
      <c r="Y2538" s="49"/>
      <c r="Z2538" s="50"/>
      <c r="AA2538" s="51"/>
      <c r="AB2538" s="51"/>
      <c r="AC2538" s="52"/>
      <c r="AD2538" s="53"/>
    </row>
    <row r="2539" spans="24:30" x14ac:dyDescent="0.25">
      <c r="X2539" s="48"/>
      <c r="Y2539" s="49"/>
      <c r="Z2539" s="50"/>
      <c r="AA2539" s="51"/>
      <c r="AB2539" s="51"/>
      <c r="AC2539" s="52"/>
      <c r="AD2539" s="53"/>
    </row>
    <row r="2540" spans="24:30" x14ac:dyDescent="0.25">
      <c r="X2540" s="48"/>
      <c r="Y2540" s="49"/>
      <c r="Z2540" s="50"/>
      <c r="AA2540" s="51"/>
      <c r="AB2540" s="51"/>
      <c r="AC2540" s="52"/>
      <c r="AD2540" s="53"/>
    </row>
    <row r="2541" spans="24:30" x14ac:dyDescent="0.25">
      <c r="X2541" s="48"/>
      <c r="Y2541" s="49"/>
      <c r="Z2541" s="50"/>
      <c r="AA2541" s="51"/>
      <c r="AB2541" s="51"/>
      <c r="AC2541" s="52"/>
      <c r="AD2541" s="53"/>
    </row>
    <row r="2542" spans="24:30" x14ac:dyDescent="0.25">
      <c r="X2542" s="48"/>
      <c r="Y2542" s="49"/>
      <c r="Z2542" s="50"/>
      <c r="AA2542" s="51"/>
      <c r="AB2542" s="51"/>
      <c r="AC2542" s="52"/>
      <c r="AD2542" s="53"/>
    </row>
    <row r="2543" spans="24:30" x14ac:dyDescent="0.25">
      <c r="X2543" s="48"/>
      <c r="Y2543" s="49"/>
      <c r="Z2543" s="50"/>
      <c r="AA2543" s="51"/>
      <c r="AB2543" s="51"/>
      <c r="AC2543" s="52"/>
      <c r="AD2543" s="53"/>
    </row>
    <row r="2544" spans="24:30" x14ac:dyDescent="0.25">
      <c r="X2544" s="48"/>
      <c r="Y2544" s="49"/>
      <c r="Z2544" s="50"/>
      <c r="AA2544" s="51"/>
      <c r="AB2544" s="51"/>
      <c r="AC2544" s="52"/>
      <c r="AD2544" s="53"/>
    </row>
    <row r="2545" spans="24:30" x14ac:dyDescent="0.25">
      <c r="X2545" s="48"/>
      <c r="Y2545" s="49"/>
      <c r="Z2545" s="50"/>
      <c r="AA2545" s="51"/>
      <c r="AB2545" s="51"/>
      <c r="AC2545" s="52"/>
      <c r="AD2545" s="53"/>
    </row>
    <row r="2546" spans="24:30" x14ac:dyDescent="0.25">
      <c r="X2546" s="48"/>
      <c r="Y2546" s="49"/>
      <c r="Z2546" s="50"/>
      <c r="AA2546" s="51"/>
      <c r="AB2546" s="51"/>
      <c r="AC2546" s="52"/>
      <c r="AD2546" s="53"/>
    </row>
    <row r="2547" spans="24:30" x14ac:dyDescent="0.25">
      <c r="X2547" s="48"/>
      <c r="Y2547" s="49"/>
      <c r="Z2547" s="50"/>
      <c r="AA2547" s="51"/>
      <c r="AB2547" s="51"/>
      <c r="AC2547" s="52"/>
      <c r="AD2547" s="53"/>
    </row>
    <row r="2548" spans="24:30" x14ac:dyDescent="0.25">
      <c r="X2548" s="48"/>
      <c r="Y2548" s="49"/>
      <c r="Z2548" s="50"/>
      <c r="AA2548" s="51"/>
      <c r="AB2548" s="51"/>
      <c r="AC2548" s="52"/>
      <c r="AD2548" s="53"/>
    </row>
    <row r="2549" spans="24:30" x14ac:dyDescent="0.25">
      <c r="X2549" s="48"/>
      <c r="Y2549" s="49"/>
      <c r="Z2549" s="50"/>
      <c r="AA2549" s="51"/>
      <c r="AB2549" s="51"/>
      <c r="AC2549" s="52"/>
      <c r="AD2549" s="53"/>
    </row>
    <row r="2550" spans="24:30" x14ac:dyDescent="0.25">
      <c r="X2550" s="48"/>
      <c r="Y2550" s="49"/>
      <c r="Z2550" s="50"/>
      <c r="AA2550" s="51"/>
      <c r="AB2550" s="51"/>
      <c r="AC2550" s="52"/>
      <c r="AD2550" s="53"/>
    </row>
    <row r="2551" spans="24:30" x14ac:dyDescent="0.25">
      <c r="X2551" s="48"/>
      <c r="Y2551" s="49"/>
      <c r="Z2551" s="50"/>
      <c r="AA2551" s="51"/>
      <c r="AB2551" s="51"/>
      <c r="AC2551" s="52"/>
      <c r="AD2551" s="53"/>
    </row>
    <row r="2552" spans="24:30" x14ac:dyDescent="0.25">
      <c r="X2552" s="48"/>
      <c r="Y2552" s="49"/>
      <c r="Z2552" s="50"/>
      <c r="AA2552" s="51"/>
      <c r="AB2552" s="51"/>
      <c r="AC2552" s="52"/>
      <c r="AD2552" s="53"/>
    </row>
    <row r="2553" spans="24:30" x14ac:dyDescent="0.25">
      <c r="X2553" s="48"/>
      <c r="Y2553" s="49"/>
      <c r="Z2553" s="50"/>
      <c r="AA2553" s="51"/>
      <c r="AB2553" s="51"/>
      <c r="AC2553" s="52"/>
      <c r="AD2553" s="53"/>
    </row>
    <row r="2554" spans="24:30" x14ac:dyDescent="0.25">
      <c r="X2554" s="48"/>
      <c r="Y2554" s="49"/>
      <c r="Z2554" s="50"/>
      <c r="AA2554" s="51"/>
      <c r="AB2554" s="51"/>
      <c r="AC2554" s="52"/>
      <c r="AD2554" s="53"/>
    </row>
    <row r="2555" spans="24:30" x14ac:dyDescent="0.25">
      <c r="X2555" s="48"/>
      <c r="Y2555" s="49"/>
      <c r="Z2555" s="50"/>
      <c r="AA2555" s="51"/>
      <c r="AB2555" s="51"/>
      <c r="AC2555" s="52"/>
      <c r="AD2555" s="53"/>
    </row>
    <row r="2556" spans="24:30" x14ac:dyDescent="0.25">
      <c r="X2556" s="48"/>
      <c r="Y2556" s="49"/>
      <c r="Z2556" s="50"/>
      <c r="AA2556" s="51"/>
      <c r="AB2556" s="51"/>
      <c r="AC2556" s="52"/>
      <c r="AD2556" s="53"/>
    </row>
    <row r="2557" spans="24:30" x14ac:dyDescent="0.25">
      <c r="X2557" s="48"/>
      <c r="Y2557" s="49"/>
      <c r="Z2557" s="50"/>
      <c r="AA2557" s="51"/>
      <c r="AB2557" s="51"/>
      <c r="AC2557" s="52"/>
      <c r="AD2557" s="53"/>
    </row>
    <row r="2558" spans="24:30" x14ac:dyDescent="0.25">
      <c r="X2558" s="48"/>
      <c r="Y2558" s="49"/>
      <c r="Z2558" s="50"/>
      <c r="AA2558" s="51"/>
      <c r="AB2558" s="51"/>
      <c r="AC2558" s="52"/>
      <c r="AD2558" s="53"/>
    </row>
    <row r="2559" spans="24:30" x14ac:dyDescent="0.25">
      <c r="X2559" s="48"/>
      <c r="Y2559" s="49"/>
      <c r="Z2559" s="50"/>
      <c r="AA2559" s="51"/>
      <c r="AB2559" s="51"/>
      <c r="AC2559" s="52"/>
      <c r="AD2559" s="53"/>
    </row>
    <row r="2560" spans="24:30" x14ac:dyDescent="0.25">
      <c r="X2560" s="48"/>
      <c r="Y2560" s="49"/>
      <c r="Z2560" s="50"/>
      <c r="AA2560" s="51"/>
      <c r="AB2560" s="51"/>
      <c r="AC2560" s="52"/>
      <c r="AD2560" s="53"/>
    </row>
    <row r="2561" spans="24:30" x14ac:dyDescent="0.25">
      <c r="X2561" s="48"/>
      <c r="Y2561" s="49"/>
      <c r="Z2561" s="50"/>
      <c r="AA2561" s="51"/>
      <c r="AB2561" s="51"/>
      <c r="AC2561" s="52"/>
      <c r="AD2561" s="53"/>
    </row>
    <row r="2562" spans="24:30" x14ac:dyDescent="0.25">
      <c r="X2562" s="48"/>
      <c r="Y2562" s="49"/>
      <c r="Z2562" s="50"/>
      <c r="AA2562" s="51"/>
      <c r="AB2562" s="51"/>
      <c r="AC2562" s="52"/>
      <c r="AD2562" s="53"/>
    </row>
    <row r="2563" spans="24:30" x14ac:dyDescent="0.25">
      <c r="X2563" s="48"/>
      <c r="Y2563" s="49"/>
      <c r="Z2563" s="50"/>
      <c r="AA2563" s="51"/>
      <c r="AB2563" s="51"/>
      <c r="AC2563" s="52"/>
      <c r="AD2563" s="53"/>
    </row>
    <row r="2564" spans="24:30" x14ac:dyDescent="0.25">
      <c r="X2564" s="48"/>
      <c r="Y2564" s="49"/>
      <c r="Z2564" s="50"/>
      <c r="AA2564" s="51"/>
      <c r="AB2564" s="51"/>
      <c r="AC2564" s="52"/>
      <c r="AD2564" s="53"/>
    </row>
    <row r="2565" spans="24:30" x14ac:dyDescent="0.25">
      <c r="X2565" s="48"/>
      <c r="Y2565" s="49"/>
      <c r="Z2565" s="50"/>
      <c r="AA2565" s="51"/>
      <c r="AB2565" s="51"/>
      <c r="AC2565" s="52"/>
      <c r="AD2565" s="53"/>
    </row>
    <row r="2566" spans="24:30" x14ac:dyDescent="0.25">
      <c r="X2566" s="48"/>
      <c r="Y2566" s="49"/>
      <c r="Z2566" s="50"/>
      <c r="AA2566" s="51"/>
      <c r="AB2566" s="51"/>
      <c r="AC2566" s="52"/>
      <c r="AD2566" s="53"/>
    </row>
    <row r="2567" spans="24:30" x14ac:dyDescent="0.25">
      <c r="X2567" s="48"/>
      <c r="Y2567" s="49"/>
      <c r="Z2567" s="50"/>
      <c r="AA2567" s="51"/>
      <c r="AB2567" s="51"/>
      <c r="AC2567" s="52"/>
      <c r="AD2567" s="53"/>
    </row>
    <row r="2568" spans="24:30" x14ac:dyDescent="0.25">
      <c r="X2568" s="48"/>
      <c r="Y2568" s="49"/>
      <c r="Z2568" s="50"/>
      <c r="AA2568" s="51"/>
      <c r="AB2568" s="51"/>
      <c r="AC2568" s="52"/>
      <c r="AD2568" s="53"/>
    </row>
    <row r="2569" spans="24:30" x14ac:dyDescent="0.25">
      <c r="X2569" s="48"/>
      <c r="Y2569" s="49"/>
      <c r="Z2569" s="50"/>
      <c r="AA2569" s="51"/>
      <c r="AB2569" s="51"/>
      <c r="AC2569" s="52"/>
      <c r="AD2569" s="53"/>
    </row>
    <row r="2570" spans="24:30" x14ac:dyDescent="0.25">
      <c r="X2570" s="48"/>
      <c r="Y2570" s="49"/>
      <c r="Z2570" s="50"/>
      <c r="AA2570" s="51"/>
      <c r="AB2570" s="51"/>
      <c r="AC2570" s="52"/>
      <c r="AD2570" s="53"/>
    </row>
    <row r="2571" spans="24:30" x14ac:dyDescent="0.25">
      <c r="X2571" s="48"/>
      <c r="Y2571" s="49"/>
      <c r="Z2571" s="50"/>
      <c r="AA2571" s="51"/>
      <c r="AB2571" s="51"/>
      <c r="AC2571" s="52"/>
      <c r="AD2571" s="53"/>
    </row>
    <row r="2572" spans="24:30" x14ac:dyDescent="0.25">
      <c r="X2572" s="48"/>
      <c r="Y2572" s="49"/>
      <c r="Z2572" s="50"/>
      <c r="AA2572" s="51"/>
      <c r="AB2572" s="51"/>
      <c r="AC2572" s="52"/>
      <c r="AD2572" s="53"/>
    </row>
    <row r="2573" spans="24:30" x14ac:dyDescent="0.25">
      <c r="X2573" s="48"/>
      <c r="Y2573" s="49"/>
      <c r="Z2573" s="50"/>
      <c r="AA2573" s="51"/>
      <c r="AB2573" s="51"/>
      <c r="AC2573" s="52"/>
      <c r="AD2573" s="53"/>
    </row>
    <row r="2574" spans="24:30" x14ac:dyDescent="0.25">
      <c r="X2574" s="48"/>
      <c r="Y2574" s="49"/>
      <c r="Z2574" s="50"/>
      <c r="AA2574" s="51"/>
      <c r="AB2574" s="51"/>
      <c r="AC2574" s="52"/>
      <c r="AD2574" s="53"/>
    </row>
    <row r="2575" spans="24:30" x14ac:dyDescent="0.25">
      <c r="X2575" s="48"/>
      <c r="Y2575" s="49"/>
      <c r="Z2575" s="50"/>
      <c r="AA2575" s="51"/>
      <c r="AB2575" s="51"/>
      <c r="AC2575" s="52"/>
      <c r="AD2575" s="53"/>
    </row>
    <row r="2576" spans="24:30" x14ac:dyDescent="0.25">
      <c r="X2576" s="48"/>
      <c r="Y2576" s="49"/>
      <c r="Z2576" s="50"/>
      <c r="AA2576" s="51"/>
      <c r="AB2576" s="51"/>
      <c r="AC2576" s="52"/>
      <c r="AD2576" s="53"/>
    </row>
    <row r="2577" spans="24:30" x14ac:dyDescent="0.25">
      <c r="X2577" s="48"/>
      <c r="Y2577" s="49"/>
      <c r="Z2577" s="50"/>
      <c r="AA2577" s="51"/>
      <c r="AB2577" s="51"/>
      <c r="AC2577" s="52"/>
      <c r="AD2577" s="53"/>
    </row>
    <row r="2578" spans="24:30" x14ac:dyDescent="0.25">
      <c r="X2578" s="48"/>
      <c r="Y2578" s="49"/>
      <c r="Z2578" s="50"/>
      <c r="AA2578" s="51"/>
      <c r="AB2578" s="51"/>
      <c r="AC2578" s="52"/>
      <c r="AD2578" s="53"/>
    </row>
    <row r="2579" spans="24:30" x14ac:dyDescent="0.25">
      <c r="X2579" s="48"/>
      <c r="Y2579" s="49"/>
      <c r="Z2579" s="50"/>
      <c r="AA2579" s="51"/>
      <c r="AB2579" s="51"/>
      <c r="AC2579" s="52"/>
      <c r="AD2579" s="53"/>
    </row>
    <row r="2580" spans="24:30" x14ac:dyDescent="0.25">
      <c r="X2580" s="48"/>
      <c r="Y2580" s="49"/>
      <c r="Z2580" s="50"/>
      <c r="AA2580" s="51"/>
      <c r="AB2580" s="51"/>
      <c r="AC2580" s="52"/>
      <c r="AD2580" s="53"/>
    </row>
    <row r="2581" spans="24:30" x14ac:dyDescent="0.25">
      <c r="X2581" s="48"/>
      <c r="Y2581" s="49"/>
      <c r="Z2581" s="50"/>
      <c r="AA2581" s="51"/>
      <c r="AB2581" s="51"/>
      <c r="AC2581" s="52"/>
      <c r="AD2581" s="53"/>
    </row>
    <row r="2582" spans="24:30" x14ac:dyDescent="0.25">
      <c r="X2582" s="48"/>
      <c r="Y2582" s="49"/>
      <c r="Z2582" s="50"/>
      <c r="AA2582" s="51"/>
      <c r="AB2582" s="51"/>
      <c r="AC2582" s="52"/>
      <c r="AD2582" s="53"/>
    </row>
    <row r="2583" spans="24:30" x14ac:dyDescent="0.25">
      <c r="X2583" s="48"/>
      <c r="Y2583" s="49"/>
      <c r="Z2583" s="50"/>
      <c r="AA2583" s="51"/>
      <c r="AB2583" s="51"/>
      <c r="AC2583" s="52"/>
      <c r="AD2583" s="53"/>
    </row>
    <row r="2584" spans="24:30" x14ac:dyDescent="0.25">
      <c r="X2584" s="48"/>
      <c r="Y2584" s="49"/>
      <c r="Z2584" s="50"/>
      <c r="AA2584" s="51"/>
      <c r="AB2584" s="51"/>
      <c r="AC2584" s="52"/>
      <c r="AD2584" s="53"/>
    </row>
    <row r="2585" spans="24:30" x14ac:dyDescent="0.25">
      <c r="X2585" s="48"/>
      <c r="Y2585" s="49"/>
      <c r="Z2585" s="50"/>
      <c r="AA2585" s="51"/>
      <c r="AB2585" s="51"/>
      <c r="AC2585" s="52"/>
      <c r="AD2585" s="53"/>
    </row>
    <row r="2586" spans="24:30" x14ac:dyDescent="0.25">
      <c r="X2586" s="48"/>
      <c r="Y2586" s="49"/>
      <c r="Z2586" s="50"/>
      <c r="AA2586" s="51"/>
      <c r="AB2586" s="51"/>
      <c r="AC2586" s="52"/>
      <c r="AD2586" s="53"/>
    </row>
    <row r="2587" spans="24:30" x14ac:dyDescent="0.25">
      <c r="X2587" s="48"/>
      <c r="Y2587" s="49"/>
      <c r="Z2587" s="50"/>
      <c r="AA2587" s="51"/>
      <c r="AB2587" s="51"/>
      <c r="AC2587" s="52"/>
      <c r="AD2587" s="53"/>
    </row>
    <row r="2588" spans="24:30" x14ac:dyDescent="0.25">
      <c r="X2588" s="48"/>
      <c r="Y2588" s="49"/>
      <c r="Z2588" s="50"/>
      <c r="AA2588" s="51"/>
      <c r="AB2588" s="51"/>
      <c r="AC2588" s="52"/>
      <c r="AD2588" s="53"/>
    </row>
    <row r="2589" spans="24:30" x14ac:dyDescent="0.25">
      <c r="X2589" s="48"/>
      <c r="Y2589" s="49"/>
      <c r="Z2589" s="50"/>
      <c r="AA2589" s="51"/>
      <c r="AB2589" s="51"/>
      <c r="AC2589" s="52"/>
      <c r="AD2589" s="53"/>
    </row>
    <row r="2590" spans="24:30" x14ac:dyDescent="0.25">
      <c r="X2590" s="48"/>
      <c r="Y2590" s="49"/>
      <c r="Z2590" s="50"/>
      <c r="AA2590" s="51"/>
      <c r="AB2590" s="51"/>
      <c r="AC2590" s="52"/>
      <c r="AD2590" s="53"/>
    </row>
    <row r="2591" spans="24:30" x14ac:dyDescent="0.25">
      <c r="X2591" s="48"/>
      <c r="Y2591" s="49"/>
      <c r="Z2591" s="50"/>
      <c r="AA2591" s="51"/>
      <c r="AB2591" s="51"/>
      <c r="AC2591" s="52"/>
      <c r="AD2591" s="53"/>
    </row>
    <row r="2592" spans="24:30" x14ac:dyDescent="0.25">
      <c r="X2592" s="48"/>
      <c r="Y2592" s="49"/>
      <c r="Z2592" s="50"/>
      <c r="AA2592" s="51"/>
      <c r="AB2592" s="51"/>
      <c r="AC2592" s="52"/>
      <c r="AD2592" s="53"/>
    </row>
    <row r="2593" spans="24:30" x14ac:dyDescent="0.25">
      <c r="X2593" s="48"/>
      <c r="Y2593" s="49"/>
      <c r="Z2593" s="50"/>
      <c r="AA2593" s="51"/>
      <c r="AB2593" s="51"/>
      <c r="AC2593" s="52"/>
      <c r="AD2593" s="53"/>
    </row>
    <row r="2594" spans="24:30" x14ac:dyDescent="0.25">
      <c r="X2594" s="48"/>
      <c r="Y2594" s="49"/>
      <c r="Z2594" s="50"/>
      <c r="AA2594" s="51"/>
      <c r="AB2594" s="51"/>
      <c r="AC2594" s="52"/>
      <c r="AD2594" s="53"/>
    </row>
    <row r="2595" spans="24:30" x14ac:dyDescent="0.25">
      <c r="X2595" s="48"/>
      <c r="Y2595" s="49"/>
      <c r="Z2595" s="50"/>
      <c r="AA2595" s="51"/>
      <c r="AB2595" s="51"/>
      <c r="AC2595" s="52"/>
      <c r="AD2595" s="53"/>
    </row>
    <row r="2596" spans="24:30" x14ac:dyDescent="0.25">
      <c r="X2596" s="48"/>
      <c r="Y2596" s="49"/>
      <c r="Z2596" s="50"/>
      <c r="AA2596" s="51"/>
      <c r="AB2596" s="51"/>
      <c r="AC2596" s="52"/>
      <c r="AD2596" s="53"/>
    </row>
    <row r="2597" spans="24:30" x14ac:dyDescent="0.25">
      <c r="X2597" s="48"/>
      <c r="Y2597" s="49"/>
      <c r="Z2597" s="50"/>
      <c r="AA2597" s="51"/>
      <c r="AB2597" s="51"/>
      <c r="AC2597" s="52"/>
      <c r="AD2597" s="53"/>
    </row>
    <row r="2598" spans="24:30" x14ac:dyDescent="0.25">
      <c r="X2598" s="48"/>
      <c r="Y2598" s="49"/>
      <c r="Z2598" s="50"/>
      <c r="AA2598" s="51"/>
      <c r="AB2598" s="51"/>
      <c r="AC2598" s="52"/>
      <c r="AD2598" s="53"/>
    </row>
    <row r="2599" spans="24:30" x14ac:dyDescent="0.25">
      <c r="X2599" s="48"/>
      <c r="Y2599" s="49"/>
      <c r="Z2599" s="50"/>
      <c r="AA2599" s="51"/>
      <c r="AB2599" s="51"/>
      <c r="AC2599" s="52"/>
      <c r="AD2599" s="53"/>
    </row>
    <row r="2600" spans="24:30" x14ac:dyDescent="0.25">
      <c r="X2600" s="48"/>
      <c r="Y2600" s="49"/>
      <c r="Z2600" s="50"/>
      <c r="AA2600" s="51"/>
      <c r="AB2600" s="51"/>
      <c r="AC2600" s="52"/>
      <c r="AD2600" s="53"/>
    </row>
    <row r="2601" spans="24:30" x14ac:dyDescent="0.25">
      <c r="X2601" s="48"/>
      <c r="Y2601" s="49"/>
      <c r="Z2601" s="50"/>
      <c r="AA2601" s="51"/>
      <c r="AB2601" s="51"/>
      <c r="AC2601" s="52"/>
      <c r="AD2601" s="53"/>
    </row>
    <row r="2602" spans="24:30" x14ac:dyDescent="0.25">
      <c r="X2602" s="48"/>
      <c r="Y2602" s="49"/>
      <c r="Z2602" s="50"/>
      <c r="AA2602" s="51"/>
      <c r="AB2602" s="51"/>
      <c r="AC2602" s="52"/>
      <c r="AD2602" s="53"/>
    </row>
    <row r="2603" spans="24:30" x14ac:dyDescent="0.25">
      <c r="X2603" s="48"/>
      <c r="Y2603" s="49"/>
      <c r="Z2603" s="50"/>
      <c r="AA2603" s="51"/>
      <c r="AB2603" s="51"/>
      <c r="AC2603" s="52"/>
      <c r="AD2603" s="53"/>
    </row>
    <row r="2604" spans="24:30" x14ac:dyDescent="0.25">
      <c r="X2604" s="48"/>
      <c r="Y2604" s="49"/>
      <c r="Z2604" s="50"/>
      <c r="AA2604" s="51"/>
      <c r="AB2604" s="51"/>
      <c r="AC2604" s="52"/>
      <c r="AD2604" s="53"/>
    </row>
    <row r="2605" spans="24:30" x14ac:dyDescent="0.25">
      <c r="X2605" s="48"/>
      <c r="Y2605" s="49"/>
      <c r="Z2605" s="50"/>
      <c r="AA2605" s="51"/>
      <c r="AB2605" s="51"/>
      <c r="AC2605" s="52"/>
      <c r="AD2605" s="53"/>
    </row>
    <row r="2606" spans="24:30" x14ac:dyDescent="0.25">
      <c r="X2606" s="48"/>
      <c r="Y2606" s="49"/>
      <c r="Z2606" s="50"/>
      <c r="AA2606" s="51"/>
      <c r="AB2606" s="51"/>
      <c r="AC2606" s="52"/>
      <c r="AD2606" s="53"/>
    </row>
    <row r="2607" spans="24:30" x14ac:dyDescent="0.25">
      <c r="X2607" s="48"/>
      <c r="Y2607" s="49"/>
      <c r="Z2607" s="50"/>
      <c r="AA2607" s="51"/>
      <c r="AB2607" s="51"/>
      <c r="AC2607" s="52"/>
      <c r="AD2607" s="53"/>
    </row>
    <row r="2608" spans="24:30" x14ac:dyDescent="0.25">
      <c r="X2608" s="48"/>
      <c r="Y2608" s="49"/>
      <c r="Z2608" s="50"/>
      <c r="AA2608" s="51"/>
      <c r="AB2608" s="51"/>
      <c r="AC2608" s="52"/>
      <c r="AD2608" s="53"/>
    </row>
    <row r="2609" spans="24:30" x14ac:dyDescent="0.25">
      <c r="X2609" s="48"/>
      <c r="Y2609" s="49"/>
      <c r="Z2609" s="50"/>
      <c r="AA2609" s="51"/>
      <c r="AB2609" s="51"/>
      <c r="AC2609" s="52"/>
      <c r="AD2609" s="53"/>
    </row>
    <row r="2610" spans="24:30" x14ac:dyDescent="0.25">
      <c r="X2610" s="48"/>
      <c r="Y2610" s="49"/>
      <c r="Z2610" s="50"/>
      <c r="AA2610" s="51"/>
      <c r="AB2610" s="51"/>
      <c r="AC2610" s="52"/>
      <c r="AD2610" s="53"/>
    </row>
    <row r="2611" spans="24:30" x14ac:dyDescent="0.25">
      <c r="X2611" s="48"/>
      <c r="Y2611" s="49"/>
      <c r="Z2611" s="50"/>
      <c r="AA2611" s="51"/>
      <c r="AB2611" s="51"/>
      <c r="AC2611" s="52"/>
      <c r="AD2611" s="53"/>
    </row>
    <row r="2612" spans="24:30" x14ac:dyDescent="0.25">
      <c r="X2612" s="48"/>
      <c r="Y2612" s="49"/>
      <c r="Z2612" s="50"/>
      <c r="AA2612" s="51"/>
      <c r="AB2612" s="51"/>
      <c r="AC2612" s="52"/>
      <c r="AD2612" s="53"/>
    </row>
    <row r="2613" spans="24:30" x14ac:dyDescent="0.25">
      <c r="X2613" s="48"/>
      <c r="Y2613" s="49"/>
      <c r="Z2613" s="50"/>
      <c r="AA2613" s="51"/>
      <c r="AB2613" s="51"/>
      <c r="AC2613" s="52"/>
      <c r="AD2613" s="53"/>
    </row>
    <row r="2614" spans="24:30" x14ac:dyDescent="0.25">
      <c r="X2614" s="48"/>
      <c r="Y2614" s="49"/>
      <c r="Z2614" s="50"/>
      <c r="AA2614" s="51"/>
      <c r="AB2614" s="51"/>
      <c r="AC2614" s="52"/>
      <c r="AD2614" s="53"/>
    </row>
    <row r="2615" spans="24:30" x14ac:dyDescent="0.25">
      <c r="X2615" s="48"/>
      <c r="Y2615" s="49"/>
      <c r="Z2615" s="50"/>
      <c r="AA2615" s="51"/>
      <c r="AB2615" s="51"/>
      <c r="AC2615" s="52"/>
      <c r="AD2615" s="53"/>
    </row>
    <row r="2616" spans="24:30" x14ac:dyDescent="0.25">
      <c r="X2616" s="48"/>
      <c r="Y2616" s="49"/>
      <c r="Z2616" s="50"/>
      <c r="AA2616" s="51"/>
      <c r="AB2616" s="51"/>
      <c r="AC2616" s="52"/>
      <c r="AD2616" s="53"/>
    </row>
    <row r="2617" spans="24:30" x14ac:dyDescent="0.25">
      <c r="X2617" s="48"/>
      <c r="Y2617" s="49"/>
      <c r="Z2617" s="50"/>
      <c r="AA2617" s="51"/>
      <c r="AB2617" s="51"/>
      <c r="AC2617" s="52"/>
      <c r="AD2617" s="53"/>
    </row>
    <row r="2618" spans="24:30" x14ac:dyDescent="0.25">
      <c r="X2618" s="48"/>
      <c r="Y2618" s="49"/>
      <c r="Z2618" s="50"/>
      <c r="AA2618" s="51"/>
      <c r="AB2618" s="51"/>
      <c r="AC2618" s="52"/>
      <c r="AD2618" s="53"/>
    </row>
    <row r="2619" spans="24:30" x14ac:dyDescent="0.25">
      <c r="X2619" s="48"/>
      <c r="Y2619" s="49"/>
      <c r="Z2619" s="50"/>
      <c r="AA2619" s="51"/>
      <c r="AB2619" s="51"/>
      <c r="AC2619" s="52"/>
      <c r="AD2619" s="53"/>
    </row>
    <row r="2620" spans="24:30" x14ac:dyDescent="0.25">
      <c r="X2620" s="48"/>
      <c r="Y2620" s="49"/>
      <c r="Z2620" s="50"/>
      <c r="AA2620" s="51"/>
      <c r="AB2620" s="51"/>
      <c r="AC2620" s="52"/>
      <c r="AD2620" s="53"/>
    </row>
    <row r="2621" spans="24:30" x14ac:dyDescent="0.25">
      <c r="X2621" s="48"/>
      <c r="Y2621" s="49"/>
      <c r="Z2621" s="50"/>
      <c r="AA2621" s="51"/>
      <c r="AB2621" s="51"/>
      <c r="AC2621" s="52"/>
      <c r="AD2621" s="53"/>
    </row>
    <row r="2622" spans="24:30" x14ac:dyDescent="0.25">
      <c r="X2622" s="48"/>
      <c r="Y2622" s="49"/>
      <c r="Z2622" s="50"/>
      <c r="AA2622" s="51"/>
      <c r="AB2622" s="51"/>
      <c r="AC2622" s="52"/>
      <c r="AD2622" s="53"/>
    </row>
    <row r="2623" spans="24:30" x14ac:dyDescent="0.25">
      <c r="X2623" s="48"/>
      <c r="Y2623" s="49"/>
      <c r="Z2623" s="50"/>
      <c r="AA2623" s="51"/>
      <c r="AB2623" s="51"/>
      <c r="AC2623" s="52"/>
      <c r="AD2623" s="53"/>
    </row>
    <row r="2624" spans="24:30" x14ac:dyDescent="0.25">
      <c r="X2624" s="48"/>
      <c r="Y2624" s="49"/>
      <c r="Z2624" s="50"/>
      <c r="AA2624" s="51"/>
      <c r="AB2624" s="51"/>
      <c r="AC2624" s="52"/>
      <c r="AD2624" s="53"/>
    </row>
    <row r="2625" spans="24:30" x14ac:dyDescent="0.25">
      <c r="X2625" s="48"/>
      <c r="Y2625" s="49"/>
      <c r="Z2625" s="50"/>
      <c r="AA2625" s="51"/>
      <c r="AB2625" s="51"/>
      <c r="AC2625" s="52"/>
      <c r="AD2625" s="53"/>
    </row>
    <row r="2626" spans="24:30" x14ac:dyDescent="0.25">
      <c r="X2626" s="48"/>
      <c r="Y2626" s="49"/>
      <c r="Z2626" s="50"/>
      <c r="AA2626" s="51"/>
      <c r="AB2626" s="51"/>
      <c r="AC2626" s="52"/>
      <c r="AD2626" s="53"/>
    </row>
    <row r="2627" spans="24:30" x14ac:dyDescent="0.25">
      <c r="X2627" s="48"/>
      <c r="Y2627" s="49"/>
      <c r="Z2627" s="50"/>
      <c r="AA2627" s="51"/>
      <c r="AB2627" s="51"/>
      <c r="AC2627" s="52"/>
      <c r="AD2627" s="53"/>
    </row>
    <row r="2628" spans="24:30" x14ac:dyDescent="0.25">
      <c r="X2628" s="48"/>
      <c r="Y2628" s="49"/>
      <c r="Z2628" s="50"/>
      <c r="AA2628" s="51"/>
      <c r="AB2628" s="51"/>
      <c r="AC2628" s="52"/>
      <c r="AD2628" s="53"/>
    </row>
    <row r="2629" spans="24:30" x14ac:dyDescent="0.25">
      <c r="X2629" s="48"/>
      <c r="Y2629" s="49"/>
      <c r="Z2629" s="50"/>
      <c r="AA2629" s="51"/>
      <c r="AB2629" s="51"/>
      <c r="AC2629" s="52"/>
      <c r="AD2629" s="53"/>
    </row>
    <row r="2630" spans="24:30" x14ac:dyDescent="0.25">
      <c r="X2630" s="48"/>
      <c r="Y2630" s="49"/>
      <c r="Z2630" s="50"/>
      <c r="AA2630" s="51"/>
      <c r="AB2630" s="51"/>
      <c r="AC2630" s="52"/>
      <c r="AD2630" s="53"/>
    </row>
    <row r="2631" spans="24:30" x14ac:dyDescent="0.25">
      <c r="X2631" s="48"/>
      <c r="Y2631" s="49"/>
      <c r="Z2631" s="50"/>
      <c r="AA2631" s="51"/>
      <c r="AB2631" s="51"/>
      <c r="AC2631" s="52"/>
      <c r="AD2631" s="53"/>
    </row>
    <row r="2632" spans="24:30" x14ac:dyDescent="0.25">
      <c r="X2632" s="48"/>
      <c r="Y2632" s="49"/>
      <c r="Z2632" s="50"/>
      <c r="AA2632" s="51"/>
      <c r="AB2632" s="51"/>
      <c r="AC2632" s="52"/>
      <c r="AD2632" s="53"/>
    </row>
    <row r="2633" spans="24:30" x14ac:dyDescent="0.25">
      <c r="X2633" s="48"/>
      <c r="Y2633" s="49"/>
      <c r="Z2633" s="50"/>
      <c r="AA2633" s="51"/>
      <c r="AB2633" s="51"/>
      <c r="AC2633" s="52"/>
      <c r="AD2633" s="53"/>
    </row>
    <row r="2634" spans="24:30" x14ac:dyDescent="0.25">
      <c r="X2634" s="48"/>
      <c r="Y2634" s="49"/>
      <c r="Z2634" s="50"/>
      <c r="AA2634" s="51"/>
      <c r="AB2634" s="51"/>
      <c r="AC2634" s="52"/>
      <c r="AD2634" s="53"/>
    </row>
    <row r="2635" spans="24:30" x14ac:dyDescent="0.25">
      <c r="X2635" s="48"/>
      <c r="Y2635" s="49"/>
      <c r="Z2635" s="50"/>
      <c r="AA2635" s="51"/>
      <c r="AB2635" s="51"/>
      <c r="AC2635" s="52"/>
      <c r="AD2635" s="53"/>
    </row>
    <row r="2636" spans="24:30" x14ac:dyDescent="0.25">
      <c r="X2636" s="48"/>
      <c r="Y2636" s="49"/>
      <c r="Z2636" s="50"/>
      <c r="AA2636" s="51"/>
      <c r="AB2636" s="51"/>
      <c r="AC2636" s="52"/>
      <c r="AD2636" s="53"/>
    </row>
    <row r="2637" spans="24:30" x14ac:dyDescent="0.25">
      <c r="X2637" s="48"/>
      <c r="Y2637" s="49"/>
      <c r="Z2637" s="50"/>
      <c r="AA2637" s="51"/>
      <c r="AB2637" s="51"/>
      <c r="AC2637" s="52"/>
      <c r="AD2637" s="53"/>
    </row>
    <row r="2638" spans="24:30" x14ac:dyDescent="0.25">
      <c r="X2638" s="48"/>
      <c r="Y2638" s="49"/>
      <c r="Z2638" s="50"/>
      <c r="AA2638" s="51"/>
      <c r="AB2638" s="51"/>
      <c r="AC2638" s="52"/>
      <c r="AD2638" s="53"/>
    </row>
    <row r="2639" spans="24:30" x14ac:dyDescent="0.25">
      <c r="X2639" s="48"/>
      <c r="Y2639" s="49"/>
      <c r="Z2639" s="50"/>
      <c r="AA2639" s="51"/>
      <c r="AB2639" s="51"/>
      <c r="AC2639" s="52"/>
      <c r="AD2639" s="53"/>
    </row>
    <row r="2640" spans="24:30" x14ac:dyDescent="0.25">
      <c r="X2640" s="48"/>
      <c r="Y2640" s="49"/>
      <c r="Z2640" s="50"/>
      <c r="AA2640" s="51"/>
      <c r="AB2640" s="51"/>
      <c r="AC2640" s="52"/>
      <c r="AD2640" s="53"/>
    </row>
    <row r="2641" spans="24:30" x14ac:dyDescent="0.25">
      <c r="X2641" s="48"/>
      <c r="Y2641" s="49"/>
      <c r="Z2641" s="50"/>
      <c r="AA2641" s="51"/>
      <c r="AB2641" s="51"/>
      <c r="AC2641" s="52"/>
      <c r="AD2641" s="53"/>
    </row>
    <row r="2642" spans="24:30" x14ac:dyDescent="0.25">
      <c r="X2642" s="48"/>
      <c r="Y2642" s="49"/>
      <c r="Z2642" s="50"/>
      <c r="AA2642" s="51"/>
      <c r="AB2642" s="51"/>
      <c r="AC2642" s="52"/>
      <c r="AD2642" s="53"/>
    </row>
    <row r="2643" spans="24:30" x14ac:dyDescent="0.25">
      <c r="X2643" s="48"/>
      <c r="Y2643" s="49"/>
      <c r="Z2643" s="50"/>
      <c r="AA2643" s="51"/>
      <c r="AB2643" s="51"/>
      <c r="AC2643" s="52"/>
      <c r="AD2643" s="53"/>
    </row>
    <row r="2644" spans="24:30" x14ac:dyDescent="0.25">
      <c r="X2644" s="48"/>
      <c r="Y2644" s="49"/>
      <c r="Z2644" s="50"/>
      <c r="AA2644" s="51"/>
      <c r="AB2644" s="51"/>
      <c r="AC2644" s="52"/>
      <c r="AD2644" s="53"/>
    </row>
    <row r="2645" spans="24:30" x14ac:dyDescent="0.25">
      <c r="X2645" s="48"/>
      <c r="Y2645" s="49"/>
      <c r="Z2645" s="50"/>
      <c r="AA2645" s="51"/>
      <c r="AB2645" s="51"/>
      <c r="AC2645" s="52"/>
      <c r="AD2645" s="53"/>
    </row>
    <row r="2646" spans="24:30" x14ac:dyDescent="0.25">
      <c r="X2646" s="48"/>
      <c r="Y2646" s="49"/>
      <c r="Z2646" s="50"/>
      <c r="AA2646" s="51"/>
      <c r="AB2646" s="51"/>
      <c r="AC2646" s="52"/>
      <c r="AD2646" s="53"/>
    </row>
    <row r="2647" spans="24:30" x14ac:dyDescent="0.25">
      <c r="X2647" s="48"/>
      <c r="Y2647" s="49"/>
      <c r="Z2647" s="50"/>
      <c r="AA2647" s="51"/>
      <c r="AB2647" s="51"/>
      <c r="AC2647" s="52"/>
      <c r="AD2647" s="53"/>
    </row>
    <row r="2648" spans="24:30" x14ac:dyDescent="0.25">
      <c r="X2648" s="48"/>
      <c r="Y2648" s="49"/>
      <c r="Z2648" s="50"/>
      <c r="AA2648" s="51"/>
      <c r="AB2648" s="51"/>
      <c r="AC2648" s="52"/>
      <c r="AD2648" s="53"/>
    </row>
    <row r="2649" spans="24:30" x14ac:dyDescent="0.25">
      <c r="X2649" s="48"/>
      <c r="Y2649" s="49"/>
      <c r="Z2649" s="50"/>
      <c r="AA2649" s="51"/>
      <c r="AB2649" s="51"/>
      <c r="AC2649" s="52"/>
      <c r="AD2649" s="53"/>
    </row>
    <row r="2650" spans="24:30" x14ac:dyDescent="0.25">
      <c r="X2650" s="48"/>
      <c r="Y2650" s="49"/>
      <c r="Z2650" s="50"/>
      <c r="AA2650" s="51"/>
      <c r="AB2650" s="51"/>
      <c r="AC2650" s="52"/>
      <c r="AD2650" s="53"/>
    </row>
    <row r="2651" spans="24:30" x14ac:dyDescent="0.25">
      <c r="X2651" s="48"/>
      <c r="Y2651" s="49"/>
      <c r="Z2651" s="50"/>
      <c r="AA2651" s="51"/>
      <c r="AB2651" s="51"/>
      <c r="AC2651" s="52"/>
      <c r="AD2651" s="53"/>
    </row>
    <row r="2652" spans="24:30" x14ac:dyDescent="0.25">
      <c r="X2652" s="48"/>
      <c r="Y2652" s="49"/>
      <c r="Z2652" s="50"/>
      <c r="AA2652" s="51"/>
      <c r="AB2652" s="51"/>
      <c r="AC2652" s="52"/>
      <c r="AD2652" s="53"/>
    </row>
    <row r="2653" spans="24:30" x14ac:dyDescent="0.25">
      <c r="X2653" s="48"/>
      <c r="Y2653" s="49"/>
      <c r="Z2653" s="50"/>
      <c r="AA2653" s="51"/>
      <c r="AB2653" s="51"/>
      <c r="AC2653" s="52"/>
      <c r="AD2653" s="53"/>
    </row>
    <row r="2654" spans="24:30" x14ac:dyDescent="0.25">
      <c r="X2654" s="48"/>
      <c r="Y2654" s="49"/>
      <c r="Z2654" s="50"/>
      <c r="AA2654" s="51"/>
      <c r="AB2654" s="51"/>
      <c r="AC2654" s="52"/>
      <c r="AD2654" s="53"/>
    </row>
    <row r="2655" spans="24:30" x14ac:dyDescent="0.25">
      <c r="X2655" s="48"/>
      <c r="Y2655" s="49"/>
      <c r="Z2655" s="50"/>
      <c r="AA2655" s="51"/>
      <c r="AB2655" s="51"/>
      <c r="AC2655" s="52"/>
      <c r="AD2655" s="53"/>
    </row>
    <row r="2656" spans="24:30" x14ac:dyDescent="0.25">
      <c r="X2656" s="48"/>
      <c r="Y2656" s="49"/>
      <c r="Z2656" s="50"/>
      <c r="AA2656" s="51"/>
      <c r="AB2656" s="51"/>
      <c r="AC2656" s="52"/>
      <c r="AD2656" s="53"/>
    </row>
    <row r="2657" spans="24:30" x14ac:dyDescent="0.25">
      <c r="X2657" s="48"/>
      <c r="Y2657" s="49"/>
      <c r="Z2657" s="50"/>
      <c r="AA2657" s="51"/>
      <c r="AB2657" s="51"/>
      <c r="AC2657" s="52"/>
      <c r="AD2657" s="53"/>
    </row>
    <row r="2658" spans="24:30" x14ac:dyDescent="0.25">
      <c r="X2658" s="48"/>
      <c r="Y2658" s="49"/>
      <c r="Z2658" s="50"/>
      <c r="AA2658" s="51"/>
      <c r="AB2658" s="51"/>
      <c r="AC2658" s="52"/>
      <c r="AD2658" s="53"/>
    </row>
    <row r="2659" spans="24:30" x14ac:dyDescent="0.25">
      <c r="X2659" s="48"/>
      <c r="Y2659" s="49"/>
      <c r="Z2659" s="50"/>
      <c r="AA2659" s="51"/>
      <c r="AB2659" s="51"/>
      <c r="AC2659" s="52"/>
      <c r="AD2659" s="53"/>
    </row>
    <row r="2660" spans="24:30" x14ac:dyDescent="0.25">
      <c r="X2660" s="48"/>
      <c r="Y2660" s="49"/>
      <c r="Z2660" s="50"/>
      <c r="AA2660" s="51"/>
      <c r="AB2660" s="51"/>
      <c r="AC2660" s="52"/>
      <c r="AD2660" s="53"/>
    </row>
    <row r="2661" spans="24:30" x14ac:dyDescent="0.25">
      <c r="X2661" s="48"/>
      <c r="Y2661" s="49"/>
      <c r="Z2661" s="50"/>
      <c r="AA2661" s="51"/>
      <c r="AB2661" s="51"/>
      <c r="AC2661" s="52"/>
      <c r="AD2661" s="53"/>
    </row>
    <row r="2662" spans="24:30" x14ac:dyDescent="0.25">
      <c r="X2662" s="48"/>
      <c r="Y2662" s="49"/>
      <c r="Z2662" s="50"/>
      <c r="AA2662" s="51"/>
      <c r="AB2662" s="51"/>
      <c r="AC2662" s="52"/>
      <c r="AD2662" s="53"/>
    </row>
    <row r="2663" spans="24:30" x14ac:dyDescent="0.25">
      <c r="X2663" s="48"/>
      <c r="Y2663" s="49"/>
      <c r="Z2663" s="50"/>
      <c r="AA2663" s="51"/>
      <c r="AB2663" s="51"/>
      <c r="AC2663" s="52"/>
      <c r="AD2663" s="53"/>
    </row>
    <row r="2664" spans="24:30" x14ac:dyDescent="0.25">
      <c r="X2664" s="48"/>
      <c r="Y2664" s="49"/>
      <c r="Z2664" s="50"/>
      <c r="AA2664" s="51"/>
      <c r="AB2664" s="51"/>
      <c r="AC2664" s="52"/>
      <c r="AD2664" s="53"/>
    </row>
    <row r="2665" spans="24:30" x14ac:dyDescent="0.25">
      <c r="X2665" s="48"/>
      <c r="Y2665" s="49"/>
      <c r="Z2665" s="50"/>
      <c r="AA2665" s="51"/>
      <c r="AB2665" s="51"/>
      <c r="AC2665" s="52"/>
      <c r="AD2665" s="53"/>
    </row>
    <row r="2666" spans="24:30" x14ac:dyDescent="0.25">
      <c r="X2666" s="48"/>
      <c r="Y2666" s="49"/>
      <c r="Z2666" s="50"/>
      <c r="AA2666" s="51"/>
      <c r="AB2666" s="51"/>
      <c r="AC2666" s="52"/>
      <c r="AD2666" s="53"/>
    </row>
    <row r="2667" spans="24:30" x14ac:dyDescent="0.25">
      <c r="X2667" s="48"/>
      <c r="Y2667" s="49"/>
      <c r="Z2667" s="50"/>
      <c r="AA2667" s="51"/>
      <c r="AB2667" s="51"/>
      <c r="AC2667" s="52"/>
      <c r="AD2667" s="53"/>
    </row>
    <row r="2668" spans="24:30" x14ac:dyDescent="0.25">
      <c r="X2668" s="48"/>
      <c r="Y2668" s="49"/>
      <c r="Z2668" s="50"/>
      <c r="AA2668" s="51"/>
      <c r="AB2668" s="51"/>
      <c r="AC2668" s="52"/>
      <c r="AD2668" s="53"/>
    </row>
    <row r="2669" spans="24:30" x14ac:dyDescent="0.25">
      <c r="X2669" s="48"/>
      <c r="Y2669" s="49"/>
      <c r="Z2669" s="50"/>
      <c r="AA2669" s="51"/>
      <c r="AB2669" s="51"/>
      <c r="AC2669" s="52"/>
      <c r="AD2669" s="53"/>
    </row>
    <row r="2670" spans="24:30" x14ac:dyDescent="0.25">
      <c r="X2670" s="48"/>
      <c r="Y2670" s="49"/>
      <c r="Z2670" s="50"/>
      <c r="AA2670" s="51"/>
      <c r="AB2670" s="51"/>
      <c r="AC2670" s="52"/>
      <c r="AD2670" s="53"/>
    </row>
    <row r="2671" spans="24:30" x14ac:dyDescent="0.25">
      <c r="X2671" s="48"/>
      <c r="Y2671" s="49"/>
      <c r="Z2671" s="50"/>
      <c r="AA2671" s="51"/>
      <c r="AB2671" s="51"/>
      <c r="AC2671" s="52"/>
      <c r="AD2671" s="53"/>
    </row>
    <row r="2672" spans="24:30" x14ac:dyDescent="0.25">
      <c r="X2672" s="48"/>
      <c r="Y2672" s="49"/>
      <c r="Z2672" s="50"/>
      <c r="AA2672" s="51"/>
      <c r="AB2672" s="51"/>
      <c r="AC2672" s="52"/>
      <c r="AD2672" s="53"/>
    </row>
    <row r="2673" spans="24:30" x14ac:dyDescent="0.25">
      <c r="X2673" s="48"/>
      <c r="Y2673" s="49"/>
      <c r="Z2673" s="50"/>
      <c r="AA2673" s="51"/>
      <c r="AB2673" s="51"/>
      <c r="AC2673" s="52"/>
      <c r="AD2673" s="53"/>
    </row>
    <row r="2674" spans="24:30" x14ac:dyDescent="0.25">
      <c r="X2674" s="48"/>
      <c r="Y2674" s="49"/>
      <c r="Z2674" s="50"/>
      <c r="AA2674" s="51"/>
      <c r="AB2674" s="51"/>
      <c r="AC2674" s="52"/>
      <c r="AD2674" s="53"/>
    </row>
    <row r="2675" spans="24:30" x14ac:dyDescent="0.25">
      <c r="X2675" s="48"/>
      <c r="Y2675" s="49"/>
      <c r="Z2675" s="50"/>
      <c r="AA2675" s="51"/>
      <c r="AB2675" s="51"/>
      <c r="AC2675" s="52"/>
      <c r="AD2675" s="53"/>
    </row>
    <row r="2676" spans="24:30" x14ac:dyDescent="0.25">
      <c r="X2676" s="48"/>
      <c r="Y2676" s="49"/>
      <c r="Z2676" s="50"/>
      <c r="AA2676" s="51"/>
      <c r="AB2676" s="51"/>
      <c r="AC2676" s="52"/>
      <c r="AD2676" s="53"/>
    </row>
    <row r="2677" spans="24:30" x14ac:dyDescent="0.25">
      <c r="X2677" s="48"/>
      <c r="Y2677" s="49"/>
      <c r="Z2677" s="50"/>
      <c r="AA2677" s="51"/>
      <c r="AB2677" s="51"/>
      <c r="AC2677" s="52"/>
      <c r="AD2677" s="53"/>
    </row>
    <row r="2678" spans="24:30" x14ac:dyDescent="0.25">
      <c r="X2678" s="48"/>
      <c r="Y2678" s="49"/>
      <c r="Z2678" s="50"/>
      <c r="AA2678" s="51"/>
      <c r="AB2678" s="51"/>
      <c r="AC2678" s="52"/>
      <c r="AD2678" s="53"/>
    </row>
    <row r="2679" spans="24:30" x14ac:dyDescent="0.25">
      <c r="X2679" s="48"/>
      <c r="Y2679" s="49"/>
      <c r="Z2679" s="50"/>
      <c r="AA2679" s="51"/>
      <c r="AB2679" s="51"/>
      <c r="AC2679" s="52"/>
      <c r="AD2679" s="53"/>
    </row>
    <row r="2680" spans="24:30" x14ac:dyDescent="0.25">
      <c r="X2680" s="48"/>
      <c r="Y2680" s="49"/>
      <c r="Z2680" s="50"/>
      <c r="AA2680" s="51"/>
      <c r="AB2680" s="51"/>
      <c r="AC2680" s="52"/>
      <c r="AD2680" s="53"/>
    </row>
    <row r="2681" spans="24:30" x14ac:dyDescent="0.25">
      <c r="X2681" s="48"/>
      <c r="Y2681" s="49"/>
      <c r="Z2681" s="50"/>
      <c r="AA2681" s="51"/>
      <c r="AB2681" s="51"/>
      <c r="AC2681" s="52"/>
      <c r="AD2681" s="53"/>
    </row>
    <row r="2682" spans="24:30" x14ac:dyDescent="0.25">
      <c r="X2682" s="48"/>
      <c r="Y2682" s="49"/>
      <c r="Z2682" s="50"/>
      <c r="AA2682" s="51"/>
      <c r="AB2682" s="51"/>
      <c r="AC2682" s="52"/>
      <c r="AD2682" s="53"/>
    </row>
    <row r="2683" spans="24:30" x14ac:dyDescent="0.25">
      <c r="X2683" s="48"/>
      <c r="Y2683" s="49"/>
      <c r="Z2683" s="50"/>
      <c r="AA2683" s="51"/>
      <c r="AB2683" s="51"/>
      <c r="AC2683" s="52"/>
      <c r="AD2683" s="53"/>
    </row>
    <row r="2684" spans="24:30" x14ac:dyDescent="0.25">
      <c r="X2684" s="48"/>
      <c r="Y2684" s="49"/>
      <c r="Z2684" s="50"/>
      <c r="AA2684" s="51"/>
      <c r="AB2684" s="51"/>
      <c r="AC2684" s="52"/>
      <c r="AD2684" s="53"/>
    </row>
    <row r="2685" spans="24:30" x14ac:dyDescent="0.25">
      <c r="X2685" s="48"/>
      <c r="Y2685" s="49"/>
      <c r="Z2685" s="50"/>
      <c r="AA2685" s="51"/>
      <c r="AB2685" s="51"/>
      <c r="AC2685" s="52"/>
      <c r="AD2685" s="53"/>
    </row>
    <row r="2686" spans="24:30" x14ac:dyDescent="0.25">
      <c r="X2686" s="48"/>
      <c r="Y2686" s="49"/>
      <c r="Z2686" s="50"/>
      <c r="AA2686" s="51"/>
      <c r="AB2686" s="51"/>
      <c r="AC2686" s="52"/>
      <c r="AD2686" s="53"/>
    </row>
    <row r="2687" spans="24:30" x14ac:dyDescent="0.25">
      <c r="X2687" s="48"/>
      <c r="Y2687" s="49"/>
      <c r="Z2687" s="50"/>
      <c r="AA2687" s="51"/>
      <c r="AB2687" s="51"/>
      <c r="AC2687" s="52"/>
      <c r="AD2687" s="53"/>
    </row>
    <row r="2688" spans="24:30" x14ac:dyDescent="0.25">
      <c r="X2688" s="48"/>
      <c r="Y2688" s="49"/>
      <c r="Z2688" s="50"/>
      <c r="AA2688" s="51"/>
      <c r="AB2688" s="51"/>
      <c r="AC2688" s="52"/>
      <c r="AD2688" s="53"/>
    </row>
    <row r="2689" spans="24:30" x14ac:dyDescent="0.25">
      <c r="X2689" s="48"/>
      <c r="Y2689" s="49"/>
      <c r="Z2689" s="50"/>
      <c r="AA2689" s="51"/>
      <c r="AB2689" s="51"/>
      <c r="AC2689" s="52"/>
      <c r="AD2689" s="53"/>
    </row>
    <row r="2690" spans="24:30" x14ac:dyDescent="0.25">
      <c r="X2690" s="48"/>
      <c r="Y2690" s="49"/>
      <c r="Z2690" s="50"/>
      <c r="AA2690" s="51"/>
      <c r="AB2690" s="51"/>
      <c r="AC2690" s="52"/>
      <c r="AD2690" s="53"/>
    </row>
    <row r="2691" spans="24:30" x14ac:dyDescent="0.25">
      <c r="X2691" s="48"/>
      <c r="Y2691" s="49"/>
      <c r="Z2691" s="50"/>
      <c r="AA2691" s="51"/>
      <c r="AB2691" s="51"/>
      <c r="AC2691" s="52"/>
      <c r="AD2691" s="53"/>
    </row>
    <row r="2692" spans="24:30" x14ac:dyDescent="0.25">
      <c r="X2692" s="48"/>
      <c r="Y2692" s="49"/>
      <c r="Z2692" s="50"/>
      <c r="AA2692" s="51"/>
      <c r="AB2692" s="51"/>
      <c r="AC2692" s="52"/>
      <c r="AD2692" s="53"/>
    </row>
    <row r="2693" spans="24:30" x14ac:dyDescent="0.25">
      <c r="X2693" s="48"/>
      <c r="Y2693" s="49"/>
      <c r="Z2693" s="50"/>
      <c r="AA2693" s="51"/>
      <c r="AB2693" s="51"/>
      <c r="AC2693" s="52"/>
      <c r="AD2693" s="53"/>
    </row>
    <row r="2694" spans="24:30" x14ac:dyDescent="0.25">
      <c r="X2694" s="48"/>
      <c r="Y2694" s="49"/>
      <c r="Z2694" s="50"/>
      <c r="AA2694" s="51"/>
      <c r="AB2694" s="51"/>
      <c r="AC2694" s="52"/>
      <c r="AD2694" s="53"/>
    </row>
    <row r="2695" spans="24:30" x14ac:dyDescent="0.25">
      <c r="X2695" s="48"/>
      <c r="Y2695" s="49"/>
      <c r="Z2695" s="50"/>
      <c r="AA2695" s="51"/>
      <c r="AB2695" s="51"/>
      <c r="AC2695" s="52"/>
      <c r="AD2695" s="53"/>
    </row>
    <row r="2696" spans="24:30" x14ac:dyDescent="0.25">
      <c r="X2696" s="48"/>
      <c r="Y2696" s="49"/>
      <c r="Z2696" s="50"/>
      <c r="AA2696" s="51"/>
      <c r="AB2696" s="51"/>
      <c r="AC2696" s="52"/>
      <c r="AD2696" s="53"/>
    </row>
    <row r="2697" spans="24:30" x14ac:dyDescent="0.25">
      <c r="X2697" s="48"/>
      <c r="Y2697" s="49"/>
      <c r="Z2697" s="50"/>
      <c r="AA2697" s="51"/>
      <c r="AB2697" s="51"/>
      <c r="AC2697" s="52"/>
      <c r="AD2697" s="53"/>
    </row>
    <row r="2698" spans="24:30" x14ac:dyDescent="0.25">
      <c r="X2698" s="48"/>
      <c r="Y2698" s="49"/>
      <c r="Z2698" s="50"/>
      <c r="AA2698" s="51"/>
      <c r="AB2698" s="51"/>
      <c r="AC2698" s="52"/>
      <c r="AD2698" s="53"/>
    </row>
    <row r="2699" spans="24:30" x14ac:dyDescent="0.25">
      <c r="X2699" s="48"/>
      <c r="Y2699" s="49"/>
      <c r="Z2699" s="50"/>
      <c r="AA2699" s="51"/>
      <c r="AB2699" s="51"/>
      <c r="AC2699" s="52"/>
      <c r="AD2699" s="53"/>
    </row>
    <row r="2700" spans="24:30" x14ac:dyDescent="0.25">
      <c r="X2700" s="48"/>
      <c r="Y2700" s="49"/>
      <c r="Z2700" s="50"/>
      <c r="AA2700" s="51"/>
      <c r="AB2700" s="51"/>
      <c r="AC2700" s="52"/>
      <c r="AD2700" s="53"/>
    </row>
    <row r="2701" spans="24:30" x14ac:dyDescent="0.25">
      <c r="X2701" s="48"/>
      <c r="Y2701" s="49"/>
      <c r="Z2701" s="50"/>
      <c r="AA2701" s="51"/>
      <c r="AB2701" s="51"/>
      <c r="AC2701" s="52"/>
      <c r="AD2701" s="53"/>
    </row>
    <row r="2702" spans="24:30" x14ac:dyDescent="0.25">
      <c r="X2702" s="48"/>
      <c r="Y2702" s="49"/>
      <c r="Z2702" s="50"/>
      <c r="AA2702" s="51"/>
      <c r="AB2702" s="51"/>
      <c r="AC2702" s="52"/>
      <c r="AD2702" s="53"/>
    </row>
    <row r="2703" spans="24:30" x14ac:dyDescent="0.25">
      <c r="X2703" s="48"/>
      <c r="Y2703" s="49"/>
      <c r="Z2703" s="50"/>
      <c r="AA2703" s="51"/>
      <c r="AB2703" s="51"/>
      <c r="AC2703" s="52"/>
      <c r="AD2703" s="53"/>
    </row>
    <row r="2704" spans="24:30" x14ac:dyDescent="0.25">
      <c r="X2704" s="48"/>
      <c r="Y2704" s="49"/>
      <c r="Z2704" s="50"/>
      <c r="AA2704" s="51"/>
      <c r="AB2704" s="51"/>
      <c r="AC2704" s="52"/>
      <c r="AD2704" s="53"/>
    </row>
    <row r="2705" spans="24:30" x14ac:dyDescent="0.25">
      <c r="X2705" s="48"/>
      <c r="Y2705" s="49"/>
      <c r="Z2705" s="50"/>
      <c r="AA2705" s="51"/>
      <c r="AB2705" s="51"/>
      <c r="AC2705" s="52"/>
      <c r="AD2705" s="53"/>
    </row>
    <row r="2706" spans="24:30" x14ac:dyDescent="0.25">
      <c r="X2706" s="48"/>
      <c r="Y2706" s="49"/>
      <c r="Z2706" s="50"/>
      <c r="AA2706" s="51"/>
      <c r="AB2706" s="51"/>
      <c r="AC2706" s="52"/>
      <c r="AD2706" s="53"/>
    </row>
    <row r="2707" spans="24:30" x14ac:dyDescent="0.25">
      <c r="X2707" s="48"/>
      <c r="Y2707" s="49"/>
      <c r="Z2707" s="50"/>
      <c r="AA2707" s="51"/>
      <c r="AB2707" s="51"/>
      <c r="AC2707" s="52"/>
      <c r="AD2707" s="53"/>
    </row>
    <row r="2708" spans="24:30" x14ac:dyDescent="0.25">
      <c r="X2708" s="48"/>
      <c r="Y2708" s="49"/>
      <c r="Z2708" s="50"/>
      <c r="AA2708" s="51"/>
      <c r="AB2708" s="51"/>
      <c r="AC2708" s="52"/>
      <c r="AD2708" s="53"/>
    </row>
    <row r="2709" spans="24:30" x14ac:dyDescent="0.25">
      <c r="X2709" s="48"/>
      <c r="Y2709" s="49"/>
      <c r="Z2709" s="50"/>
      <c r="AA2709" s="51"/>
      <c r="AB2709" s="51"/>
      <c r="AC2709" s="52"/>
      <c r="AD2709" s="53"/>
    </row>
    <row r="2710" spans="24:30" x14ac:dyDescent="0.25">
      <c r="X2710" s="48"/>
      <c r="Y2710" s="49"/>
      <c r="Z2710" s="50"/>
      <c r="AA2710" s="51"/>
      <c r="AB2710" s="51"/>
      <c r="AC2710" s="52"/>
      <c r="AD2710" s="53"/>
    </row>
    <row r="2711" spans="24:30" x14ac:dyDescent="0.25">
      <c r="X2711" s="48"/>
      <c r="Y2711" s="49"/>
      <c r="Z2711" s="50"/>
      <c r="AA2711" s="51"/>
      <c r="AB2711" s="51"/>
      <c r="AC2711" s="52"/>
      <c r="AD2711" s="53"/>
    </row>
    <row r="2712" spans="24:30" x14ac:dyDescent="0.25">
      <c r="X2712" s="48"/>
      <c r="Y2712" s="49"/>
      <c r="Z2712" s="50"/>
      <c r="AA2712" s="51"/>
      <c r="AB2712" s="51"/>
      <c r="AC2712" s="52"/>
      <c r="AD2712" s="53"/>
    </row>
    <row r="2713" spans="24:30" x14ac:dyDescent="0.25">
      <c r="X2713" s="48"/>
      <c r="Y2713" s="49"/>
      <c r="Z2713" s="50"/>
      <c r="AA2713" s="51"/>
      <c r="AB2713" s="51"/>
      <c r="AC2713" s="52"/>
      <c r="AD2713" s="53"/>
    </row>
    <row r="2714" spans="24:30" x14ac:dyDescent="0.25">
      <c r="X2714" s="48"/>
      <c r="Y2714" s="49"/>
      <c r="Z2714" s="50"/>
      <c r="AA2714" s="51"/>
      <c r="AB2714" s="51"/>
      <c r="AC2714" s="52"/>
      <c r="AD2714" s="53"/>
    </row>
    <row r="2715" spans="24:30" x14ac:dyDescent="0.25">
      <c r="X2715" s="48"/>
      <c r="Y2715" s="49"/>
      <c r="Z2715" s="50"/>
      <c r="AA2715" s="51"/>
      <c r="AB2715" s="51"/>
      <c r="AC2715" s="52"/>
      <c r="AD2715" s="53"/>
    </row>
    <row r="2716" spans="24:30" x14ac:dyDescent="0.25">
      <c r="X2716" s="48"/>
      <c r="Y2716" s="49"/>
      <c r="Z2716" s="50"/>
      <c r="AA2716" s="51"/>
      <c r="AB2716" s="51"/>
      <c r="AC2716" s="52"/>
      <c r="AD2716" s="53"/>
    </row>
    <row r="2717" spans="24:30" x14ac:dyDescent="0.25">
      <c r="X2717" s="48"/>
      <c r="Y2717" s="49"/>
      <c r="Z2717" s="50"/>
      <c r="AA2717" s="51"/>
      <c r="AB2717" s="51"/>
      <c r="AC2717" s="52"/>
      <c r="AD2717" s="53"/>
    </row>
    <row r="2718" spans="24:30" x14ac:dyDescent="0.25">
      <c r="X2718" s="48"/>
      <c r="Y2718" s="49"/>
      <c r="Z2718" s="50"/>
      <c r="AA2718" s="51"/>
      <c r="AB2718" s="51"/>
      <c r="AC2718" s="52"/>
      <c r="AD2718" s="53"/>
    </row>
    <row r="2719" spans="24:30" x14ac:dyDescent="0.25">
      <c r="X2719" s="48"/>
      <c r="Y2719" s="49"/>
      <c r="Z2719" s="50"/>
      <c r="AA2719" s="51"/>
      <c r="AB2719" s="51"/>
      <c r="AC2719" s="52"/>
      <c r="AD2719" s="53"/>
    </row>
    <row r="2720" spans="24:30" x14ac:dyDescent="0.25">
      <c r="X2720" s="48"/>
      <c r="Y2720" s="49"/>
      <c r="Z2720" s="50"/>
      <c r="AA2720" s="51"/>
      <c r="AB2720" s="51"/>
      <c r="AC2720" s="52"/>
      <c r="AD2720" s="53"/>
    </row>
    <row r="2721" spans="24:30" x14ac:dyDescent="0.25">
      <c r="X2721" s="48"/>
      <c r="Y2721" s="49"/>
      <c r="Z2721" s="50"/>
      <c r="AA2721" s="51"/>
      <c r="AB2721" s="51"/>
      <c r="AC2721" s="52"/>
      <c r="AD2721" s="53"/>
    </row>
    <row r="2722" spans="24:30" x14ac:dyDescent="0.25">
      <c r="X2722" s="48"/>
      <c r="Y2722" s="49"/>
      <c r="Z2722" s="50"/>
      <c r="AA2722" s="51"/>
      <c r="AB2722" s="51"/>
      <c r="AC2722" s="52"/>
      <c r="AD2722" s="53"/>
    </row>
    <row r="2723" spans="24:30" x14ac:dyDescent="0.25">
      <c r="X2723" s="48"/>
      <c r="Y2723" s="49"/>
      <c r="Z2723" s="50"/>
      <c r="AA2723" s="51"/>
      <c r="AB2723" s="51"/>
      <c r="AC2723" s="52"/>
      <c r="AD2723" s="53"/>
    </row>
    <row r="2724" spans="24:30" x14ac:dyDescent="0.25">
      <c r="X2724" s="48"/>
      <c r="Y2724" s="49"/>
      <c r="Z2724" s="50"/>
      <c r="AA2724" s="51"/>
      <c r="AB2724" s="51"/>
      <c r="AC2724" s="52"/>
      <c r="AD2724" s="53"/>
    </row>
    <row r="2725" spans="24:30" x14ac:dyDescent="0.25">
      <c r="X2725" s="48"/>
      <c r="Y2725" s="49"/>
      <c r="Z2725" s="50"/>
      <c r="AA2725" s="51"/>
      <c r="AB2725" s="51"/>
      <c r="AC2725" s="52"/>
      <c r="AD2725" s="53"/>
    </row>
    <row r="2726" spans="24:30" x14ac:dyDescent="0.25">
      <c r="X2726" s="48"/>
      <c r="Y2726" s="49"/>
      <c r="Z2726" s="50"/>
      <c r="AA2726" s="51"/>
      <c r="AB2726" s="51"/>
      <c r="AC2726" s="52"/>
      <c r="AD2726" s="53"/>
    </row>
    <row r="2727" spans="24:30" x14ac:dyDescent="0.25">
      <c r="X2727" s="48"/>
      <c r="Y2727" s="49"/>
      <c r="Z2727" s="50"/>
      <c r="AA2727" s="51"/>
      <c r="AB2727" s="51"/>
      <c r="AC2727" s="52"/>
      <c r="AD2727" s="53"/>
    </row>
    <row r="2728" spans="24:30" x14ac:dyDescent="0.25">
      <c r="X2728" s="48"/>
      <c r="Y2728" s="49"/>
      <c r="Z2728" s="50"/>
      <c r="AA2728" s="51"/>
      <c r="AB2728" s="51"/>
      <c r="AC2728" s="52"/>
      <c r="AD2728" s="53"/>
    </row>
    <row r="2729" spans="24:30" x14ac:dyDescent="0.25">
      <c r="X2729" s="48"/>
      <c r="Y2729" s="49"/>
      <c r="Z2729" s="50"/>
      <c r="AA2729" s="51"/>
      <c r="AB2729" s="51"/>
      <c r="AC2729" s="52"/>
      <c r="AD2729" s="53"/>
    </row>
    <row r="2730" spans="24:30" x14ac:dyDescent="0.25">
      <c r="X2730" s="48"/>
      <c r="Y2730" s="49"/>
      <c r="Z2730" s="50"/>
      <c r="AA2730" s="51"/>
      <c r="AB2730" s="51"/>
      <c r="AC2730" s="52"/>
      <c r="AD2730" s="53"/>
    </row>
    <row r="2731" spans="24:30" x14ac:dyDescent="0.25">
      <c r="X2731" s="48"/>
      <c r="Y2731" s="49"/>
      <c r="Z2731" s="50"/>
      <c r="AA2731" s="51"/>
      <c r="AB2731" s="51"/>
      <c r="AC2731" s="52"/>
      <c r="AD2731" s="53"/>
    </row>
    <row r="2732" spans="24:30" x14ac:dyDescent="0.25">
      <c r="X2732" s="48"/>
      <c r="Y2732" s="49"/>
      <c r="Z2732" s="50"/>
      <c r="AA2732" s="51"/>
      <c r="AB2732" s="51"/>
      <c r="AC2732" s="52"/>
      <c r="AD2732" s="53"/>
    </row>
    <row r="2733" spans="24:30" x14ac:dyDescent="0.25">
      <c r="X2733" s="48"/>
      <c r="Y2733" s="49"/>
      <c r="Z2733" s="50"/>
      <c r="AA2733" s="51"/>
      <c r="AB2733" s="51"/>
      <c r="AC2733" s="52"/>
      <c r="AD2733" s="53"/>
    </row>
    <row r="2734" spans="24:30" x14ac:dyDescent="0.25">
      <c r="X2734" s="48"/>
      <c r="Y2734" s="49"/>
      <c r="Z2734" s="50"/>
      <c r="AA2734" s="51"/>
      <c r="AB2734" s="51"/>
      <c r="AC2734" s="52"/>
      <c r="AD2734" s="53"/>
    </row>
    <row r="2735" spans="24:30" x14ac:dyDescent="0.25">
      <c r="X2735" s="48"/>
      <c r="Y2735" s="49"/>
      <c r="Z2735" s="50"/>
      <c r="AA2735" s="51"/>
      <c r="AB2735" s="51"/>
      <c r="AC2735" s="52"/>
      <c r="AD2735" s="53"/>
    </row>
    <row r="2736" spans="24:30" x14ac:dyDescent="0.25">
      <c r="X2736" s="48"/>
      <c r="Y2736" s="49"/>
      <c r="Z2736" s="50"/>
      <c r="AA2736" s="51"/>
      <c r="AB2736" s="51"/>
      <c r="AC2736" s="52"/>
      <c r="AD2736" s="53"/>
    </row>
    <row r="2737" spans="24:30" x14ac:dyDescent="0.25">
      <c r="X2737" s="48"/>
      <c r="Y2737" s="49"/>
      <c r="Z2737" s="50"/>
      <c r="AA2737" s="51"/>
      <c r="AB2737" s="51"/>
      <c r="AC2737" s="52"/>
      <c r="AD2737" s="53"/>
    </row>
    <row r="2738" spans="24:30" x14ac:dyDescent="0.25">
      <c r="X2738" s="48"/>
      <c r="Y2738" s="49"/>
      <c r="Z2738" s="50"/>
      <c r="AA2738" s="51"/>
      <c r="AB2738" s="51"/>
      <c r="AC2738" s="52"/>
      <c r="AD2738" s="53"/>
    </row>
    <row r="2739" spans="24:30" x14ac:dyDescent="0.25">
      <c r="X2739" s="48"/>
      <c r="Y2739" s="49"/>
      <c r="Z2739" s="50"/>
      <c r="AA2739" s="51"/>
      <c r="AB2739" s="51"/>
      <c r="AC2739" s="52"/>
      <c r="AD2739" s="53"/>
    </row>
    <row r="2740" spans="24:30" x14ac:dyDescent="0.25">
      <c r="X2740" s="48"/>
      <c r="Y2740" s="49"/>
      <c r="Z2740" s="50"/>
      <c r="AA2740" s="51"/>
      <c r="AB2740" s="51"/>
      <c r="AC2740" s="52"/>
      <c r="AD2740" s="53"/>
    </row>
    <row r="2741" spans="24:30" x14ac:dyDescent="0.25">
      <c r="X2741" s="48"/>
      <c r="Y2741" s="49"/>
      <c r="Z2741" s="50"/>
      <c r="AA2741" s="51"/>
      <c r="AB2741" s="51"/>
      <c r="AC2741" s="52"/>
      <c r="AD2741" s="53"/>
    </row>
    <row r="2742" spans="24:30" x14ac:dyDescent="0.25">
      <c r="X2742" s="48"/>
      <c r="Y2742" s="49"/>
      <c r="Z2742" s="50"/>
      <c r="AA2742" s="51"/>
      <c r="AB2742" s="51"/>
      <c r="AC2742" s="52"/>
      <c r="AD2742" s="53"/>
    </row>
    <row r="2743" spans="24:30" x14ac:dyDescent="0.25">
      <c r="X2743" s="48"/>
      <c r="Y2743" s="49"/>
      <c r="Z2743" s="50"/>
      <c r="AA2743" s="51"/>
      <c r="AB2743" s="51"/>
      <c r="AC2743" s="52"/>
      <c r="AD2743" s="53"/>
    </row>
    <row r="2744" spans="24:30" x14ac:dyDescent="0.25">
      <c r="X2744" s="48"/>
      <c r="Y2744" s="49"/>
      <c r="Z2744" s="50"/>
      <c r="AA2744" s="51"/>
      <c r="AB2744" s="51"/>
      <c r="AC2744" s="52"/>
      <c r="AD2744" s="53"/>
    </row>
    <row r="2745" spans="24:30" x14ac:dyDescent="0.25">
      <c r="X2745" s="48"/>
      <c r="Y2745" s="49"/>
      <c r="Z2745" s="50"/>
      <c r="AA2745" s="51"/>
      <c r="AB2745" s="51"/>
      <c r="AC2745" s="52"/>
      <c r="AD2745" s="53"/>
    </row>
    <row r="2746" spans="24:30" x14ac:dyDescent="0.25">
      <c r="X2746" s="48"/>
      <c r="Y2746" s="49"/>
      <c r="Z2746" s="50"/>
      <c r="AA2746" s="51"/>
      <c r="AB2746" s="51"/>
      <c r="AC2746" s="52"/>
      <c r="AD2746" s="53"/>
    </row>
    <row r="2747" spans="24:30" x14ac:dyDescent="0.25">
      <c r="X2747" s="48"/>
      <c r="Y2747" s="49"/>
      <c r="Z2747" s="50"/>
      <c r="AA2747" s="51"/>
      <c r="AB2747" s="51"/>
      <c r="AC2747" s="52"/>
      <c r="AD2747" s="53"/>
    </row>
    <row r="2748" spans="24:30" x14ac:dyDescent="0.25">
      <c r="X2748" s="48"/>
      <c r="Y2748" s="49"/>
      <c r="Z2748" s="50"/>
      <c r="AA2748" s="51"/>
      <c r="AB2748" s="51"/>
      <c r="AC2748" s="52"/>
      <c r="AD2748" s="53"/>
    </row>
    <row r="2749" spans="24:30" x14ac:dyDescent="0.25">
      <c r="X2749" s="48"/>
      <c r="Y2749" s="49"/>
      <c r="Z2749" s="50"/>
      <c r="AA2749" s="51"/>
      <c r="AB2749" s="51"/>
      <c r="AC2749" s="52"/>
      <c r="AD2749" s="53"/>
    </row>
    <row r="2750" spans="24:30" x14ac:dyDescent="0.25">
      <c r="X2750" s="48"/>
      <c r="Y2750" s="49"/>
      <c r="Z2750" s="50"/>
      <c r="AA2750" s="51"/>
      <c r="AB2750" s="51"/>
      <c r="AC2750" s="52"/>
      <c r="AD2750" s="53"/>
    </row>
    <row r="2751" spans="24:30" x14ac:dyDescent="0.25">
      <c r="X2751" s="48"/>
      <c r="Y2751" s="49"/>
      <c r="Z2751" s="50"/>
      <c r="AA2751" s="51"/>
      <c r="AB2751" s="51"/>
      <c r="AC2751" s="52"/>
      <c r="AD2751" s="53"/>
    </row>
    <row r="2752" spans="24:30" x14ac:dyDescent="0.25">
      <c r="X2752" s="48"/>
      <c r="Y2752" s="49"/>
      <c r="Z2752" s="50"/>
      <c r="AA2752" s="51"/>
      <c r="AB2752" s="51"/>
      <c r="AC2752" s="52"/>
      <c r="AD2752" s="53"/>
    </row>
    <row r="2753" spans="24:30" x14ac:dyDescent="0.25">
      <c r="X2753" s="48"/>
      <c r="Y2753" s="49"/>
      <c r="Z2753" s="50"/>
      <c r="AA2753" s="51"/>
      <c r="AB2753" s="51"/>
      <c r="AC2753" s="52"/>
      <c r="AD2753" s="53"/>
    </row>
    <row r="2754" spans="24:30" x14ac:dyDescent="0.25">
      <c r="X2754" s="48"/>
      <c r="Y2754" s="49"/>
      <c r="Z2754" s="50"/>
      <c r="AA2754" s="51"/>
      <c r="AB2754" s="51"/>
      <c r="AC2754" s="52"/>
      <c r="AD2754" s="53"/>
    </row>
    <row r="2755" spans="24:30" x14ac:dyDescent="0.25">
      <c r="X2755" s="48"/>
      <c r="Y2755" s="49"/>
      <c r="Z2755" s="50"/>
      <c r="AA2755" s="51"/>
      <c r="AB2755" s="51"/>
      <c r="AC2755" s="52"/>
      <c r="AD2755" s="53"/>
    </row>
    <row r="2756" spans="24:30" x14ac:dyDescent="0.25">
      <c r="X2756" s="48"/>
      <c r="Y2756" s="49"/>
      <c r="Z2756" s="50"/>
      <c r="AA2756" s="51"/>
      <c r="AB2756" s="51"/>
      <c r="AC2756" s="52"/>
      <c r="AD2756" s="53"/>
    </row>
    <row r="2757" spans="24:30" x14ac:dyDescent="0.25">
      <c r="X2757" s="48"/>
      <c r="Y2757" s="49"/>
      <c r="Z2757" s="50"/>
      <c r="AA2757" s="51"/>
      <c r="AB2757" s="51"/>
      <c r="AC2757" s="52"/>
      <c r="AD2757" s="53"/>
    </row>
    <row r="2758" spans="24:30" x14ac:dyDescent="0.25">
      <c r="X2758" s="48"/>
      <c r="Y2758" s="49"/>
      <c r="Z2758" s="50"/>
      <c r="AA2758" s="51"/>
      <c r="AB2758" s="51"/>
      <c r="AC2758" s="52"/>
      <c r="AD2758" s="53"/>
    </row>
    <row r="2759" spans="24:30" x14ac:dyDescent="0.25">
      <c r="X2759" s="48"/>
      <c r="Y2759" s="49"/>
      <c r="Z2759" s="50"/>
      <c r="AA2759" s="51"/>
      <c r="AB2759" s="51"/>
      <c r="AC2759" s="52"/>
      <c r="AD2759" s="53"/>
    </row>
    <row r="2760" spans="24:30" x14ac:dyDescent="0.25">
      <c r="X2760" s="48"/>
      <c r="Y2760" s="49"/>
      <c r="Z2760" s="50"/>
      <c r="AA2760" s="51"/>
      <c r="AB2760" s="51"/>
      <c r="AC2760" s="52"/>
      <c r="AD2760" s="53"/>
    </row>
    <row r="2761" spans="24:30" x14ac:dyDescent="0.25">
      <c r="X2761" s="48"/>
      <c r="Y2761" s="49"/>
      <c r="Z2761" s="50"/>
      <c r="AA2761" s="51"/>
      <c r="AB2761" s="51"/>
      <c r="AC2761" s="52"/>
      <c r="AD2761" s="53"/>
    </row>
    <row r="2762" spans="24:30" x14ac:dyDescent="0.25">
      <c r="X2762" s="48"/>
      <c r="Y2762" s="49"/>
      <c r="Z2762" s="50"/>
      <c r="AA2762" s="51"/>
      <c r="AB2762" s="51"/>
      <c r="AC2762" s="52"/>
      <c r="AD2762" s="53"/>
    </row>
    <row r="2763" spans="24:30" x14ac:dyDescent="0.25">
      <c r="X2763" s="48"/>
      <c r="Y2763" s="49"/>
      <c r="Z2763" s="50"/>
      <c r="AA2763" s="51"/>
      <c r="AB2763" s="51"/>
      <c r="AC2763" s="52"/>
      <c r="AD2763" s="53"/>
    </row>
    <row r="2764" spans="24:30" x14ac:dyDescent="0.25">
      <c r="X2764" s="48"/>
      <c r="Y2764" s="49"/>
      <c r="Z2764" s="50"/>
      <c r="AA2764" s="51"/>
      <c r="AB2764" s="51"/>
      <c r="AC2764" s="52"/>
      <c r="AD2764" s="53"/>
    </row>
    <row r="2765" spans="24:30" x14ac:dyDescent="0.25">
      <c r="X2765" s="48"/>
      <c r="Y2765" s="49"/>
      <c r="Z2765" s="50"/>
      <c r="AA2765" s="51"/>
      <c r="AB2765" s="51"/>
      <c r="AC2765" s="52"/>
      <c r="AD2765" s="53"/>
    </row>
    <row r="2766" spans="24:30" x14ac:dyDescent="0.25">
      <c r="X2766" s="48"/>
      <c r="Y2766" s="49"/>
      <c r="Z2766" s="50"/>
      <c r="AA2766" s="51"/>
      <c r="AB2766" s="51"/>
      <c r="AC2766" s="52"/>
      <c r="AD2766" s="53"/>
    </row>
    <row r="2767" spans="24:30" x14ac:dyDescent="0.25">
      <c r="X2767" s="48"/>
      <c r="Y2767" s="49"/>
      <c r="Z2767" s="50"/>
      <c r="AA2767" s="51"/>
      <c r="AB2767" s="51"/>
      <c r="AC2767" s="52"/>
      <c r="AD2767" s="53"/>
    </row>
    <row r="2768" spans="24:30" x14ac:dyDescent="0.25">
      <c r="X2768" s="48"/>
      <c r="Y2768" s="49"/>
      <c r="Z2768" s="50"/>
      <c r="AA2768" s="51"/>
      <c r="AB2768" s="51"/>
      <c r="AC2768" s="52"/>
      <c r="AD2768" s="53"/>
    </row>
    <row r="2769" spans="24:30" x14ac:dyDescent="0.25">
      <c r="X2769" s="48"/>
      <c r="Y2769" s="49"/>
      <c r="Z2769" s="50"/>
      <c r="AA2769" s="51"/>
      <c r="AB2769" s="51"/>
      <c r="AC2769" s="52"/>
      <c r="AD2769" s="53"/>
    </row>
    <row r="2770" spans="24:30" x14ac:dyDescent="0.25">
      <c r="X2770" s="48"/>
      <c r="Y2770" s="49"/>
      <c r="Z2770" s="50"/>
      <c r="AA2770" s="51"/>
      <c r="AB2770" s="51"/>
      <c r="AC2770" s="52"/>
      <c r="AD2770" s="53"/>
    </row>
    <row r="2771" spans="24:30" x14ac:dyDescent="0.25">
      <c r="X2771" s="48"/>
      <c r="Y2771" s="49"/>
      <c r="Z2771" s="50"/>
      <c r="AA2771" s="51"/>
      <c r="AB2771" s="51"/>
      <c r="AC2771" s="52"/>
      <c r="AD2771" s="53"/>
    </row>
    <row r="2772" spans="24:30" x14ac:dyDescent="0.25">
      <c r="X2772" s="48"/>
      <c r="Y2772" s="49"/>
      <c r="Z2772" s="50"/>
      <c r="AA2772" s="51"/>
      <c r="AB2772" s="51"/>
      <c r="AC2772" s="52"/>
      <c r="AD2772" s="53"/>
    </row>
    <row r="2773" spans="24:30" x14ac:dyDescent="0.25">
      <c r="X2773" s="48"/>
      <c r="Y2773" s="49"/>
      <c r="Z2773" s="50"/>
      <c r="AA2773" s="51"/>
      <c r="AB2773" s="51"/>
      <c r="AC2773" s="52"/>
      <c r="AD2773" s="53"/>
    </row>
    <row r="2774" spans="24:30" x14ac:dyDescent="0.25">
      <c r="X2774" s="48"/>
      <c r="Y2774" s="49"/>
      <c r="Z2774" s="50"/>
      <c r="AA2774" s="51"/>
      <c r="AB2774" s="51"/>
      <c r="AC2774" s="52"/>
      <c r="AD2774" s="53"/>
    </row>
    <row r="2775" spans="24:30" x14ac:dyDescent="0.25">
      <c r="X2775" s="48"/>
      <c r="Y2775" s="49"/>
      <c r="Z2775" s="50"/>
      <c r="AA2775" s="51"/>
      <c r="AB2775" s="51"/>
      <c r="AC2775" s="52"/>
      <c r="AD2775" s="53"/>
    </row>
    <row r="2776" spans="24:30" x14ac:dyDescent="0.25">
      <c r="X2776" s="48"/>
      <c r="Y2776" s="49"/>
      <c r="Z2776" s="50"/>
      <c r="AA2776" s="51"/>
      <c r="AB2776" s="51"/>
      <c r="AC2776" s="52"/>
      <c r="AD2776" s="53"/>
    </row>
    <row r="2777" spans="24:30" x14ac:dyDescent="0.25">
      <c r="X2777" s="48"/>
      <c r="Y2777" s="49"/>
      <c r="Z2777" s="50"/>
      <c r="AA2777" s="51"/>
      <c r="AB2777" s="51"/>
      <c r="AC2777" s="52"/>
      <c r="AD2777" s="53"/>
    </row>
    <row r="2778" spans="24:30" x14ac:dyDescent="0.25">
      <c r="X2778" s="48"/>
      <c r="Y2778" s="49"/>
      <c r="Z2778" s="50"/>
      <c r="AA2778" s="51"/>
      <c r="AB2778" s="51"/>
      <c r="AC2778" s="52"/>
      <c r="AD2778" s="53"/>
    </row>
    <row r="2779" spans="24:30" x14ac:dyDescent="0.25">
      <c r="X2779" s="48"/>
      <c r="Y2779" s="49"/>
      <c r="Z2779" s="50"/>
      <c r="AA2779" s="51"/>
      <c r="AB2779" s="51"/>
      <c r="AC2779" s="52"/>
      <c r="AD2779" s="53"/>
    </row>
    <row r="2780" spans="24:30" x14ac:dyDescent="0.25">
      <c r="X2780" s="48"/>
      <c r="Y2780" s="49"/>
      <c r="Z2780" s="50"/>
      <c r="AA2780" s="51"/>
      <c r="AB2780" s="51"/>
      <c r="AC2780" s="52"/>
      <c r="AD2780" s="53"/>
    </row>
    <row r="2781" spans="24:30" x14ac:dyDescent="0.25">
      <c r="X2781" s="48"/>
      <c r="Y2781" s="49"/>
      <c r="Z2781" s="50"/>
      <c r="AA2781" s="51"/>
      <c r="AB2781" s="51"/>
      <c r="AC2781" s="52"/>
      <c r="AD2781" s="53"/>
    </row>
    <row r="2782" spans="24:30" x14ac:dyDescent="0.25">
      <c r="X2782" s="48"/>
      <c r="Y2782" s="49"/>
      <c r="Z2782" s="50"/>
      <c r="AA2782" s="51"/>
      <c r="AB2782" s="51"/>
      <c r="AC2782" s="52"/>
      <c r="AD2782" s="53"/>
    </row>
    <row r="2783" spans="24:30" x14ac:dyDescent="0.25">
      <c r="X2783" s="48"/>
      <c r="Y2783" s="49"/>
      <c r="Z2783" s="50"/>
      <c r="AA2783" s="51"/>
      <c r="AB2783" s="51"/>
      <c r="AC2783" s="52"/>
      <c r="AD2783" s="53"/>
    </row>
    <row r="2784" spans="24:30" x14ac:dyDescent="0.25">
      <c r="X2784" s="48"/>
      <c r="Y2784" s="49"/>
      <c r="Z2784" s="50"/>
      <c r="AA2784" s="51"/>
      <c r="AB2784" s="51"/>
      <c r="AC2784" s="52"/>
      <c r="AD2784" s="53"/>
    </row>
    <row r="2785" spans="24:30" x14ac:dyDescent="0.25">
      <c r="X2785" s="48"/>
      <c r="Y2785" s="49"/>
      <c r="Z2785" s="50"/>
      <c r="AA2785" s="51"/>
      <c r="AB2785" s="51"/>
      <c r="AC2785" s="52"/>
      <c r="AD2785" s="53"/>
    </row>
    <row r="2786" spans="24:30" x14ac:dyDescent="0.25">
      <c r="X2786" s="48"/>
      <c r="Y2786" s="49"/>
      <c r="Z2786" s="50"/>
      <c r="AA2786" s="51"/>
      <c r="AB2786" s="51"/>
      <c r="AC2786" s="52"/>
      <c r="AD2786" s="53"/>
    </row>
    <row r="2787" spans="24:30" x14ac:dyDescent="0.25">
      <c r="X2787" s="48"/>
      <c r="Y2787" s="49"/>
      <c r="Z2787" s="50"/>
      <c r="AA2787" s="51"/>
      <c r="AB2787" s="51"/>
      <c r="AC2787" s="52"/>
      <c r="AD2787" s="53"/>
    </row>
    <row r="2788" spans="24:30" x14ac:dyDescent="0.25">
      <c r="X2788" s="48"/>
      <c r="Y2788" s="49"/>
      <c r="Z2788" s="50"/>
      <c r="AA2788" s="51"/>
      <c r="AB2788" s="51"/>
      <c r="AC2788" s="52"/>
      <c r="AD2788" s="53"/>
    </row>
    <row r="2789" spans="24:30" x14ac:dyDescent="0.25">
      <c r="X2789" s="48"/>
      <c r="Y2789" s="49"/>
      <c r="Z2789" s="50"/>
      <c r="AA2789" s="51"/>
      <c r="AB2789" s="51"/>
      <c r="AC2789" s="52"/>
      <c r="AD2789" s="53"/>
    </row>
    <row r="2790" spans="24:30" x14ac:dyDescent="0.25">
      <c r="X2790" s="48"/>
      <c r="Y2790" s="49"/>
      <c r="Z2790" s="50"/>
      <c r="AA2790" s="51"/>
      <c r="AB2790" s="51"/>
      <c r="AC2790" s="52"/>
      <c r="AD2790" s="53"/>
    </row>
    <row r="2791" spans="24:30" x14ac:dyDescent="0.25">
      <c r="X2791" s="48"/>
      <c r="Y2791" s="49"/>
      <c r="Z2791" s="50"/>
      <c r="AA2791" s="51"/>
      <c r="AB2791" s="51"/>
      <c r="AC2791" s="52"/>
      <c r="AD2791" s="53"/>
    </row>
    <row r="2792" spans="24:30" x14ac:dyDescent="0.25">
      <c r="X2792" s="48"/>
      <c r="Y2792" s="49"/>
      <c r="Z2792" s="50"/>
      <c r="AA2792" s="51"/>
      <c r="AB2792" s="51"/>
      <c r="AC2792" s="52"/>
      <c r="AD2792" s="53"/>
    </row>
    <row r="2793" spans="24:30" x14ac:dyDescent="0.25">
      <c r="X2793" s="48"/>
      <c r="Y2793" s="49"/>
      <c r="Z2793" s="50"/>
      <c r="AA2793" s="51"/>
      <c r="AB2793" s="51"/>
      <c r="AC2793" s="52"/>
      <c r="AD2793" s="53"/>
    </row>
    <row r="2794" spans="24:30" x14ac:dyDescent="0.25">
      <c r="X2794" s="48"/>
      <c r="Y2794" s="49"/>
      <c r="Z2794" s="50"/>
      <c r="AA2794" s="51"/>
      <c r="AB2794" s="51"/>
      <c r="AC2794" s="52"/>
      <c r="AD2794" s="53"/>
    </row>
    <row r="2795" spans="24:30" x14ac:dyDescent="0.25">
      <c r="X2795" s="48"/>
      <c r="Y2795" s="49"/>
      <c r="Z2795" s="50"/>
      <c r="AA2795" s="51"/>
      <c r="AB2795" s="51"/>
      <c r="AC2795" s="52"/>
      <c r="AD2795" s="53"/>
    </row>
    <row r="2796" spans="24:30" x14ac:dyDescent="0.25">
      <c r="X2796" s="48"/>
      <c r="Y2796" s="49"/>
      <c r="Z2796" s="50"/>
      <c r="AA2796" s="51"/>
      <c r="AB2796" s="51"/>
      <c r="AC2796" s="52"/>
      <c r="AD2796" s="53"/>
    </row>
    <row r="2797" spans="24:30" x14ac:dyDescent="0.25">
      <c r="X2797" s="48"/>
      <c r="Y2797" s="49"/>
      <c r="Z2797" s="50"/>
      <c r="AA2797" s="51"/>
      <c r="AB2797" s="51"/>
      <c r="AC2797" s="52"/>
      <c r="AD2797" s="53"/>
    </row>
    <row r="2798" spans="24:30" x14ac:dyDescent="0.25">
      <c r="X2798" s="48"/>
      <c r="Y2798" s="49"/>
      <c r="Z2798" s="50"/>
      <c r="AA2798" s="51"/>
      <c r="AB2798" s="51"/>
      <c r="AC2798" s="52"/>
      <c r="AD2798" s="53"/>
    </row>
    <row r="2799" spans="24:30" x14ac:dyDescent="0.25">
      <c r="X2799" s="48"/>
      <c r="Y2799" s="49"/>
      <c r="Z2799" s="50"/>
      <c r="AA2799" s="51"/>
      <c r="AB2799" s="51"/>
      <c r="AC2799" s="52"/>
      <c r="AD2799" s="53"/>
    </row>
    <row r="2800" spans="24:30" x14ac:dyDescent="0.25">
      <c r="X2800" s="48"/>
      <c r="Y2800" s="49"/>
      <c r="Z2800" s="50"/>
      <c r="AA2800" s="51"/>
      <c r="AB2800" s="51"/>
      <c r="AC2800" s="52"/>
      <c r="AD2800" s="53"/>
    </row>
    <row r="2801" spans="24:30" x14ac:dyDescent="0.25">
      <c r="X2801" s="48"/>
      <c r="Y2801" s="49"/>
      <c r="Z2801" s="50"/>
      <c r="AA2801" s="51"/>
      <c r="AB2801" s="51"/>
      <c r="AC2801" s="52"/>
      <c r="AD2801" s="53"/>
    </row>
    <row r="2802" spans="24:30" x14ac:dyDescent="0.25">
      <c r="X2802" s="48"/>
      <c r="Y2802" s="49"/>
      <c r="Z2802" s="50"/>
      <c r="AA2802" s="51"/>
      <c r="AB2802" s="51"/>
      <c r="AC2802" s="52"/>
      <c r="AD2802" s="53"/>
    </row>
    <row r="2803" spans="24:30" x14ac:dyDescent="0.25">
      <c r="X2803" s="48"/>
      <c r="Y2803" s="49"/>
      <c r="Z2803" s="50"/>
      <c r="AA2803" s="51"/>
      <c r="AB2803" s="51"/>
      <c r="AC2803" s="52"/>
      <c r="AD2803" s="53"/>
    </row>
    <row r="2804" spans="24:30" x14ac:dyDescent="0.25">
      <c r="X2804" s="48"/>
      <c r="Y2804" s="49"/>
      <c r="Z2804" s="50"/>
      <c r="AA2804" s="51"/>
      <c r="AB2804" s="51"/>
      <c r="AC2804" s="52"/>
      <c r="AD2804" s="53"/>
    </row>
    <row r="2805" spans="24:30" x14ac:dyDescent="0.25">
      <c r="X2805" s="48"/>
      <c r="Y2805" s="49"/>
      <c r="Z2805" s="50"/>
      <c r="AA2805" s="51"/>
      <c r="AB2805" s="51"/>
      <c r="AC2805" s="52"/>
      <c r="AD2805" s="53"/>
    </row>
    <row r="2806" spans="24:30" x14ac:dyDescent="0.25">
      <c r="X2806" s="48"/>
      <c r="Y2806" s="49"/>
      <c r="Z2806" s="50"/>
      <c r="AA2806" s="51"/>
      <c r="AB2806" s="51"/>
      <c r="AC2806" s="52"/>
      <c r="AD2806" s="53"/>
    </row>
    <row r="2807" spans="24:30" x14ac:dyDescent="0.25">
      <c r="X2807" s="48"/>
      <c r="Y2807" s="49"/>
      <c r="Z2807" s="50"/>
      <c r="AA2807" s="51"/>
      <c r="AB2807" s="51"/>
      <c r="AC2807" s="52"/>
      <c r="AD2807" s="53"/>
    </row>
    <row r="2808" spans="24:30" x14ac:dyDescent="0.25">
      <c r="X2808" s="48"/>
      <c r="Y2808" s="49"/>
      <c r="Z2808" s="50"/>
      <c r="AA2808" s="51"/>
      <c r="AB2808" s="51"/>
      <c r="AC2808" s="52"/>
      <c r="AD2808" s="53"/>
    </row>
    <row r="2809" spans="24:30" x14ac:dyDescent="0.25">
      <c r="X2809" s="48"/>
      <c r="Y2809" s="49"/>
      <c r="Z2809" s="50"/>
      <c r="AA2809" s="51"/>
      <c r="AB2809" s="51"/>
      <c r="AC2809" s="52"/>
      <c r="AD2809" s="53"/>
    </row>
    <row r="2810" spans="24:30" x14ac:dyDescent="0.25">
      <c r="X2810" s="48"/>
      <c r="Y2810" s="49"/>
      <c r="Z2810" s="50"/>
      <c r="AA2810" s="51"/>
      <c r="AB2810" s="51"/>
      <c r="AC2810" s="52"/>
      <c r="AD2810" s="53"/>
    </row>
    <row r="2811" spans="24:30" x14ac:dyDescent="0.25">
      <c r="X2811" s="48"/>
      <c r="Y2811" s="49"/>
      <c r="Z2811" s="50"/>
      <c r="AA2811" s="51"/>
      <c r="AB2811" s="51"/>
      <c r="AC2811" s="52"/>
      <c r="AD2811" s="53"/>
    </row>
    <row r="2812" spans="24:30" x14ac:dyDescent="0.25">
      <c r="X2812" s="48"/>
      <c r="Y2812" s="49"/>
      <c r="Z2812" s="50"/>
      <c r="AA2812" s="51"/>
      <c r="AB2812" s="51"/>
      <c r="AC2812" s="52"/>
      <c r="AD2812" s="53"/>
    </row>
    <row r="2813" spans="24:30" x14ac:dyDescent="0.25">
      <c r="X2813" s="48"/>
      <c r="Y2813" s="49"/>
      <c r="Z2813" s="50"/>
      <c r="AA2813" s="51"/>
      <c r="AB2813" s="51"/>
      <c r="AC2813" s="52"/>
      <c r="AD2813" s="53"/>
    </row>
    <row r="2814" spans="24:30" x14ac:dyDescent="0.25">
      <c r="X2814" s="48"/>
      <c r="Y2814" s="49"/>
      <c r="Z2814" s="50"/>
      <c r="AA2814" s="51"/>
      <c r="AB2814" s="51"/>
      <c r="AC2814" s="52"/>
      <c r="AD2814" s="53"/>
    </row>
    <row r="2815" spans="24:30" x14ac:dyDescent="0.25">
      <c r="X2815" s="48"/>
      <c r="Y2815" s="49"/>
      <c r="Z2815" s="50"/>
      <c r="AA2815" s="51"/>
      <c r="AB2815" s="51"/>
      <c r="AC2815" s="52"/>
      <c r="AD2815" s="53"/>
    </row>
    <row r="2816" spans="24:30" x14ac:dyDescent="0.25">
      <c r="X2816" s="48"/>
      <c r="Y2816" s="49"/>
      <c r="Z2816" s="50"/>
      <c r="AA2816" s="51"/>
      <c r="AB2816" s="51"/>
      <c r="AC2816" s="52"/>
      <c r="AD2816" s="53"/>
    </row>
    <row r="2817" spans="24:30" x14ac:dyDescent="0.25">
      <c r="X2817" s="48"/>
      <c r="Y2817" s="49"/>
      <c r="Z2817" s="50"/>
      <c r="AA2817" s="51"/>
      <c r="AB2817" s="51"/>
      <c r="AC2817" s="52"/>
      <c r="AD2817" s="53"/>
    </row>
    <row r="2818" spans="24:30" x14ac:dyDescent="0.25">
      <c r="X2818" s="48"/>
      <c r="Y2818" s="49"/>
      <c r="Z2818" s="50"/>
      <c r="AA2818" s="51"/>
      <c r="AB2818" s="51"/>
      <c r="AC2818" s="52"/>
      <c r="AD2818" s="53"/>
    </row>
    <row r="2819" spans="24:30" x14ac:dyDescent="0.25">
      <c r="X2819" s="48"/>
      <c r="Y2819" s="49"/>
      <c r="Z2819" s="50"/>
      <c r="AA2819" s="51"/>
      <c r="AB2819" s="51"/>
      <c r="AC2819" s="52"/>
      <c r="AD2819" s="53"/>
    </row>
    <row r="2820" spans="24:30" x14ac:dyDescent="0.25">
      <c r="X2820" s="48"/>
      <c r="Y2820" s="49"/>
      <c r="Z2820" s="50"/>
      <c r="AA2820" s="51"/>
      <c r="AB2820" s="51"/>
      <c r="AC2820" s="52"/>
      <c r="AD2820" s="53"/>
    </row>
    <row r="2821" spans="24:30" x14ac:dyDescent="0.25">
      <c r="X2821" s="48"/>
      <c r="Y2821" s="49"/>
      <c r="Z2821" s="50"/>
      <c r="AA2821" s="51"/>
      <c r="AB2821" s="51"/>
      <c r="AC2821" s="52"/>
      <c r="AD2821" s="53"/>
    </row>
    <row r="2822" spans="24:30" x14ac:dyDescent="0.25">
      <c r="X2822" s="48"/>
      <c r="Y2822" s="49"/>
      <c r="Z2822" s="50"/>
      <c r="AA2822" s="51"/>
      <c r="AB2822" s="51"/>
      <c r="AC2822" s="52"/>
      <c r="AD2822" s="53"/>
    </row>
    <row r="2823" spans="24:30" x14ac:dyDescent="0.25">
      <c r="X2823" s="48"/>
      <c r="Y2823" s="49"/>
      <c r="Z2823" s="50"/>
      <c r="AA2823" s="51"/>
      <c r="AB2823" s="51"/>
      <c r="AC2823" s="52"/>
      <c r="AD2823" s="53"/>
    </row>
    <row r="2824" spans="24:30" x14ac:dyDescent="0.25">
      <c r="X2824" s="48"/>
      <c r="Y2824" s="49"/>
      <c r="Z2824" s="50"/>
      <c r="AA2824" s="51"/>
      <c r="AB2824" s="51"/>
      <c r="AC2824" s="52"/>
      <c r="AD2824" s="53"/>
    </row>
    <row r="2825" spans="24:30" x14ac:dyDescent="0.25">
      <c r="X2825" s="48"/>
      <c r="Y2825" s="49"/>
      <c r="Z2825" s="50"/>
      <c r="AA2825" s="51"/>
      <c r="AB2825" s="51"/>
      <c r="AC2825" s="52"/>
      <c r="AD2825" s="53"/>
    </row>
    <row r="2826" spans="24:30" x14ac:dyDescent="0.25">
      <c r="X2826" s="48"/>
      <c r="Y2826" s="49"/>
      <c r="Z2826" s="50"/>
      <c r="AA2826" s="51"/>
      <c r="AB2826" s="51"/>
      <c r="AC2826" s="52"/>
      <c r="AD2826" s="53"/>
    </row>
    <row r="2827" spans="24:30" x14ac:dyDescent="0.25">
      <c r="X2827" s="48"/>
      <c r="Y2827" s="49"/>
      <c r="Z2827" s="50"/>
      <c r="AA2827" s="51"/>
      <c r="AB2827" s="51"/>
      <c r="AC2827" s="52"/>
      <c r="AD2827" s="53"/>
    </row>
    <row r="2828" spans="24:30" x14ac:dyDescent="0.25">
      <c r="X2828" s="48"/>
      <c r="Y2828" s="49"/>
      <c r="Z2828" s="50"/>
      <c r="AA2828" s="51"/>
      <c r="AB2828" s="51"/>
      <c r="AC2828" s="52"/>
      <c r="AD2828" s="53"/>
    </row>
    <row r="2829" spans="24:30" x14ac:dyDescent="0.25">
      <c r="X2829" s="48"/>
      <c r="Y2829" s="49"/>
      <c r="Z2829" s="50"/>
      <c r="AA2829" s="51"/>
      <c r="AB2829" s="51"/>
      <c r="AC2829" s="52"/>
      <c r="AD2829" s="53"/>
    </row>
    <row r="2830" spans="24:30" x14ac:dyDescent="0.25">
      <c r="X2830" s="48"/>
      <c r="Y2830" s="49"/>
      <c r="Z2830" s="50"/>
      <c r="AA2830" s="51"/>
      <c r="AB2830" s="51"/>
      <c r="AC2830" s="52"/>
      <c r="AD2830" s="53"/>
    </row>
    <row r="2831" spans="24:30" x14ac:dyDescent="0.25">
      <c r="X2831" s="48"/>
      <c r="Y2831" s="49"/>
      <c r="Z2831" s="50"/>
      <c r="AA2831" s="51"/>
      <c r="AB2831" s="51"/>
      <c r="AC2831" s="52"/>
      <c r="AD2831" s="53"/>
    </row>
    <row r="2832" spans="24:30" x14ac:dyDescent="0.25">
      <c r="X2832" s="48"/>
      <c r="Y2832" s="49"/>
      <c r="Z2832" s="50"/>
      <c r="AA2832" s="51"/>
      <c r="AB2832" s="51"/>
      <c r="AC2832" s="52"/>
      <c r="AD2832" s="53"/>
    </row>
    <row r="2833" spans="24:30" x14ac:dyDescent="0.25">
      <c r="X2833" s="48"/>
      <c r="Y2833" s="49"/>
      <c r="Z2833" s="50"/>
      <c r="AA2833" s="51"/>
      <c r="AB2833" s="51"/>
      <c r="AC2833" s="52"/>
      <c r="AD2833" s="53"/>
    </row>
    <row r="2834" spans="24:30" x14ac:dyDescent="0.25">
      <c r="X2834" s="48"/>
      <c r="Y2834" s="49"/>
      <c r="Z2834" s="50"/>
      <c r="AA2834" s="51"/>
      <c r="AB2834" s="51"/>
      <c r="AC2834" s="52"/>
      <c r="AD2834" s="53"/>
    </row>
    <row r="2835" spans="24:30" x14ac:dyDescent="0.25">
      <c r="X2835" s="48"/>
      <c r="Y2835" s="49"/>
      <c r="Z2835" s="50"/>
      <c r="AA2835" s="51"/>
      <c r="AB2835" s="51"/>
      <c r="AC2835" s="52"/>
      <c r="AD2835" s="53"/>
    </row>
    <row r="2836" spans="24:30" x14ac:dyDescent="0.25">
      <c r="X2836" s="48"/>
      <c r="Y2836" s="49"/>
      <c r="Z2836" s="50"/>
      <c r="AA2836" s="51"/>
      <c r="AB2836" s="51"/>
      <c r="AC2836" s="52"/>
      <c r="AD2836" s="53"/>
    </row>
    <row r="2837" spans="24:30" x14ac:dyDescent="0.25">
      <c r="X2837" s="48"/>
      <c r="Y2837" s="49"/>
      <c r="Z2837" s="50"/>
      <c r="AA2837" s="51"/>
      <c r="AB2837" s="51"/>
      <c r="AC2837" s="52"/>
      <c r="AD2837" s="53"/>
    </row>
    <row r="2838" spans="24:30" x14ac:dyDescent="0.25">
      <c r="X2838" s="48"/>
      <c r="Y2838" s="49"/>
      <c r="Z2838" s="50"/>
      <c r="AA2838" s="51"/>
      <c r="AB2838" s="51"/>
      <c r="AC2838" s="52"/>
      <c r="AD2838" s="53"/>
    </row>
    <row r="2839" spans="24:30" x14ac:dyDescent="0.25">
      <c r="X2839" s="48"/>
      <c r="Y2839" s="49"/>
      <c r="Z2839" s="50"/>
      <c r="AA2839" s="51"/>
      <c r="AB2839" s="51"/>
      <c r="AC2839" s="52"/>
      <c r="AD2839" s="53"/>
    </row>
    <row r="2840" spans="24:30" x14ac:dyDescent="0.25">
      <c r="X2840" s="48"/>
      <c r="Y2840" s="49"/>
      <c r="Z2840" s="50"/>
      <c r="AA2840" s="51"/>
      <c r="AB2840" s="51"/>
      <c r="AC2840" s="52"/>
      <c r="AD2840" s="53"/>
    </row>
    <row r="2841" spans="24:30" x14ac:dyDescent="0.25">
      <c r="X2841" s="48"/>
      <c r="Y2841" s="49"/>
      <c r="Z2841" s="50"/>
      <c r="AA2841" s="51"/>
      <c r="AB2841" s="51"/>
      <c r="AC2841" s="52"/>
      <c r="AD2841" s="53"/>
    </row>
    <row r="2842" spans="24:30" x14ac:dyDescent="0.25">
      <c r="X2842" s="48"/>
      <c r="Y2842" s="49"/>
      <c r="Z2842" s="50"/>
      <c r="AA2842" s="51"/>
      <c r="AB2842" s="51"/>
      <c r="AC2842" s="52"/>
      <c r="AD2842" s="53"/>
    </row>
    <row r="2843" spans="24:30" x14ac:dyDescent="0.25">
      <c r="X2843" s="48"/>
      <c r="Y2843" s="49"/>
      <c r="Z2843" s="50"/>
      <c r="AA2843" s="51"/>
      <c r="AB2843" s="51"/>
      <c r="AC2843" s="52"/>
      <c r="AD2843" s="53"/>
    </row>
    <row r="2844" spans="24:30" x14ac:dyDescent="0.25">
      <c r="X2844" s="48"/>
      <c r="Y2844" s="49"/>
      <c r="Z2844" s="50"/>
      <c r="AA2844" s="51"/>
      <c r="AB2844" s="51"/>
      <c r="AC2844" s="52"/>
      <c r="AD2844" s="53"/>
    </row>
    <row r="2845" spans="24:30" x14ac:dyDescent="0.25">
      <c r="X2845" s="48"/>
      <c r="Y2845" s="49"/>
      <c r="Z2845" s="50"/>
      <c r="AA2845" s="51"/>
      <c r="AB2845" s="51"/>
      <c r="AC2845" s="52"/>
      <c r="AD2845" s="53"/>
    </row>
    <row r="2846" spans="24:30" x14ac:dyDescent="0.25">
      <c r="X2846" s="48"/>
      <c r="Y2846" s="49"/>
      <c r="Z2846" s="50"/>
      <c r="AA2846" s="51"/>
      <c r="AB2846" s="51"/>
      <c r="AC2846" s="52"/>
      <c r="AD2846" s="53"/>
    </row>
    <row r="2847" spans="24:30" x14ac:dyDescent="0.25">
      <c r="X2847" s="48"/>
      <c r="Y2847" s="49"/>
      <c r="Z2847" s="50"/>
      <c r="AA2847" s="51"/>
      <c r="AB2847" s="51"/>
      <c r="AC2847" s="52"/>
      <c r="AD2847" s="53"/>
    </row>
    <row r="2848" spans="24:30" x14ac:dyDescent="0.25">
      <c r="X2848" s="48"/>
      <c r="Y2848" s="49"/>
      <c r="Z2848" s="50"/>
      <c r="AA2848" s="51"/>
      <c r="AB2848" s="51"/>
      <c r="AC2848" s="52"/>
      <c r="AD2848" s="53"/>
    </row>
    <row r="2849" spans="24:30" x14ac:dyDescent="0.25">
      <c r="X2849" s="48"/>
      <c r="Y2849" s="49"/>
      <c r="Z2849" s="50"/>
      <c r="AA2849" s="51"/>
      <c r="AB2849" s="51"/>
      <c r="AC2849" s="52"/>
      <c r="AD2849" s="53"/>
    </row>
    <row r="2850" spans="24:30" x14ac:dyDescent="0.25">
      <c r="X2850" s="48"/>
      <c r="Y2850" s="49"/>
      <c r="Z2850" s="50"/>
      <c r="AA2850" s="51"/>
      <c r="AB2850" s="51"/>
      <c r="AC2850" s="52"/>
      <c r="AD2850" s="53"/>
    </row>
    <row r="2851" spans="24:30" x14ac:dyDescent="0.25">
      <c r="X2851" s="48"/>
      <c r="Y2851" s="49"/>
      <c r="Z2851" s="50"/>
      <c r="AA2851" s="51"/>
      <c r="AB2851" s="51"/>
      <c r="AC2851" s="52"/>
      <c r="AD2851" s="53"/>
    </row>
    <row r="2852" spans="24:30" x14ac:dyDescent="0.25">
      <c r="X2852" s="48"/>
      <c r="Y2852" s="49"/>
      <c r="Z2852" s="50"/>
      <c r="AA2852" s="51"/>
      <c r="AB2852" s="51"/>
      <c r="AC2852" s="52"/>
      <c r="AD2852" s="53"/>
    </row>
    <row r="2853" spans="24:30" x14ac:dyDescent="0.25">
      <c r="X2853" s="48"/>
      <c r="Y2853" s="49"/>
      <c r="Z2853" s="50"/>
      <c r="AA2853" s="51"/>
      <c r="AB2853" s="51"/>
      <c r="AC2853" s="52"/>
      <c r="AD2853" s="53"/>
    </row>
    <row r="2854" spans="24:30" x14ac:dyDescent="0.25">
      <c r="X2854" s="48"/>
      <c r="Y2854" s="49"/>
      <c r="Z2854" s="50"/>
      <c r="AA2854" s="51"/>
      <c r="AB2854" s="51"/>
      <c r="AC2854" s="52"/>
      <c r="AD2854" s="53"/>
    </row>
    <row r="2855" spans="24:30" x14ac:dyDescent="0.25">
      <c r="X2855" s="48"/>
      <c r="Y2855" s="49"/>
      <c r="Z2855" s="50"/>
      <c r="AA2855" s="51"/>
      <c r="AB2855" s="51"/>
      <c r="AC2855" s="52"/>
      <c r="AD2855" s="53"/>
    </row>
    <row r="2856" spans="24:30" x14ac:dyDescent="0.25">
      <c r="X2856" s="48"/>
      <c r="Y2856" s="49"/>
      <c r="Z2856" s="50"/>
      <c r="AA2856" s="51"/>
      <c r="AB2856" s="51"/>
      <c r="AC2856" s="52"/>
      <c r="AD2856" s="53"/>
    </row>
    <row r="2857" spans="24:30" x14ac:dyDescent="0.25">
      <c r="X2857" s="48"/>
      <c r="Y2857" s="49"/>
      <c r="Z2857" s="50"/>
      <c r="AA2857" s="51"/>
      <c r="AB2857" s="51"/>
      <c r="AC2857" s="52"/>
      <c r="AD2857" s="53"/>
    </row>
    <row r="2858" spans="24:30" x14ac:dyDescent="0.25">
      <c r="X2858" s="48"/>
      <c r="Y2858" s="49"/>
      <c r="Z2858" s="50"/>
      <c r="AA2858" s="51"/>
      <c r="AB2858" s="51"/>
      <c r="AC2858" s="52"/>
      <c r="AD2858" s="53"/>
    </row>
    <row r="2859" spans="24:30" x14ac:dyDescent="0.25">
      <c r="X2859" s="48"/>
      <c r="Y2859" s="49"/>
      <c r="Z2859" s="50"/>
      <c r="AA2859" s="51"/>
      <c r="AB2859" s="51"/>
      <c r="AC2859" s="52"/>
      <c r="AD2859" s="53"/>
    </row>
    <row r="2860" spans="24:30" x14ac:dyDescent="0.25">
      <c r="X2860" s="48"/>
      <c r="Y2860" s="49"/>
      <c r="Z2860" s="50"/>
      <c r="AA2860" s="51"/>
      <c r="AB2860" s="51"/>
      <c r="AC2860" s="52"/>
      <c r="AD2860" s="53"/>
    </row>
    <row r="2861" spans="24:30" x14ac:dyDescent="0.25">
      <c r="X2861" s="48"/>
      <c r="Y2861" s="49"/>
      <c r="Z2861" s="50"/>
      <c r="AA2861" s="51"/>
      <c r="AB2861" s="51"/>
      <c r="AC2861" s="52"/>
      <c r="AD2861" s="53"/>
    </row>
    <row r="2862" spans="24:30" x14ac:dyDescent="0.25">
      <c r="X2862" s="48"/>
      <c r="Y2862" s="49"/>
      <c r="Z2862" s="50"/>
      <c r="AA2862" s="51"/>
      <c r="AB2862" s="51"/>
      <c r="AC2862" s="52"/>
      <c r="AD2862" s="53"/>
    </row>
    <row r="2863" spans="24:30" x14ac:dyDescent="0.25">
      <c r="X2863" s="48"/>
      <c r="Y2863" s="49"/>
      <c r="Z2863" s="50"/>
      <c r="AA2863" s="51"/>
      <c r="AB2863" s="51"/>
      <c r="AC2863" s="52"/>
      <c r="AD2863" s="53"/>
    </row>
    <row r="2864" spans="24:30" x14ac:dyDescent="0.25">
      <c r="X2864" s="48"/>
      <c r="Y2864" s="49"/>
      <c r="Z2864" s="50"/>
      <c r="AA2864" s="51"/>
      <c r="AB2864" s="51"/>
      <c r="AC2864" s="52"/>
      <c r="AD2864" s="53"/>
    </row>
    <row r="2865" spans="24:30" x14ac:dyDescent="0.25">
      <c r="X2865" s="48"/>
      <c r="Y2865" s="49"/>
      <c r="Z2865" s="50"/>
      <c r="AA2865" s="51"/>
      <c r="AB2865" s="51"/>
      <c r="AC2865" s="52"/>
      <c r="AD2865" s="53"/>
    </row>
    <row r="2866" spans="24:30" x14ac:dyDescent="0.25">
      <c r="X2866" s="48"/>
      <c r="Y2866" s="49"/>
      <c r="Z2866" s="50"/>
      <c r="AA2866" s="51"/>
      <c r="AB2866" s="51"/>
      <c r="AC2866" s="52"/>
      <c r="AD2866" s="53"/>
    </row>
    <row r="2867" spans="24:30" x14ac:dyDescent="0.25">
      <c r="X2867" s="48"/>
      <c r="Y2867" s="49"/>
      <c r="Z2867" s="50"/>
      <c r="AA2867" s="51"/>
      <c r="AB2867" s="51"/>
      <c r="AC2867" s="52"/>
      <c r="AD2867" s="53"/>
    </row>
    <row r="2868" spans="24:30" x14ac:dyDescent="0.25">
      <c r="X2868" s="48"/>
      <c r="Y2868" s="49"/>
      <c r="Z2868" s="50"/>
      <c r="AA2868" s="51"/>
      <c r="AB2868" s="51"/>
      <c r="AC2868" s="52"/>
      <c r="AD2868" s="53"/>
    </row>
    <row r="2869" spans="24:30" x14ac:dyDescent="0.25">
      <c r="X2869" s="48"/>
      <c r="Y2869" s="49"/>
      <c r="Z2869" s="50"/>
      <c r="AA2869" s="51"/>
      <c r="AB2869" s="51"/>
      <c r="AC2869" s="52"/>
      <c r="AD2869" s="53"/>
    </row>
    <row r="2870" spans="24:30" x14ac:dyDescent="0.25">
      <c r="X2870" s="48"/>
      <c r="Y2870" s="49"/>
      <c r="Z2870" s="50"/>
      <c r="AA2870" s="51"/>
      <c r="AB2870" s="51"/>
      <c r="AC2870" s="52"/>
      <c r="AD2870" s="53"/>
    </row>
    <row r="2871" spans="24:30" x14ac:dyDescent="0.25">
      <c r="X2871" s="48"/>
      <c r="Y2871" s="49"/>
      <c r="Z2871" s="50"/>
      <c r="AA2871" s="51"/>
      <c r="AB2871" s="51"/>
      <c r="AC2871" s="52"/>
      <c r="AD2871" s="53"/>
    </row>
    <row r="2872" spans="24:30" x14ac:dyDescent="0.25">
      <c r="X2872" s="48"/>
      <c r="Y2872" s="49"/>
      <c r="Z2872" s="50"/>
      <c r="AA2872" s="51"/>
      <c r="AB2872" s="51"/>
      <c r="AC2872" s="52"/>
      <c r="AD2872" s="53"/>
    </row>
    <row r="2873" spans="24:30" x14ac:dyDescent="0.25">
      <c r="X2873" s="48"/>
      <c r="Y2873" s="49"/>
      <c r="Z2873" s="50"/>
      <c r="AA2873" s="51"/>
      <c r="AB2873" s="51"/>
      <c r="AC2873" s="52"/>
      <c r="AD2873" s="53"/>
    </row>
    <row r="2874" spans="24:30" x14ac:dyDescent="0.25">
      <c r="X2874" s="48"/>
      <c r="Y2874" s="49"/>
      <c r="Z2874" s="50"/>
      <c r="AA2874" s="51"/>
      <c r="AB2874" s="51"/>
      <c r="AC2874" s="52"/>
      <c r="AD2874" s="53"/>
    </row>
    <row r="2875" spans="24:30" x14ac:dyDescent="0.25">
      <c r="X2875" s="48"/>
      <c r="Y2875" s="49"/>
      <c r="Z2875" s="50"/>
      <c r="AA2875" s="51"/>
      <c r="AB2875" s="51"/>
      <c r="AC2875" s="52"/>
      <c r="AD2875" s="53"/>
    </row>
    <row r="2876" spans="24:30" x14ac:dyDescent="0.25">
      <c r="X2876" s="48"/>
      <c r="Y2876" s="49"/>
      <c r="Z2876" s="50"/>
      <c r="AA2876" s="51"/>
      <c r="AB2876" s="51"/>
      <c r="AC2876" s="52"/>
      <c r="AD2876" s="53"/>
    </row>
    <row r="2877" spans="24:30" x14ac:dyDescent="0.25">
      <c r="X2877" s="48"/>
      <c r="Y2877" s="49"/>
      <c r="Z2877" s="50"/>
      <c r="AA2877" s="51"/>
      <c r="AB2877" s="51"/>
      <c r="AC2877" s="52"/>
      <c r="AD2877" s="53"/>
    </row>
    <row r="2878" spans="24:30" x14ac:dyDescent="0.25">
      <c r="X2878" s="48"/>
      <c r="Y2878" s="49"/>
      <c r="Z2878" s="50"/>
      <c r="AA2878" s="51"/>
      <c r="AB2878" s="51"/>
      <c r="AC2878" s="52"/>
      <c r="AD2878" s="53"/>
    </row>
    <row r="2879" spans="24:30" x14ac:dyDescent="0.25">
      <c r="X2879" s="48"/>
      <c r="Y2879" s="49"/>
      <c r="Z2879" s="50"/>
      <c r="AA2879" s="51"/>
      <c r="AB2879" s="51"/>
      <c r="AC2879" s="52"/>
      <c r="AD2879" s="53"/>
    </row>
    <row r="2880" spans="24:30" x14ac:dyDescent="0.25">
      <c r="X2880" s="48"/>
      <c r="Y2880" s="49"/>
      <c r="Z2880" s="50"/>
      <c r="AA2880" s="51"/>
      <c r="AB2880" s="51"/>
      <c r="AC2880" s="52"/>
      <c r="AD2880" s="53"/>
    </row>
    <row r="2881" spans="24:30" x14ac:dyDescent="0.25">
      <c r="X2881" s="48"/>
      <c r="Y2881" s="49"/>
      <c r="Z2881" s="50"/>
      <c r="AA2881" s="51"/>
      <c r="AB2881" s="51"/>
      <c r="AC2881" s="52"/>
      <c r="AD2881" s="53"/>
    </row>
    <row r="2882" spans="24:30" x14ac:dyDescent="0.25">
      <c r="X2882" s="48"/>
      <c r="Y2882" s="49"/>
      <c r="Z2882" s="50"/>
      <c r="AA2882" s="51"/>
      <c r="AB2882" s="51"/>
      <c r="AC2882" s="52"/>
      <c r="AD2882" s="53"/>
    </row>
    <row r="2883" spans="24:30" x14ac:dyDescent="0.25">
      <c r="X2883" s="48"/>
      <c r="Y2883" s="49"/>
      <c r="Z2883" s="50"/>
      <c r="AA2883" s="51"/>
      <c r="AB2883" s="51"/>
      <c r="AC2883" s="52"/>
      <c r="AD2883" s="53"/>
    </row>
    <row r="2884" spans="24:30" x14ac:dyDescent="0.25">
      <c r="X2884" s="48"/>
      <c r="Y2884" s="49"/>
      <c r="Z2884" s="50"/>
      <c r="AA2884" s="51"/>
      <c r="AB2884" s="51"/>
      <c r="AC2884" s="52"/>
      <c r="AD2884" s="53"/>
    </row>
    <row r="2885" spans="24:30" x14ac:dyDescent="0.25">
      <c r="X2885" s="48"/>
      <c r="Y2885" s="49"/>
      <c r="Z2885" s="50"/>
      <c r="AA2885" s="51"/>
      <c r="AB2885" s="51"/>
      <c r="AC2885" s="52"/>
      <c r="AD2885" s="53"/>
    </row>
    <row r="2886" spans="24:30" x14ac:dyDescent="0.25">
      <c r="X2886" s="48"/>
      <c r="Y2886" s="49"/>
      <c r="Z2886" s="50"/>
      <c r="AA2886" s="51"/>
      <c r="AB2886" s="51"/>
      <c r="AC2886" s="52"/>
      <c r="AD2886" s="53"/>
    </row>
    <row r="2887" spans="24:30" x14ac:dyDescent="0.25">
      <c r="X2887" s="48"/>
      <c r="Y2887" s="49"/>
      <c r="Z2887" s="50"/>
      <c r="AA2887" s="51"/>
      <c r="AB2887" s="51"/>
      <c r="AC2887" s="52"/>
      <c r="AD2887" s="53"/>
    </row>
    <row r="2888" spans="24:30" x14ac:dyDescent="0.25">
      <c r="X2888" s="48"/>
      <c r="Y2888" s="49"/>
      <c r="Z2888" s="50"/>
      <c r="AA2888" s="51"/>
      <c r="AB2888" s="51"/>
      <c r="AC2888" s="52"/>
      <c r="AD2888" s="53"/>
    </row>
    <row r="2889" spans="24:30" x14ac:dyDescent="0.25">
      <c r="X2889" s="48"/>
      <c r="Y2889" s="49"/>
      <c r="Z2889" s="50"/>
      <c r="AA2889" s="51"/>
      <c r="AB2889" s="51"/>
      <c r="AC2889" s="52"/>
      <c r="AD2889" s="53"/>
    </row>
    <row r="2890" spans="24:30" x14ac:dyDescent="0.25">
      <c r="X2890" s="48"/>
      <c r="Y2890" s="49"/>
      <c r="Z2890" s="50"/>
      <c r="AA2890" s="51"/>
      <c r="AB2890" s="51"/>
      <c r="AC2890" s="52"/>
      <c r="AD2890" s="53"/>
    </row>
    <row r="2891" spans="24:30" x14ac:dyDescent="0.25">
      <c r="X2891" s="48"/>
      <c r="Y2891" s="49"/>
      <c r="Z2891" s="50"/>
      <c r="AA2891" s="51"/>
      <c r="AB2891" s="51"/>
      <c r="AC2891" s="52"/>
      <c r="AD2891" s="53"/>
    </row>
    <row r="2892" spans="24:30" x14ac:dyDescent="0.25">
      <c r="X2892" s="48"/>
      <c r="Y2892" s="49"/>
      <c r="Z2892" s="50"/>
      <c r="AA2892" s="51"/>
      <c r="AB2892" s="51"/>
      <c r="AC2892" s="52"/>
      <c r="AD2892" s="53"/>
    </row>
    <row r="2893" spans="24:30" x14ac:dyDescent="0.25">
      <c r="X2893" s="48"/>
      <c r="Y2893" s="49"/>
      <c r="Z2893" s="50"/>
      <c r="AA2893" s="51"/>
      <c r="AB2893" s="51"/>
      <c r="AC2893" s="52"/>
      <c r="AD2893" s="53"/>
    </row>
    <row r="2894" spans="24:30" x14ac:dyDescent="0.25">
      <c r="X2894" s="48"/>
      <c r="Y2894" s="49"/>
      <c r="Z2894" s="50"/>
      <c r="AA2894" s="51"/>
      <c r="AB2894" s="51"/>
      <c r="AC2894" s="52"/>
      <c r="AD2894" s="53"/>
    </row>
    <row r="2895" spans="24:30" x14ac:dyDescent="0.25">
      <c r="X2895" s="48"/>
      <c r="Y2895" s="49"/>
      <c r="Z2895" s="50"/>
      <c r="AA2895" s="51"/>
      <c r="AB2895" s="51"/>
      <c r="AC2895" s="52"/>
      <c r="AD2895" s="53"/>
    </row>
    <row r="2896" spans="24:30" x14ac:dyDescent="0.25">
      <c r="X2896" s="48"/>
      <c r="Y2896" s="49"/>
      <c r="Z2896" s="50"/>
      <c r="AA2896" s="51"/>
      <c r="AB2896" s="51"/>
      <c r="AC2896" s="52"/>
      <c r="AD2896" s="53"/>
    </row>
    <row r="2897" spans="24:30" x14ac:dyDescent="0.25">
      <c r="X2897" s="48"/>
      <c r="Y2897" s="49"/>
      <c r="Z2897" s="50"/>
      <c r="AA2897" s="51"/>
      <c r="AB2897" s="51"/>
      <c r="AC2897" s="52"/>
      <c r="AD2897" s="53"/>
    </row>
    <row r="2898" spans="24:30" x14ac:dyDescent="0.25">
      <c r="X2898" s="48"/>
      <c r="Y2898" s="49"/>
      <c r="Z2898" s="50"/>
      <c r="AA2898" s="51"/>
      <c r="AB2898" s="51"/>
      <c r="AC2898" s="52"/>
      <c r="AD2898" s="53"/>
    </row>
    <row r="2899" spans="24:30" x14ac:dyDescent="0.25">
      <c r="X2899" s="48"/>
      <c r="Y2899" s="49"/>
      <c r="Z2899" s="50"/>
      <c r="AA2899" s="51"/>
      <c r="AB2899" s="51"/>
      <c r="AC2899" s="52"/>
      <c r="AD2899" s="53"/>
    </row>
    <row r="2900" spans="24:30" x14ac:dyDescent="0.25">
      <c r="X2900" s="48"/>
      <c r="Y2900" s="49"/>
      <c r="Z2900" s="50"/>
      <c r="AA2900" s="51"/>
      <c r="AB2900" s="51"/>
      <c r="AC2900" s="52"/>
      <c r="AD2900" s="53"/>
    </row>
    <row r="2901" spans="24:30" x14ac:dyDescent="0.25">
      <c r="X2901" s="48"/>
      <c r="Y2901" s="49"/>
      <c r="Z2901" s="50"/>
      <c r="AA2901" s="51"/>
      <c r="AB2901" s="51"/>
      <c r="AC2901" s="52"/>
      <c r="AD2901" s="53"/>
    </row>
    <row r="2902" spans="24:30" x14ac:dyDescent="0.25">
      <c r="X2902" s="48"/>
      <c r="Y2902" s="49"/>
      <c r="Z2902" s="50"/>
      <c r="AA2902" s="51"/>
      <c r="AB2902" s="51"/>
      <c r="AC2902" s="52"/>
      <c r="AD2902" s="53"/>
    </row>
    <row r="2903" spans="24:30" x14ac:dyDescent="0.25">
      <c r="X2903" s="48"/>
      <c r="Y2903" s="49"/>
      <c r="Z2903" s="50"/>
      <c r="AA2903" s="51"/>
      <c r="AB2903" s="51"/>
      <c r="AC2903" s="52"/>
      <c r="AD2903" s="53"/>
    </row>
    <row r="2904" spans="24:30" x14ac:dyDescent="0.25">
      <c r="X2904" s="48"/>
      <c r="Y2904" s="49"/>
      <c r="Z2904" s="50"/>
      <c r="AA2904" s="51"/>
      <c r="AB2904" s="51"/>
      <c r="AC2904" s="52"/>
      <c r="AD2904" s="53"/>
    </row>
    <row r="2905" spans="24:30" x14ac:dyDescent="0.25">
      <c r="X2905" s="48"/>
      <c r="Y2905" s="49"/>
      <c r="Z2905" s="50"/>
      <c r="AA2905" s="51"/>
      <c r="AB2905" s="51"/>
      <c r="AC2905" s="52"/>
      <c r="AD2905" s="53"/>
    </row>
    <row r="2906" spans="24:30" x14ac:dyDescent="0.25">
      <c r="X2906" s="48"/>
      <c r="Y2906" s="49"/>
      <c r="Z2906" s="50"/>
      <c r="AA2906" s="51"/>
      <c r="AB2906" s="51"/>
      <c r="AC2906" s="52"/>
      <c r="AD2906" s="53"/>
    </row>
    <row r="2907" spans="24:30" x14ac:dyDescent="0.25">
      <c r="X2907" s="48"/>
      <c r="Y2907" s="49"/>
      <c r="Z2907" s="50"/>
      <c r="AA2907" s="51"/>
      <c r="AB2907" s="51"/>
      <c r="AC2907" s="52"/>
      <c r="AD2907" s="53"/>
    </row>
    <row r="2908" spans="24:30" x14ac:dyDescent="0.25">
      <c r="X2908" s="48"/>
      <c r="Y2908" s="49"/>
      <c r="Z2908" s="50"/>
      <c r="AA2908" s="51"/>
      <c r="AB2908" s="51"/>
      <c r="AC2908" s="52"/>
      <c r="AD2908" s="53"/>
    </row>
    <row r="2909" spans="24:30" x14ac:dyDescent="0.25">
      <c r="X2909" s="48"/>
      <c r="Y2909" s="49"/>
      <c r="Z2909" s="50"/>
      <c r="AA2909" s="51"/>
      <c r="AB2909" s="51"/>
      <c r="AC2909" s="52"/>
      <c r="AD2909" s="53"/>
    </row>
    <row r="2910" spans="24:30" x14ac:dyDescent="0.25">
      <c r="X2910" s="48"/>
      <c r="Y2910" s="49"/>
      <c r="Z2910" s="50"/>
      <c r="AA2910" s="51"/>
      <c r="AB2910" s="51"/>
      <c r="AC2910" s="52"/>
      <c r="AD2910" s="53"/>
    </row>
    <row r="2911" spans="24:30" x14ac:dyDescent="0.25">
      <c r="X2911" s="48"/>
      <c r="Y2911" s="49"/>
      <c r="Z2911" s="50"/>
      <c r="AA2911" s="51"/>
      <c r="AB2911" s="51"/>
      <c r="AC2911" s="52"/>
      <c r="AD2911" s="53"/>
    </row>
    <row r="2912" spans="24:30" x14ac:dyDescent="0.25">
      <c r="X2912" s="48"/>
      <c r="Y2912" s="49"/>
      <c r="Z2912" s="50"/>
      <c r="AA2912" s="51"/>
      <c r="AB2912" s="51"/>
      <c r="AC2912" s="52"/>
      <c r="AD2912" s="53"/>
    </row>
    <row r="2913" spans="24:30" x14ac:dyDescent="0.25">
      <c r="X2913" s="48"/>
      <c r="Y2913" s="49"/>
      <c r="Z2913" s="50"/>
      <c r="AA2913" s="51"/>
      <c r="AB2913" s="51"/>
      <c r="AC2913" s="52"/>
      <c r="AD2913" s="53"/>
    </row>
    <row r="2914" spans="24:30" x14ac:dyDescent="0.25">
      <c r="X2914" s="48"/>
      <c r="Y2914" s="49"/>
      <c r="Z2914" s="50"/>
      <c r="AA2914" s="51"/>
      <c r="AB2914" s="51"/>
      <c r="AC2914" s="52"/>
      <c r="AD2914" s="53"/>
    </row>
    <row r="2915" spans="24:30" x14ac:dyDescent="0.25">
      <c r="X2915" s="48"/>
      <c r="Y2915" s="49"/>
      <c r="Z2915" s="50"/>
      <c r="AA2915" s="51"/>
      <c r="AB2915" s="51"/>
      <c r="AC2915" s="52"/>
      <c r="AD2915" s="53"/>
    </row>
    <row r="2916" spans="24:30" x14ac:dyDescent="0.25">
      <c r="X2916" s="48"/>
      <c r="Y2916" s="49"/>
      <c r="Z2916" s="50"/>
      <c r="AA2916" s="51"/>
      <c r="AB2916" s="51"/>
      <c r="AC2916" s="52"/>
      <c r="AD2916" s="53"/>
    </row>
    <row r="2917" spans="24:30" x14ac:dyDescent="0.25">
      <c r="X2917" s="48"/>
      <c r="Y2917" s="49"/>
      <c r="Z2917" s="50"/>
      <c r="AA2917" s="51"/>
      <c r="AB2917" s="51"/>
      <c r="AC2917" s="52"/>
      <c r="AD2917" s="53"/>
    </row>
    <row r="2918" spans="24:30" x14ac:dyDescent="0.25">
      <c r="X2918" s="48"/>
      <c r="Y2918" s="49"/>
      <c r="Z2918" s="50"/>
      <c r="AA2918" s="51"/>
      <c r="AB2918" s="51"/>
      <c r="AC2918" s="52"/>
      <c r="AD2918" s="53"/>
    </row>
    <row r="2919" spans="24:30" x14ac:dyDescent="0.25">
      <c r="X2919" s="48"/>
      <c r="Y2919" s="49"/>
      <c r="Z2919" s="50"/>
      <c r="AA2919" s="51"/>
      <c r="AB2919" s="51"/>
      <c r="AC2919" s="52"/>
      <c r="AD2919" s="53"/>
    </row>
    <row r="2920" spans="24:30" x14ac:dyDescent="0.25">
      <c r="X2920" s="48"/>
      <c r="Y2920" s="49"/>
      <c r="Z2920" s="50"/>
      <c r="AA2920" s="51"/>
      <c r="AB2920" s="51"/>
      <c r="AC2920" s="52"/>
      <c r="AD2920" s="53"/>
    </row>
    <row r="2921" spans="24:30" x14ac:dyDescent="0.25">
      <c r="X2921" s="48"/>
      <c r="Y2921" s="49"/>
      <c r="Z2921" s="50"/>
      <c r="AA2921" s="51"/>
      <c r="AB2921" s="51"/>
      <c r="AC2921" s="52"/>
      <c r="AD2921" s="53"/>
    </row>
    <row r="2922" spans="24:30" x14ac:dyDescent="0.25">
      <c r="X2922" s="48"/>
      <c r="Y2922" s="49"/>
      <c r="Z2922" s="50"/>
      <c r="AA2922" s="51"/>
      <c r="AB2922" s="51"/>
      <c r="AC2922" s="52"/>
      <c r="AD2922" s="53"/>
    </row>
    <row r="2923" spans="24:30" x14ac:dyDescent="0.25">
      <c r="X2923" s="48"/>
      <c r="Y2923" s="49"/>
      <c r="Z2923" s="50"/>
      <c r="AA2923" s="51"/>
      <c r="AB2923" s="51"/>
      <c r="AC2923" s="52"/>
      <c r="AD2923" s="53"/>
    </row>
    <row r="2924" spans="24:30" x14ac:dyDescent="0.25">
      <c r="X2924" s="48"/>
      <c r="Y2924" s="49"/>
      <c r="Z2924" s="50"/>
      <c r="AA2924" s="51"/>
      <c r="AB2924" s="51"/>
      <c r="AC2924" s="52"/>
      <c r="AD2924" s="53"/>
    </row>
    <row r="2925" spans="24:30" x14ac:dyDescent="0.25">
      <c r="X2925" s="48"/>
      <c r="Y2925" s="49"/>
      <c r="Z2925" s="50"/>
      <c r="AA2925" s="51"/>
      <c r="AB2925" s="51"/>
      <c r="AC2925" s="52"/>
      <c r="AD2925" s="53"/>
    </row>
    <row r="2926" spans="24:30" x14ac:dyDescent="0.25">
      <c r="X2926" s="48"/>
      <c r="Y2926" s="49"/>
      <c r="Z2926" s="50"/>
      <c r="AA2926" s="51"/>
      <c r="AB2926" s="51"/>
      <c r="AC2926" s="52"/>
      <c r="AD2926" s="53"/>
    </row>
    <row r="2927" spans="24:30" x14ac:dyDescent="0.25">
      <c r="X2927" s="48"/>
      <c r="Y2927" s="49"/>
      <c r="Z2927" s="50"/>
      <c r="AA2927" s="51"/>
      <c r="AB2927" s="51"/>
      <c r="AC2927" s="52"/>
      <c r="AD2927" s="53"/>
    </row>
    <row r="2928" spans="24:30" x14ac:dyDescent="0.25">
      <c r="X2928" s="48"/>
      <c r="Y2928" s="49"/>
      <c r="Z2928" s="50"/>
      <c r="AA2928" s="51"/>
      <c r="AB2928" s="51"/>
      <c r="AC2928" s="52"/>
      <c r="AD2928" s="53"/>
    </row>
    <row r="2929" spans="24:30" x14ac:dyDescent="0.25">
      <c r="X2929" s="48"/>
      <c r="Y2929" s="49"/>
      <c r="Z2929" s="50"/>
      <c r="AA2929" s="51"/>
      <c r="AB2929" s="51"/>
      <c r="AC2929" s="52"/>
      <c r="AD2929" s="53"/>
    </row>
    <row r="2930" spans="24:30" x14ac:dyDescent="0.25">
      <c r="X2930" s="48"/>
      <c r="Y2930" s="49"/>
      <c r="Z2930" s="50"/>
      <c r="AA2930" s="51"/>
      <c r="AB2930" s="51"/>
      <c r="AC2930" s="52"/>
      <c r="AD2930" s="53"/>
    </row>
    <row r="2931" spans="24:30" x14ac:dyDescent="0.25">
      <c r="X2931" s="48"/>
      <c r="Y2931" s="49"/>
      <c r="Z2931" s="50"/>
      <c r="AA2931" s="51"/>
      <c r="AB2931" s="51"/>
      <c r="AC2931" s="52"/>
      <c r="AD2931" s="53"/>
    </row>
    <row r="2932" spans="24:30" x14ac:dyDescent="0.25">
      <c r="X2932" s="48"/>
      <c r="Y2932" s="49"/>
      <c r="Z2932" s="50"/>
      <c r="AA2932" s="51"/>
      <c r="AB2932" s="51"/>
      <c r="AC2932" s="52"/>
      <c r="AD2932" s="53"/>
    </row>
    <row r="2933" spans="24:30" x14ac:dyDescent="0.25">
      <c r="X2933" s="48"/>
      <c r="Y2933" s="49"/>
      <c r="Z2933" s="50"/>
      <c r="AA2933" s="51"/>
      <c r="AB2933" s="51"/>
      <c r="AC2933" s="52"/>
      <c r="AD2933" s="53"/>
    </row>
    <row r="2934" spans="24:30" x14ac:dyDescent="0.25">
      <c r="X2934" s="48"/>
      <c r="Y2934" s="49"/>
      <c r="Z2934" s="50"/>
      <c r="AA2934" s="51"/>
      <c r="AB2934" s="51"/>
      <c r="AC2934" s="52"/>
      <c r="AD2934" s="53"/>
    </row>
    <row r="2935" spans="24:30" x14ac:dyDescent="0.25">
      <c r="X2935" s="48"/>
      <c r="Y2935" s="49"/>
      <c r="Z2935" s="50"/>
      <c r="AA2935" s="51"/>
      <c r="AB2935" s="51"/>
      <c r="AC2935" s="52"/>
      <c r="AD2935" s="53"/>
    </row>
    <row r="2936" spans="24:30" x14ac:dyDescent="0.25">
      <c r="X2936" s="48"/>
      <c r="Y2936" s="49"/>
      <c r="Z2936" s="50"/>
      <c r="AA2936" s="51"/>
      <c r="AB2936" s="51"/>
      <c r="AC2936" s="52"/>
      <c r="AD2936" s="53"/>
    </row>
    <row r="2937" spans="24:30" x14ac:dyDescent="0.25">
      <c r="X2937" s="48"/>
      <c r="Y2937" s="49"/>
      <c r="Z2937" s="50"/>
      <c r="AA2937" s="51"/>
      <c r="AB2937" s="51"/>
      <c r="AC2937" s="52"/>
      <c r="AD2937" s="53"/>
    </row>
    <row r="2938" spans="24:30" x14ac:dyDescent="0.25">
      <c r="X2938" s="48"/>
      <c r="Y2938" s="49"/>
      <c r="Z2938" s="50"/>
      <c r="AA2938" s="51"/>
      <c r="AB2938" s="51"/>
      <c r="AC2938" s="52"/>
      <c r="AD2938" s="53"/>
    </row>
    <row r="2939" spans="24:30" x14ac:dyDescent="0.25">
      <c r="X2939" s="48"/>
      <c r="Y2939" s="49"/>
      <c r="Z2939" s="50"/>
      <c r="AA2939" s="51"/>
      <c r="AB2939" s="51"/>
      <c r="AC2939" s="52"/>
      <c r="AD2939" s="53"/>
    </row>
    <row r="2940" spans="24:30" x14ac:dyDescent="0.25">
      <c r="X2940" s="48"/>
      <c r="Y2940" s="49"/>
      <c r="Z2940" s="50"/>
      <c r="AA2940" s="51"/>
      <c r="AB2940" s="51"/>
      <c r="AC2940" s="52"/>
      <c r="AD2940" s="53"/>
    </row>
    <row r="2941" spans="24:30" x14ac:dyDescent="0.25">
      <c r="X2941" s="48"/>
      <c r="Y2941" s="49"/>
      <c r="Z2941" s="50"/>
      <c r="AA2941" s="51"/>
      <c r="AB2941" s="51"/>
      <c r="AC2941" s="52"/>
      <c r="AD2941" s="53"/>
    </row>
    <row r="2942" spans="24:30" x14ac:dyDescent="0.25">
      <c r="X2942" s="48"/>
      <c r="Y2942" s="49"/>
      <c r="Z2942" s="50"/>
      <c r="AA2942" s="51"/>
      <c r="AB2942" s="51"/>
      <c r="AC2942" s="52"/>
      <c r="AD2942" s="53"/>
    </row>
    <row r="2943" spans="24:30" x14ac:dyDescent="0.25">
      <c r="X2943" s="48"/>
      <c r="Y2943" s="49"/>
      <c r="Z2943" s="50"/>
      <c r="AA2943" s="51"/>
      <c r="AB2943" s="51"/>
      <c r="AC2943" s="52"/>
      <c r="AD2943" s="53"/>
    </row>
    <row r="2944" spans="24:30" x14ac:dyDescent="0.25">
      <c r="X2944" s="48"/>
      <c r="Y2944" s="49"/>
      <c r="Z2944" s="50"/>
      <c r="AA2944" s="51"/>
      <c r="AB2944" s="51"/>
      <c r="AC2944" s="52"/>
      <c r="AD2944" s="53"/>
    </row>
    <row r="2945" spans="24:30" x14ac:dyDescent="0.25">
      <c r="X2945" s="48"/>
      <c r="Y2945" s="49"/>
      <c r="Z2945" s="50"/>
      <c r="AA2945" s="51"/>
      <c r="AB2945" s="51"/>
      <c r="AC2945" s="52"/>
      <c r="AD2945" s="53"/>
    </row>
    <row r="2946" spans="24:30" x14ac:dyDescent="0.25">
      <c r="X2946" s="48"/>
      <c r="Y2946" s="49"/>
      <c r="Z2946" s="50"/>
      <c r="AA2946" s="51"/>
      <c r="AB2946" s="51"/>
      <c r="AC2946" s="52"/>
      <c r="AD2946" s="53"/>
    </row>
    <row r="2947" spans="24:30" x14ac:dyDescent="0.25">
      <c r="X2947" s="48"/>
      <c r="Y2947" s="49"/>
      <c r="Z2947" s="50"/>
      <c r="AA2947" s="51"/>
      <c r="AB2947" s="51"/>
      <c r="AC2947" s="52"/>
      <c r="AD2947" s="53"/>
    </row>
    <row r="2948" spans="24:30" x14ac:dyDescent="0.25">
      <c r="X2948" s="48"/>
      <c r="Y2948" s="49"/>
      <c r="Z2948" s="50"/>
      <c r="AA2948" s="51"/>
      <c r="AB2948" s="51"/>
      <c r="AC2948" s="52"/>
      <c r="AD2948" s="53"/>
    </row>
    <row r="2949" spans="24:30" x14ac:dyDescent="0.25">
      <c r="X2949" s="48"/>
      <c r="Y2949" s="49"/>
      <c r="Z2949" s="50"/>
      <c r="AA2949" s="51"/>
      <c r="AB2949" s="51"/>
      <c r="AC2949" s="52"/>
      <c r="AD2949" s="53"/>
    </row>
    <row r="2950" spans="24:30" x14ac:dyDescent="0.25">
      <c r="X2950" s="48"/>
      <c r="Y2950" s="49"/>
      <c r="Z2950" s="50"/>
      <c r="AA2950" s="51"/>
      <c r="AB2950" s="51"/>
      <c r="AC2950" s="52"/>
      <c r="AD2950" s="53"/>
    </row>
    <row r="2951" spans="24:30" x14ac:dyDescent="0.25">
      <c r="X2951" s="48"/>
      <c r="Y2951" s="49"/>
      <c r="Z2951" s="50"/>
      <c r="AA2951" s="51"/>
      <c r="AB2951" s="51"/>
      <c r="AC2951" s="52"/>
      <c r="AD2951" s="53"/>
    </row>
    <row r="2952" spans="24:30" x14ac:dyDescent="0.25">
      <c r="X2952" s="48"/>
      <c r="Y2952" s="49"/>
      <c r="Z2952" s="50"/>
      <c r="AA2952" s="51"/>
      <c r="AB2952" s="51"/>
      <c r="AC2952" s="52"/>
      <c r="AD2952" s="53"/>
    </row>
    <row r="2953" spans="24:30" x14ac:dyDescent="0.25">
      <c r="X2953" s="48"/>
      <c r="Y2953" s="49"/>
      <c r="Z2953" s="50"/>
      <c r="AA2953" s="51"/>
      <c r="AB2953" s="51"/>
      <c r="AC2953" s="52"/>
      <c r="AD2953" s="53"/>
    </row>
    <row r="2954" spans="24:30" x14ac:dyDescent="0.25">
      <c r="X2954" s="48"/>
      <c r="Y2954" s="49"/>
      <c r="Z2954" s="50"/>
      <c r="AA2954" s="51"/>
      <c r="AB2954" s="51"/>
      <c r="AC2954" s="52"/>
      <c r="AD2954" s="53"/>
    </row>
    <row r="2955" spans="24:30" x14ac:dyDescent="0.25">
      <c r="X2955" s="48"/>
      <c r="Y2955" s="49"/>
      <c r="Z2955" s="50"/>
      <c r="AA2955" s="51"/>
      <c r="AB2955" s="51"/>
      <c r="AC2955" s="52"/>
      <c r="AD2955" s="53"/>
    </row>
    <row r="2956" spans="24:30" x14ac:dyDescent="0.25">
      <c r="X2956" s="48"/>
      <c r="Y2956" s="49"/>
      <c r="Z2956" s="50"/>
      <c r="AA2956" s="51"/>
      <c r="AB2956" s="51"/>
      <c r="AC2956" s="52"/>
      <c r="AD2956" s="53"/>
    </row>
    <row r="2957" spans="24:30" x14ac:dyDescent="0.25">
      <c r="X2957" s="48"/>
      <c r="Y2957" s="49"/>
      <c r="Z2957" s="50"/>
      <c r="AA2957" s="51"/>
      <c r="AB2957" s="51"/>
      <c r="AC2957" s="52"/>
      <c r="AD2957" s="53"/>
    </row>
    <row r="2958" spans="24:30" x14ac:dyDescent="0.25">
      <c r="X2958" s="48"/>
      <c r="Y2958" s="49"/>
      <c r="Z2958" s="50"/>
      <c r="AA2958" s="51"/>
      <c r="AB2958" s="51"/>
      <c r="AC2958" s="52"/>
      <c r="AD2958" s="53"/>
    </row>
    <row r="2959" spans="24:30" x14ac:dyDescent="0.25">
      <c r="X2959" s="48"/>
      <c r="Y2959" s="49"/>
      <c r="Z2959" s="50"/>
      <c r="AA2959" s="51"/>
      <c r="AB2959" s="51"/>
      <c r="AC2959" s="52"/>
      <c r="AD2959" s="53"/>
    </row>
    <row r="2960" spans="24:30" x14ac:dyDescent="0.25">
      <c r="X2960" s="48"/>
      <c r="Y2960" s="49"/>
      <c r="Z2960" s="50"/>
      <c r="AA2960" s="51"/>
      <c r="AB2960" s="51"/>
      <c r="AC2960" s="52"/>
      <c r="AD2960" s="53"/>
    </row>
    <row r="2961" spans="24:30" x14ac:dyDescent="0.25">
      <c r="X2961" s="48"/>
      <c r="Y2961" s="49"/>
      <c r="Z2961" s="50"/>
      <c r="AA2961" s="51"/>
      <c r="AB2961" s="51"/>
      <c r="AC2961" s="52"/>
      <c r="AD2961" s="53"/>
    </row>
    <row r="2962" spans="24:30" x14ac:dyDescent="0.25">
      <c r="X2962" s="48"/>
      <c r="Y2962" s="49"/>
      <c r="Z2962" s="50"/>
      <c r="AA2962" s="51"/>
      <c r="AB2962" s="51"/>
      <c r="AC2962" s="52"/>
      <c r="AD2962" s="53"/>
    </row>
    <row r="2963" spans="24:30" x14ac:dyDescent="0.25">
      <c r="X2963" s="48"/>
      <c r="Y2963" s="49"/>
      <c r="Z2963" s="50"/>
      <c r="AA2963" s="51"/>
      <c r="AB2963" s="51"/>
      <c r="AC2963" s="52"/>
      <c r="AD2963" s="53"/>
    </row>
    <row r="2964" spans="24:30" x14ac:dyDescent="0.25">
      <c r="X2964" s="48"/>
      <c r="Y2964" s="49"/>
      <c r="Z2964" s="50"/>
      <c r="AA2964" s="51"/>
      <c r="AB2964" s="51"/>
      <c r="AC2964" s="52"/>
      <c r="AD2964" s="53"/>
    </row>
    <row r="2965" spans="24:30" x14ac:dyDescent="0.25">
      <c r="X2965" s="48"/>
      <c r="Y2965" s="49"/>
      <c r="Z2965" s="50"/>
      <c r="AA2965" s="51"/>
      <c r="AB2965" s="51"/>
      <c r="AC2965" s="52"/>
      <c r="AD2965" s="53"/>
    </row>
    <row r="2966" spans="24:30" x14ac:dyDescent="0.25">
      <c r="X2966" s="48"/>
      <c r="Y2966" s="49"/>
      <c r="Z2966" s="50"/>
      <c r="AA2966" s="51"/>
      <c r="AB2966" s="51"/>
      <c r="AC2966" s="52"/>
      <c r="AD2966" s="53"/>
    </row>
    <row r="2967" spans="24:30" x14ac:dyDescent="0.25">
      <c r="X2967" s="48"/>
      <c r="Y2967" s="49"/>
      <c r="Z2967" s="50"/>
      <c r="AA2967" s="51"/>
      <c r="AB2967" s="51"/>
      <c r="AC2967" s="52"/>
      <c r="AD2967" s="53"/>
    </row>
    <row r="2968" spans="24:30" x14ac:dyDescent="0.25">
      <c r="X2968" s="48"/>
      <c r="Y2968" s="49"/>
      <c r="Z2968" s="50"/>
      <c r="AA2968" s="51"/>
      <c r="AB2968" s="51"/>
      <c r="AC2968" s="52"/>
      <c r="AD2968" s="53"/>
    </row>
    <row r="2969" spans="24:30" x14ac:dyDescent="0.25">
      <c r="X2969" s="48"/>
      <c r="Y2969" s="49"/>
      <c r="Z2969" s="50"/>
      <c r="AA2969" s="51"/>
      <c r="AB2969" s="51"/>
      <c r="AC2969" s="52"/>
      <c r="AD2969" s="53"/>
    </row>
    <row r="2970" spans="24:30" x14ac:dyDescent="0.25">
      <c r="X2970" s="48"/>
      <c r="Y2970" s="49"/>
      <c r="Z2970" s="50"/>
      <c r="AA2970" s="51"/>
      <c r="AB2970" s="51"/>
      <c r="AC2970" s="52"/>
      <c r="AD2970" s="53"/>
    </row>
    <row r="2971" spans="24:30" x14ac:dyDescent="0.25">
      <c r="X2971" s="48"/>
      <c r="Y2971" s="49"/>
      <c r="Z2971" s="50"/>
      <c r="AA2971" s="51"/>
      <c r="AB2971" s="51"/>
      <c r="AC2971" s="52"/>
      <c r="AD2971" s="53"/>
    </row>
    <row r="2972" spans="24:30" x14ac:dyDescent="0.25">
      <c r="X2972" s="48"/>
      <c r="Y2972" s="49"/>
      <c r="Z2972" s="50"/>
      <c r="AA2972" s="51"/>
      <c r="AB2972" s="51"/>
      <c r="AC2972" s="52"/>
      <c r="AD2972" s="53"/>
    </row>
    <row r="2973" spans="24:30" x14ac:dyDescent="0.25">
      <c r="X2973" s="48"/>
      <c r="Y2973" s="49"/>
      <c r="Z2973" s="50"/>
      <c r="AA2973" s="51"/>
      <c r="AB2973" s="51"/>
      <c r="AC2973" s="52"/>
      <c r="AD2973" s="53"/>
    </row>
    <row r="2974" spans="24:30" x14ac:dyDescent="0.25">
      <c r="X2974" s="48"/>
      <c r="Y2974" s="49"/>
      <c r="Z2974" s="50"/>
      <c r="AA2974" s="51"/>
      <c r="AB2974" s="51"/>
      <c r="AC2974" s="52"/>
      <c r="AD2974" s="53"/>
    </row>
    <row r="2975" spans="24:30" x14ac:dyDescent="0.25">
      <c r="X2975" s="48"/>
      <c r="Y2975" s="49"/>
      <c r="Z2975" s="50"/>
      <c r="AA2975" s="51"/>
      <c r="AB2975" s="51"/>
      <c r="AC2975" s="52"/>
      <c r="AD2975" s="53"/>
    </row>
    <row r="2976" spans="24:30" x14ac:dyDescent="0.25">
      <c r="X2976" s="48"/>
      <c r="Y2976" s="49"/>
      <c r="Z2976" s="50"/>
      <c r="AA2976" s="51"/>
      <c r="AB2976" s="51"/>
      <c r="AC2976" s="52"/>
      <c r="AD2976" s="53"/>
    </row>
    <row r="2977" spans="24:30" x14ac:dyDescent="0.25">
      <c r="X2977" s="48"/>
      <c r="Y2977" s="49"/>
      <c r="Z2977" s="50"/>
      <c r="AA2977" s="51"/>
      <c r="AB2977" s="51"/>
      <c r="AC2977" s="52"/>
      <c r="AD2977" s="53"/>
    </row>
    <row r="2978" spans="24:30" x14ac:dyDescent="0.25">
      <c r="X2978" s="48"/>
      <c r="Y2978" s="49"/>
      <c r="Z2978" s="50"/>
      <c r="AA2978" s="51"/>
      <c r="AB2978" s="51"/>
      <c r="AC2978" s="52"/>
      <c r="AD2978" s="53"/>
    </row>
    <row r="2979" spans="24:30" x14ac:dyDescent="0.25">
      <c r="X2979" s="48"/>
      <c r="Y2979" s="49"/>
      <c r="Z2979" s="50"/>
      <c r="AA2979" s="51"/>
      <c r="AB2979" s="51"/>
      <c r="AC2979" s="52"/>
      <c r="AD2979" s="53"/>
    </row>
    <row r="2980" spans="24:30" x14ac:dyDescent="0.25">
      <c r="X2980" s="48"/>
      <c r="Y2980" s="49"/>
      <c r="Z2980" s="50"/>
      <c r="AA2980" s="51"/>
      <c r="AB2980" s="51"/>
      <c r="AC2980" s="52"/>
      <c r="AD2980" s="53"/>
    </row>
    <row r="2981" spans="24:30" x14ac:dyDescent="0.25">
      <c r="X2981" s="48"/>
      <c r="Y2981" s="49"/>
      <c r="Z2981" s="50"/>
      <c r="AA2981" s="51"/>
      <c r="AB2981" s="51"/>
      <c r="AC2981" s="52"/>
      <c r="AD2981" s="53"/>
    </row>
    <row r="2982" spans="24:30" x14ac:dyDescent="0.25">
      <c r="X2982" s="48"/>
      <c r="Y2982" s="49"/>
      <c r="Z2982" s="50"/>
      <c r="AA2982" s="51"/>
      <c r="AB2982" s="51"/>
      <c r="AC2982" s="52"/>
      <c r="AD2982" s="53"/>
    </row>
    <row r="2983" spans="24:30" x14ac:dyDescent="0.25">
      <c r="X2983" s="48"/>
      <c r="Y2983" s="49"/>
      <c r="Z2983" s="50"/>
      <c r="AA2983" s="51"/>
      <c r="AB2983" s="51"/>
      <c r="AC2983" s="52"/>
      <c r="AD2983" s="53"/>
    </row>
    <row r="2984" spans="24:30" x14ac:dyDescent="0.25">
      <c r="X2984" s="48"/>
      <c r="Y2984" s="49"/>
      <c r="Z2984" s="50"/>
      <c r="AA2984" s="51"/>
      <c r="AB2984" s="51"/>
      <c r="AC2984" s="52"/>
      <c r="AD2984" s="53"/>
    </row>
    <row r="2985" spans="24:30" x14ac:dyDescent="0.25">
      <c r="X2985" s="48"/>
      <c r="Y2985" s="49"/>
      <c r="Z2985" s="50"/>
      <c r="AA2985" s="51"/>
      <c r="AB2985" s="51"/>
      <c r="AC2985" s="52"/>
      <c r="AD2985" s="53"/>
    </row>
    <row r="2986" spans="24:30" x14ac:dyDescent="0.25">
      <c r="X2986" s="48"/>
      <c r="Y2986" s="49"/>
      <c r="Z2986" s="50"/>
      <c r="AA2986" s="51"/>
      <c r="AB2986" s="51"/>
      <c r="AC2986" s="52"/>
      <c r="AD2986" s="53"/>
    </row>
    <row r="2987" spans="24:30" x14ac:dyDescent="0.25">
      <c r="X2987" s="48"/>
      <c r="Y2987" s="49"/>
      <c r="Z2987" s="50"/>
      <c r="AA2987" s="51"/>
      <c r="AB2987" s="51"/>
      <c r="AC2987" s="52"/>
      <c r="AD2987" s="53"/>
    </row>
    <row r="2988" spans="24:30" x14ac:dyDescent="0.25">
      <c r="X2988" s="48"/>
      <c r="Y2988" s="49"/>
      <c r="Z2988" s="50"/>
      <c r="AA2988" s="51"/>
      <c r="AB2988" s="51"/>
      <c r="AC2988" s="52"/>
      <c r="AD2988" s="53"/>
    </row>
    <row r="2989" spans="24:30" x14ac:dyDescent="0.25">
      <c r="X2989" s="48"/>
      <c r="Y2989" s="49"/>
      <c r="Z2989" s="50"/>
      <c r="AA2989" s="51"/>
      <c r="AB2989" s="51"/>
      <c r="AC2989" s="52"/>
      <c r="AD2989" s="53"/>
    </row>
    <row r="2990" spans="24:30" x14ac:dyDescent="0.25">
      <c r="X2990" s="48"/>
      <c r="Y2990" s="49"/>
      <c r="Z2990" s="50"/>
      <c r="AA2990" s="51"/>
      <c r="AB2990" s="51"/>
      <c r="AC2990" s="52"/>
      <c r="AD2990" s="53"/>
    </row>
    <row r="2991" spans="24:30" x14ac:dyDescent="0.25">
      <c r="X2991" s="48"/>
      <c r="Y2991" s="49"/>
      <c r="Z2991" s="50"/>
      <c r="AA2991" s="51"/>
      <c r="AB2991" s="51"/>
      <c r="AC2991" s="52"/>
      <c r="AD2991" s="53"/>
    </row>
    <row r="2992" spans="24:30" x14ac:dyDescent="0.25">
      <c r="X2992" s="48"/>
      <c r="Y2992" s="49"/>
      <c r="Z2992" s="50"/>
      <c r="AA2992" s="51"/>
      <c r="AB2992" s="51"/>
      <c r="AC2992" s="52"/>
      <c r="AD2992" s="53"/>
    </row>
    <row r="2993" spans="24:30" x14ac:dyDescent="0.25">
      <c r="X2993" s="48"/>
      <c r="Y2993" s="49"/>
      <c r="Z2993" s="50"/>
      <c r="AA2993" s="51"/>
      <c r="AB2993" s="51"/>
      <c r="AC2993" s="52"/>
      <c r="AD2993" s="53"/>
    </row>
    <row r="2994" spans="24:30" x14ac:dyDescent="0.25">
      <c r="X2994" s="48"/>
      <c r="Y2994" s="49"/>
      <c r="Z2994" s="50"/>
      <c r="AA2994" s="51"/>
      <c r="AB2994" s="51"/>
      <c r="AC2994" s="52"/>
      <c r="AD2994" s="53"/>
    </row>
    <row r="2995" spans="24:30" x14ac:dyDescent="0.25">
      <c r="X2995" s="48"/>
      <c r="Y2995" s="49"/>
      <c r="Z2995" s="50"/>
      <c r="AA2995" s="51"/>
      <c r="AB2995" s="51"/>
      <c r="AC2995" s="52"/>
      <c r="AD2995" s="53"/>
    </row>
    <row r="2996" spans="24:30" x14ac:dyDescent="0.25">
      <c r="X2996" s="48"/>
      <c r="Y2996" s="49"/>
      <c r="Z2996" s="50"/>
      <c r="AA2996" s="51"/>
      <c r="AB2996" s="51"/>
      <c r="AC2996" s="52"/>
      <c r="AD2996" s="53"/>
    </row>
    <row r="2997" spans="24:30" x14ac:dyDescent="0.25">
      <c r="X2997" s="48"/>
      <c r="Y2997" s="49"/>
      <c r="Z2997" s="50"/>
      <c r="AA2997" s="51"/>
      <c r="AB2997" s="51"/>
      <c r="AC2997" s="52"/>
      <c r="AD2997" s="53"/>
    </row>
    <row r="2998" spans="24:30" x14ac:dyDescent="0.25">
      <c r="X2998" s="48"/>
      <c r="Y2998" s="49"/>
      <c r="Z2998" s="50"/>
      <c r="AA2998" s="51"/>
      <c r="AB2998" s="51"/>
      <c r="AC2998" s="52"/>
      <c r="AD2998" s="53"/>
    </row>
    <row r="2999" spans="24:30" x14ac:dyDescent="0.25">
      <c r="X2999" s="48"/>
      <c r="Y2999" s="49"/>
      <c r="Z2999" s="50"/>
      <c r="AA2999" s="51"/>
      <c r="AB2999" s="51"/>
      <c r="AC2999" s="52"/>
      <c r="AD2999" s="53"/>
    </row>
    <row r="3000" spans="24:30" x14ac:dyDescent="0.25">
      <c r="X3000" s="48"/>
      <c r="Y3000" s="49"/>
      <c r="Z3000" s="50"/>
      <c r="AA3000" s="51"/>
      <c r="AB3000" s="51"/>
      <c r="AC3000" s="52"/>
      <c r="AD3000" s="53"/>
    </row>
    <row r="3001" spans="24:30" x14ac:dyDescent="0.25">
      <c r="X3001" s="48"/>
      <c r="Y3001" s="49"/>
      <c r="Z3001" s="50"/>
      <c r="AA3001" s="51"/>
      <c r="AB3001" s="51"/>
      <c r="AC3001" s="52"/>
      <c r="AD3001" s="53"/>
    </row>
    <row r="3002" spans="24:30" x14ac:dyDescent="0.25">
      <c r="X3002" s="48"/>
      <c r="Y3002" s="49"/>
      <c r="Z3002" s="50"/>
      <c r="AA3002" s="51"/>
      <c r="AB3002" s="51"/>
      <c r="AC3002" s="52"/>
      <c r="AD3002" s="53"/>
    </row>
    <row r="3003" spans="24:30" x14ac:dyDescent="0.25">
      <c r="X3003" s="48"/>
      <c r="Y3003" s="49"/>
      <c r="Z3003" s="50"/>
      <c r="AA3003" s="51"/>
      <c r="AB3003" s="51"/>
      <c r="AC3003" s="52"/>
      <c r="AD3003" s="53"/>
    </row>
    <row r="3004" spans="24:30" x14ac:dyDescent="0.25">
      <c r="X3004" s="48"/>
      <c r="Y3004" s="49"/>
      <c r="Z3004" s="50"/>
      <c r="AA3004" s="51"/>
      <c r="AB3004" s="51"/>
      <c r="AC3004" s="52"/>
      <c r="AD3004" s="53"/>
    </row>
    <row r="3005" spans="24:30" x14ac:dyDescent="0.25">
      <c r="X3005" s="48"/>
      <c r="Y3005" s="49"/>
      <c r="Z3005" s="50"/>
      <c r="AA3005" s="51"/>
      <c r="AB3005" s="51"/>
      <c r="AC3005" s="52"/>
      <c r="AD3005" s="53"/>
    </row>
    <row r="3006" spans="24:30" x14ac:dyDescent="0.25">
      <c r="X3006" s="48"/>
      <c r="Y3006" s="49"/>
      <c r="Z3006" s="50"/>
      <c r="AA3006" s="51"/>
      <c r="AB3006" s="51"/>
      <c r="AC3006" s="52"/>
      <c r="AD3006" s="53"/>
    </row>
    <row r="3007" spans="24:30" x14ac:dyDescent="0.25">
      <c r="X3007" s="48"/>
      <c r="Y3007" s="49"/>
      <c r="Z3007" s="50"/>
      <c r="AA3007" s="51"/>
      <c r="AB3007" s="51"/>
      <c r="AC3007" s="52"/>
      <c r="AD3007" s="53"/>
    </row>
    <row r="3008" spans="24:30" x14ac:dyDescent="0.25">
      <c r="X3008" s="48"/>
      <c r="Y3008" s="49"/>
      <c r="Z3008" s="50"/>
      <c r="AA3008" s="51"/>
      <c r="AB3008" s="51"/>
      <c r="AC3008" s="52"/>
      <c r="AD3008" s="53"/>
    </row>
    <row r="3009" spans="24:30" x14ac:dyDescent="0.25">
      <c r="X3009" s="48"/>
      <c r="Y3009" s="49"/>
      <c r="Z3009" s="50"/>
      <c r="AA3009" s="51"/>
      <c r="AB3009" s="51"/>
      <c r="AC3009" s="52"/>
      <c r="AD3009" s="53"/>
    </row>
    <row r="3010" spans="24:30" x14ac:dyDescent="0.25">
      <c r="X3010" s="48"/>
      <c r="Y3010" s="49"/>
      <c r="Z3010" s="50"/>
      <c r="AA3010" s="51"/>
      <c r="AB3010" s="51"/>
      <c r="AC3010" s="52"/>
      <c r="AD3010" s="53"/>
    </row>
    <row r="3011" spans="24:30" x14ac:dyDescent="0.25">
      <c r="X3011" s="48"/>
      <c r="Y3011" s="49"/>
      <c r="Z3011" s="50"/>
      <c r="AA3011" s="51"/>
      <c r="AB3011" s="51"/>
      <c r="AC3011" s="52"/>
      <c r="AD3011" s="53"/>
    </row>
    <row r="3012" spans="24:30" x14ac:dyDescent="0.25">
      <c r="X3012" s="48"/>
      <c r="Y3012" s="49"/>
      <c r="Z3012" s="50"/>
      <c r="AA3012" s="51"/>
      <c r="AB3012" s="51"/>
      <c r="AC3012" s="52"/>
      <c r="AD3012" s="53"/>
    </row>
    <row r="3013" spans="24:30" x14ac:dyDescent="0.25">
      <c r="X3013" s="48"/>
      <c r="Y3013" s="49"/>
      <c r="Z3013" s="50"/>
      <c r="AA3013" s="51"/>
      <c r="AB3013" s="51"/>
      <c r="AC3013" s="52"/>
      <c r="AD3013" s="53"/>
    </row>
    <row r="3014" spans="24:30" x14ac:dyDescent="0.25">
      <c r="X3014" s="48"/>
      <c r="Y3014" s="49"/>
      <c r="Z3014" s="50"/>
      <c r="AA3014" s="51"/>
      <c r="AB3014" s="51"/>
      <c r="AC3014" s="52"/>
      <c r="AD3014" s="53"/>
    </row>
    <row r="3015" spans="24:30" x14ac:dyDescent="0.25">
      <c r="X3015" s="48"/>
      <c r="Y3015" s="49"/>
      <c r="Z3015" s="50"/>
      <c r="AA3015" s="51"/>
      <c r="AB3015" s="51"/>
      <c r="AC3015" s="52"/>
      <c r="AD3015" s="53"/>
    </row>
    <row r="3016" spans="24:30" x14ac:dyDescent="0.25">
      <c r="X3016" s="48"/>
      <c r="Y3016" s="49"/>
      <c r="Z3016" s="50"/>
      <c r="AA3016" s="51"/>
      <c r="AB3016" s="51"/>
      <c r="AC3016" s="52"/>
      <c r="AD3016" s="53"/>
    </row>
    <row r="3017" spans="24:30" x14ac:dyDescent="0.25">
      <c r="X3017" s="48"/>
      <c r="Y3017" s="49"/>
      <c r="Z3017" s="50"/>
      <c r="AA3017" s="51"/>
      <c r="AB3017" s="51"/>
      <c r="AC3017" s="52"/>
      <c r="AD3017" s="53"/>
    </row>
    <row r="3018" spans="24:30" x14ac:dyDescent="0.25">
      <c r="X3018" s="48"/>
      <c r="Y3018" s="49"/>
      <c r="Z3018" s="50"/>
      <c r="AA3018" s="51"/>
      <c r="AB3018" s="51"/>
      <c r="AC3018" s="52"/>
      <c r="AD3018" s="53"/>
    </row>
    <row r="3019" spans="24:30" x14ac:dyDescent="0.25">
      <c r="X3019" s="48"/>
      <c r="Y3019" s="49"/>
      <c r="Z3019" s="50"/>
      <c r="AA3019" s="51"/>
      <c r="AB3019" s="51"/>
      <c r="AC3019" s="52"/>
      <c r="AD3019" s="53"/>
    </row>
    <row r="3020" spans="24:30" x14ac:dyDescent="0.25">
      <c r="X3020" s="48"/>
      <c r="Y3020" s="49"/>
      <c r="Z3020" s="50"/>
      <c r="AA3020" s="51"/>
      <c r="AB3020" s="51"/>
      <c r="AC3020" s="52"/>
      <c r="AD3020" s="53"/>
    </row>
    <row r="3021" spans="24:30" x14ac:dyDescent="0.25">
      <c r="X3021" s="48"/>
      <c r="Y3021" s="49"/>
      <c r="Z3021" s="50"/>
      <c r="AA3021" s="51"/>
      <c r="AB3021" s="51"/>
      <c r="AC3021" s="52"/>
      <c r="AD3021" s="53"/>
    </row>
    <row r="3022" spans="24:30" x14ac:dyDescent="0.25">
      <c r="X3022" s="48"/>
      <c r="Y3022" s="49"/>
      <c r="Z3022" s="50"/>
      <c r="AA3022" s="51"/>
      <c r="AB3022" s="51"/>
      <c r="AC3022" s="52"/>
      <c r="AD3022" s="53"/>
    </row>
    <row r="3023" spans="24:30" x14ac:dyDescent="0.25">
      <c r="X3023" s="48"/>
      <c r="Y3023" s="49"/>
      <c r="Z3023" s="50"/>
      <c r="AA3023" s="51"/>
      <c r="AB3023" s="51"/>
      <c r="AC3023" s="52"/>
      <c r="AD3023" s="53"/>
    </row>
    <row r="3024" spans="24:30" x14ac:dyDescent="0.25">
      <c r="X3024" s="48"/>
      <c r="Y3024" s="49"/>
      <c r="Z3024" s="50"/>
      <c r="AA3024" s="51"/>
      <c r="AB3024" s="51"/>
      <c r="AC3024" s="52"/>
      <c r="AD3024" s="53"/>
    </row>
    <row r="3025" spans="24:30" x14ac:dyDescent="0.25">
      <c r="X3025" s="48"/>
      <c r="Y3025" s="49"/>
      <c r="Z3025" s="50"/>
      <c r="AA3025" s="51"/>
      <c r="AB3025" s="51"/>
      <c r="AC3025" s="52"/>
      <c r="AD3025" s="53"/>
    </row>
    <row r="3026" spans="24:30" x14ac:dyDescent="0.25">
      <c r="X3026" s="48"/>
      <c r="Y3026" s="49"/>
      <c r="Z3026" s="50"/>
      <c r="AA3026" s="51"/>
      <c r="AB3026" s="51"/>
      <c r="AC3026" s="52"/>
      <c r="AD3026" s="53"/>
    </row>
    <row r="3027" spans="24:30" x14ac:dyDescent="0.25">
      <c r="X3027" s="48"/>
      <c r="Y3027" s="49"/>
      <c r="Z3027" s="50"/>
      <c r="AA3027" s="51"/>
      <c r="AB3027" s="51"/>
      <c r="AC3027" s="52"/>
      <c r="AD3027" s="53"/>
    </row>
    <row r="3028" spans="24:30" x14ac:dyDescent="0.25">
      <c r="X3028" s="48"/>
      <c r="Y3028" s="49"/>
      <c r="Z3028" s="50"/>
      <c r="AA3028" s="51"/>
      <c r="AB3028" s="51"/>
      <c r="AC3028" s="52"/>
      <c r="AD3028" s="53"/>
    </row>
    <row r="3029" spans="24:30" x14ac:dyDescent="0.25">
      <c r="X3029" s="48"/>
      <c r="Y3029" s="49"/>
      <c r="Z3029" s="50"/>
      <c r="AA3029" s="51"/>
      <c r="AB3029" s="51"/>
      <c r="AC3029" s="52"/>
      <c r="AD3029" s="53"/>
    </row>
    <row r="3030" spans="24:30" x14ac:dyDescent="0.25">
      <c r="X3030" s="48"/>
      <c r="Y3030" s="49"/>
      <c r="Z3030" s="50"/>
      <c r="AA3030" s="51"/>
      <c r="AB3030" s="51"/>
      <c r="AC3030" s="52"/>
      <c r="AD3030" s="53"/>
    </row>
    <row r="3031" spans="24:30" x14ac:dyDescent="0.25">
      <c r="X3031" s="48"/>
      <c r="Y3031" s="49"/>
      <c r="Z3031" s="50"/>
      <c r="AA3031" s="51"/>
      <c r="AB3031" s="51"/>
      <c r="AC3031" s="52"/>
      <c r="AD3031" s="53"/>
    </row>
    <row r="3032" spans="24:30" x14ac:dyDescent="0.25">
      <c r="X3032" s="48"/>
      <c r="Y3032" s="49"/>
      <c r="Z3032" s="50"/>
      <c r="AA3032" s="51"/>
      <c r="AB3032" s="51"/>
      <c r="AC3032" s="52"/>
      <c r="AD3032" s="53"/>
    </row>
    <row r="3033" spans="24:30" x14ac:dyDescent="0.25">
      <c r="X3033" s="48"/>
      <c r="Y3033" s="49"/>
      <c r="Z3033" s="50"/>
      <c r="AA3033" s="51"/>
      <c r="AB3033" s="51"/>
      <c r="AC3033" s="52"/>
      <c r="AD3033" s="53"/>
    </row>
    <row r="3034" spans="24:30" x14ac:dyDescent="0.25">
      <c r="X3034" s="48"/>
      <c r="Y3034" s="49"/>
      <c r="Z3034" s="50"/>
      <c r="AA3034" s="51"/>
      <c r="AB3034" s="51"/>
      <c r="AC3034" s="52"/>
      <c r="AD3034" s="53"/>
    </row>
    <row r="3035" spans="24:30" x14ac:dyDescent="0.25">
      <c r="X3035" s="48"/>
      <c r="Y3035" s="49"/>
      <c r="Z3035" s="50"/>
      <c r="AA3035" s="51"/>
      <c r="AB3035" s="51"/>
      <c r="AC3035" s="52"/>
      <c r="AD3035" s="53"/>
    </row>
    <row r="3036" spans="24:30" x14ac:dyDescent="0.25">
      <c r="X3036" s="48"/>
      <c r="Y3036" s="49"/>
      <c r="Z3036" s="50"/>
      <c r="AA3036" s="51"/>
      <c r="AB3036" s="51"/>
      <c r="AC3036" s="52"/>
      <c r="AD3036" s="53"/>
    </row>
    <row r="3037" spans="24:30" x14ac:dyDescent="0.25">
      <c r="X3037" s="48"/>
      <c r="Y3037" s="49"/>
      <c r="Z3037" s="50"/>
      <c r="AA3037" s="51"/>
      <c r="AB3037" s="51"/>
      <c r="AC3037" s="52"/>
      <c r="AD3037" s="53"/>
    </row>
    <row r="3038" spans="24:30" x14ac:dyDescent="0.25">
      <c r="X3038" s="48"/>
      <c r="Y3038" s="49"/>
      <c r="Z3038" s="50"/>
      <c r="AA3038" s="51"/>
      <c r="AB3038" s="51"/>
      <c r="AC3038" s="52"/>
      <c r="AD3038" s="53"/>
    </row>
    <row r="3039" spans="24:30" x14ac:dyDescent="0.25">
      <c r="X3039" s="48"/>
      <c r="Y3039" s="49"/>
      <c r="Z3039" s="50"/>
      <c r="AA3039" s="51"/>
      <c r="AB3039" s="51"/>
      <c r="AC3039" s="52"/>
      <c r="AD3039" s="53"/>
    </row>
    <row r="3040" spans="24:30" x14ac:dyDescent="0.25">
      <c r="X3040" s="48"/>
      <c r="Y3040" s="49"/>
      <c r="Z3040" s="50"/>
      <c r="AA3040" s="51"/>
      <c r="AB3040" s="51"/>
      <c r="AC3040" s="52"/>
      <c r="AD3040" s="53"/>
    </row>
    <row r="3041" spans="24:30" x14ac:dyDescent="0.25">
      <c r="X3041" s="48"/>
      <c r="Y3041" s="49"/>
      <c r="Z3041" s="50"/>
      <c r="AA3041" s="51"/>
      <c r="AB3041" s="51"/>
      <c r="AC3041" s="52"/>
      <c r="AD3041" s="53"/>
    </row>
    <row r="3042" spans="24:30" x14ac:dyDescent="0.25">
      <c r="X3042" s="48"/>
      <c r="Y3042" s="49"/>
      <c r="Z3042" s="50"/>
      <c r="AA3042" s="51"/>
      <c r="AB3042" s="51"/>
      <c r="AC3042" s="52"/>
      <c r="AD3042" s="53"/>
    </row>
    <row r="3043" spans="24:30" x14ac:dyDescent="0.25">
      <c r="X3043" s="48"/>
      <c r="Y3043" s="49"/>
      <c r="Z3043" s="50"/>
      <c r="AA3043" s="51"/>
      <c r="AB3043" s="51"/>
      <c r="AC3043" s="52"/>
      <c r="AD3043" s="53"/>
    </row>
    <row r="3044" spans="24:30" x14ac:dyDescent="0.25">
      <c r="X3044" s="48"/>
      <c r="Y3044" s="49"/>
      <c r="Z3044" s="50"/>
      <c r="AA3044" s="51"/>
      <c r="AB3044" s="51"/>
      <c r="AC3044" s="52"/>
      <c r="AD3044" s="53"/>
    </row>
    <row r="3045" spans="24:30" x14ac:dyDescent="0.25">
      <c r="X3045" s="48"/>
      <c r="Y3045" s="49"/>
      <c r="Z3045" s="50"/>
      <c r="AA3045" s="51"/>
      <c r="AB3045" s="51"/>
      <c r="AC3045" s="52"/>
      <c r="AD3045" s="53"/>
    </row>
    <row r="3046" spans="24:30" x14ac:dyDescent="0.25">
      <c r="X3046" s="48"/>
      <c r="Y3046" s="49"/>
      <c r="Z3046" s="50"/>
      <c r="AA3046" s="51"/>
      <c r="AB3046" s="51"/>
      <c r="AC3046" s="52"/>
      <c r="AD3046" s="53"/>
    </row>
    <row r="3047" spans="24:30" x14ac:dyDescent="0.25">
      <c r="X3047" s="48"/>
      <c r="Y3047" s="49"/>
      <c r="Z3047" s="50"/>
      <c r="AA3047" s="51"/>
      <c r="AB3047" s="51"/>
      <c r="AC3047" s="52"/>
      <c r="AD3047" s="53"/>
    </row>
    <row r="3048" spans="24:30" x14ac:dyDescent="0.25">
      <c r="X3048" s="48"/>
      <c r="Y3048" s="49"/>
      <c r="Z3048" s="50"/>
      <c r="AA3048" s="51"/>
      <c r="AB3048" s="51"/>
      <c r="AC3048" s="52"/>
      <c r="AD3048" s="53"/>
    </row>
    <row r="3049" spans="24:30" x14ac:dyDescent="0.25">
      <c r="X3049" s="48"/>
      <c r="Y3049" s="49"/>
      <c r="Z3049" s="50"/>
      <c r="AA3049" s="51"/>
      <c r="AB3049" s="51"/>
      <c r="AC3049" s="52"/>
      <c r="AD3049" s="53"/>
    </row>
    <row r="3050" spans="24:30" x14ac:dyDescent="0.25">
      <c r="X3050" s="48"/>
      <c r="Y3050" s="49"/>
      <c r="Z3050" s="50"/>
      <c r="AA3050" s="51"/>
      <c r="AB3050" s="51"/>
      <c r="AC3050" s="52"/>
      <c r="AD3050" s="53"/>
    </row>
    <row r="3051" spans="24:30" x14ac:dyDescent="0.25">
      <c r="X3051" s="48"/>
      <c r="Y3051" s="49"/>
      <c r="Z3051" s="50"/>
      <c r="AA3051" s="51"/>
      <c r="AB3051" s="51"/>
      <c r="AC3051" s="52"/>
      <c r="AD3051" s="53"/>
    </row>
    <row r="3052" spans="24:30" x14ac:dyDescent="0.25">
      <c r="X3052" s="48"/>
      <c r="Y3052" s="49"/>
      <c r="Z3052" s="50"/>
      <c r="AA3052" s="51"/>
      <c r="AB3052" s="51"/>
      <c r="AC3052" s="52"/>
      <c r="AD3052" s="53"/>
    </row>
    <row r="3053" spans="24:30" x14ac:dyDescent="0.25">
      <c r="X3053" s="48"/>
      <c r="Y3053" s="49"/>
      <c r="Z3053" s="50"/>
      <c r="AA3053" s="51"/>
      <c r="AB3053" s="51"/>
      <c r="AC3053" s="52"/>
      <c r="AD3053" s="53"/>
    </row>
    <row r="3054" spans="24:30" x14ac:dyDescent="0.25">
      <c r="X3054" s="48"/>
      <c r="Y3054" s="49"/>
      <c r="Z3054" s="50"/>
      <c r="AA3054" s="51"/>
      <c r="AB3054" s="51"/>
      <c r="AC3054" s="52"/>
      <c r="AD3054" s="53"/>
    </row>
    <row r="3055" spans="24:30" x14ac:dyDescent="0.25">
      <c r="X3055" s="48"/>
      <c r="Y3055" s="49"/>
      <c r="Z3055" s="50"/>
      <c r="AA3055" s="51"/>
      <c r="AB3055" s="51"/>
      <c r="AC3055" s="52"/>
      <c r="AD3055" s="53"/>
    </row>
    <row r="3056" spans="24:30" x14ac:dyDescent="0.25">
      <c r="X3056" s="48"/>
      <c r="Y3056" s="49"/>
      <c r="Z3056" s="50"/>
      <c r="AA3056" s="51"/>
      <c r="AB3056" s="51"/>
      <c r="AC3056" s="52"/>
      <c r="AD3056" s="53"/>
    </row>
    <row r="3057" spans="24:30" x14ac:dyDescent="0.25">
      <c r="X3057" s="48"/>
      <c r="Y3057" s="49"/>
      <c r="Z3057" s="50"/>
      <c r="AA3057" s="51"/>
      <c r="AB3057" s="51"/>
      <c r="AC3057" s="52"/>
      <c r="AD3057" s="53"/>
    </row>
    <row r="3058" spans="24:30" x14ac:dyDescent="0.25">
      <c r="X3058" s="48"/>
      <c r="Y3058" s="49"/>
      <c r="Z3058" s="50"/>
      <c r="AA3058" s="51"/>
      <c r="AB3058" s="51"/>
      <c r="AC3058" s="52"/>
      <c r="AD3058" s="53"/>
    </row>
    <row r="3059" spans="24:30" x14ac:dyDescent="0.25">
      <c r="X3059" s="48"/>
      <c r="Y3059" s="49"/>
      <c r="Z3059" s="50"/>
      <c r="AA3059" s="51"/>
      <c r="AB3059" s="51"/>
      <c r="AC3059" s="52"/>
      <c r="AD3059" s="53"/>
    </row>
    <row r="3060" spans="24:30" x14ac:dyDescent="0.25">
      <c r="X3060" s="48"/>
      <c r="Y3060" s="49"/>
      <c r="Z3060" s="50"/>
      <c r="AA3060" s="51"/>
      <c r="AB3060" s="51"/>
      <c r="AC3060" s="52"/>
      <c r="AD3060" s="53"/>
    </row>
    <row r="3061" spans="24:30" x14ac:dyDescent="0.25">
      <c r="X3061" s="48"/>
      <c r="Y3061" s="49"/>
      <c r="Z3061" s="50"/>
      <c r="AA3061" s="51"/>
      <c r="AB3061" s="51"/>
      <c r="AC3061" s="52"/>
      <c r="AD3061" s="53"/>
    </row>
    <row r="3062" spans="24:30" x14ac:dyDescent="0.25">
      <c r="X3062" s="48"/>
      <c r="Y3062" s="49"/>
      <c r="Z3062" s="50"/>
      <c r="AA3062" s="51"/>
      <c r="AB3062" s="51"/>
      <c r="AC3062" s="52"/>
      <c r="AD3062" s="53"/>
    </row>
    <row r="3063" spans="24:30" x14ac:dyDescent="0.25">
      <c r="X3063" s="48"/>
      <c r="Y3063" s="49"/>
      <c r="Z3063" s="50"/>
      <c r="AA3063" s="51"/>
      <c r="AB3063" s="51"/>
      <c r="AC3063" s="52"/>
      <c r="AD3063" s="53"/>
    </row>
    <row r="3064" spans="24:30" x14ac:dyDescent="0.25">
      <c r="X3064" s="48"/>
      <c r="Y3064" s="49"/>
      <c r="Z3064" s="50"/>
      <c r="AA3064" s="51"/>
      <c r="AB3064" s="51"/>
      <c r="AC3064" s="52"/>
      <c r="AD3064" s="53"/>
    </row>
    <row r="3065" spans="24:30" x14ac:dyDescent="0.25">
      <c r="X3065" s="48"/>
      <c r="Y3065" s="49"/>
      <c r="Z3065" s="50"/>
      <c r="AA3065" s="51"/>
      <c r="AB3065" s="51"/>
      <c r="AC3065" s="52"/>
      <c r="AD3065" s="53"/>
    </row>
    <row r="3066" spans="24:30" x14ac:dyDescent="0.25">
      <c r="X3066" s="48"/>
      <c r="Y3066" s="49"/>
      <c r="Z3066" s="50"/>
      <c r="AA3066" s="51"/>
      <c r="AB3066" s="51"/>
      <c r="AC3066" s="52"/>
      <c r="AD3066" s="53"/>
    </row>
    <row r="3067" spans="24:30" x14ac:dyDescent="0.25">
      <c r="X3067" s="48"/>
      <c r="Y3067" s="49"/>
      <c r="Z3067" s="50"/>
      <c r="AA3067" s="51"/>
      <c r="AB3067" s="51"/>
      <c r="AC3067" s="52"/>
      <c r="AD3067" s="53"/>
    </row>
    <row r="3068" spans="24:30" x14ac:dyDescent="0.25">
      <c r="X3068" s="48"/>
      <c r="Y3068" s="49"/>
      <c r="Z3068" s="50"/>
      <c r="AA3068" s="51"/>
      <c r="AB3068" s="51"/>
      <c r="AC3068" s="52"/>
      <c r="AD3068" s="53"/>
    </row>
    <row r="3069" spans="24:30" x14ac:dyDescent="0.25">
      <c r="X3069" s="48"/>
      <c r="Y3069" s="49"/>
      <c r="Z3069" s="50"/>
      <c r="AA3069" s="51"/>
      <c r="AB3069" s="51"/>
      <c r="AC3069" s="52"/>
      <c r="AD3069" s="53"/>
    </row>
    <row r="3070" spans="24:30" x14ac:dyDescent="0.25">
      <c r="X3070" s="48"/>
      <c r="Y3070" s="49"/>
      <c r="Z3070" s="50"/>
      <c r="AA3070" s="51"/>
      <c r="AB3070" s="51"/>
      <c r="AC3070" s="52"/>
      <c r="AD3070" s="53"/>
    </row>
    <row r="3071" spans="24:30" x14ac:dyDescent="0.25">
      <c r="X3071" s="48"/>
      <c r="Y3071" s="49"/>
      <c r="Z3071" s="50"/>
      <c r="AA3071" s="51"/>
      <c r="AB3071" s="51"/>
      <c r="AC3071" s="52"/>
      <c r="AD3071" s="53"/>
    </row>
    <row r="3072" spans="24:30" x14ac:dyDescent="0.25">
      <c r="X3072" s="48"/>
      <c r="Y3072" s="49"/>
      <c r="Z3072" s="50"/>
      <c r="AA3072" s="51"/>
      <c r="AB3072" s="51"/>
      <c r="AC3072" s="52"/>
      <c r="AD3072" s="53"/>
    </row>
    <row r="3073" spans="24:30" x14ac:dyDescent="0.25">
      <c r="X3073" s="48"/>
      <c r="Y3073" s="49"/>
      <c r="Z3073" s="50"/>
      <c r="AA3073" s="51"/>
      <c r="AB3073" s="51"/>
      <c r="AC3073" s="52"/>
      <c r="AD3073" s="53"/>
    </row>
    <row r="3074" spans="24:30" x14ac:dyDescent="0.25">
      <c r="X3074" s="48"/>
      <c r="Y3074" s="49"/>
      <c r="Z3074" s="50"/>
      <c r="AA3074" s="51"/>
      <c r="AB3074" s="51"/>
      <c r="AC3074" s="52"/>
      <c r="AD3074" s="53"/>
    </row>
    <row r="3075" spans="24:30" x14ac:dyDescent="0.25">
      <c r="X3075" s="48"/>
      <c r="Y3075" s="49"/>
      <c r="Z3075" s="50"/>
      <c r="AA3075" s="51"/>
      <c r="AB3075" s="51"/>
      <c r="AC3075" s="52"/>
      <c r="AD3075" s="53"/>
    </row>
    <row r="3076" spans="24:30" x14ac:dyDescent="0.25">
      <c r="X3076" s="48"/>
      <c r="Y3076" s="49"/>
      <c r="Z3076" s="50"/>
      <c r="AA3076" s="51"/>
      <c r="AB3076" s="51"/>
      <c r="AC3076" s="52"/>
      <c r="AD3076" s="53"/>
    </row>
    <row r="3077" spans="24:30" x14ac:dyDescent="0.25">
      <c r="X3077" s="48"/>
      <c r="Y3077" s="49"/>
      <c r="Z3077" s="50"/>
      <c r="AA3077" s="51"/>
      <c r="AB3077" s="51"/>
      <c r="AC3077" s="52"/>
      <c r="AD3077" s="53"/>
    </row>
    <row r="3078" spans="24:30" x14ac:dyDescent="0.25">
      <c r="X3078" s="48"/>
      <c r="Y3078" s="49"/>
      <c r="Z3078" s="50"/>
      <c r="AA3078" s="51"/>
      <c r="AB3078" s="51"/>
      <c r="AC3078" s="52"/>
      <c r="AD3078" s="53"/>
    </row>
    <row r="3079" spans="24:30" x14ac:dyDescent="0.25">
      <c r="X3079" s="48"/>
      <c r="Y3079" s="49"/>
      <c r="Z3079" s="50"/>
      <c r="AA3079" s="51"/>
      <c r="AB3079" s="51"/>
      <c r="AC3079" s="52"/>
      <c r="AD3079" s="53"/>
    </row>
    <row r="3080" spans="24:30" x14ac:dyDescent="0.25">
      <c r="X3080" s="48"/>
      <c r="Y3080" s="49"/>
      <c r="Z3080" s="50"/>
      <c r="AA3080" s="51"/>
      <c r="AB3080" s="51"/>
      <c r="AC3080" s="52"/>
      <c r="AD3080" s="53"/>
    </row>
    <row r="3081" spans="24:30" x14ac:dyDescent="0.25">
      <c r="X3081" s="48"/>
      <c r="Y3081" s="49"/>
      <c r="Z3081" s="50"/>
      <c r="AA3081" s="51"/>
      <c r="AB3081" s="51"/>
      <c r="AC3081" s="52"/>
      <c r="AD3081" s="53"/>
    </row>
    <row r="3082" spans="24:30" x14ac:dyDescent="0.25">
      <c r="X3082" s="48"/>
      <c r="Y3082" s="49"/>
      <c r="Z3082" s="50"/>
      <c r="AA3082" s="51"/>
      <c r="AB3082" s="51"/>
      <c r="AC3082" s="52"/>
      <c r="AD3082" s="53"/>
    </row>
    <row r="3083" spans="24:30" x14ac:dyDescent="0.25">
      <c r="X3083" s="48"/>
      <c r="Y3083" s="49"/>
      <c r="Z3083" s="50"/>
      <c r="AA3083" s="51"/>
      <c r="AB3083" s="51"/>
      <c r="AC3083" s="52"/>
      <c r="AD3083" s="53"/>
    </row>
    <row r="3084" spans="24:30" x14ac:dyDescent="0.25">
      <c r="X3084" s="48"/>
      <c r="Y3084" s="49"/>
      <c r="Z3084" s="50"/>
      <c r="AA3084" s="51"/>
      <c r="AB3084" s="51"/>
      <c r="AC3084" s="52"/>
      <c r="AD3084" s="53"/>
    </row>
    <row r="3085" spans="24:30" x14ac:dyDescent="0.25">
      <c r="X3085" s="48"/>
      <c r="Y3085" s="49"/>
      <c r="Z3085" s="50"/>
      <c r="AA3085" s="51"/>
      <c r="AB3085" s="51"/>
      <c r="AC3085" s="52"/>
      <c r="AD3085" s="53"/>
    </row>
    <row r="3086" spans="24:30" x14ac:dyDescent="0.25">
      <c r="X3086" s="48"/>
      <c r="Y3086" s="49"/>
      <c r="Z3086" s="50"/>
      <c r="AA3086" s="51"/>
      <c r="AB3086" s="51"/>
      <c r="AC3086" s="52"/>
      <c r="AD3086" s="53"/>
    </row>
    <row r="3087" spans="24:30" x14ac:dyDescent="0.25">
      <c r="X3087" s="48"/>
      <c r="Y3087" s="49"/>
      <c r="Z3087" s="50"/>
      <c r="AA3087" s="51"/>
      <c r="AB3087" s="51"/>
      <c r="AC3087" s="52"/>
      <c r="AD3087" s="53"/>
    </row>
    <row r="3088" spans="24:30" x14ac:dyDescent="0.25">
      <c r="X3088" s="48"/>
      <c r="Y3088" s="49"/>
      <c r="Z3088" s="50"/>
      <c r="AA3088" s="51"/>
      <c r="AB3088" s="51"/>
      <c r="AC3088" s="52"/>
      <c r="AD3088" s="53"/>
    </row>
    <row r="3089" spans="24:30" x14ac:dyDescent="0.25">
      <c r="X3089" s="48"/>
      <c r="Y3089" s="49"/>
      <c r="Z3089" s="50"/>
      <c r="AA3089" s="51"/>
      <c r="AB3089" s="51"/>
      <c r="AC3089" s="52"/>
      <c r="AD3089" s="53"/>
    </row>
    <row r="3090" spans="24:30" x14ac:dyDescent="0.25">
      <c r="X3090" s="48"/>
      <c r="Y3090" s="49"/>
      <c r="Z3090" s="50"/>
      <c r="AA3090" s="51"/>
      <c r="AB3090" s="51"/>
      <c r="AC3090" s="52"/>
      <c r="AD3090" s="53"/>
    </row>
    <row r="3091" spans="24:30" x14ac:dyDescent="0.25">
      <c r="X3091" s="48"/>
      <c r="Y3091" s="49"/>
      <c r="Z3091" s="50"/>
      <c r="AA3091" s="51"/>
      <c r="AB3091" s="51"/>
      <c r="AC3091" s="52"/>
      <c r="AD3091" s="53"/>
    </row>
    <row r="3092" spans="24:30" x14ac:dyDescent="0.25">
      <c r="X3092" s="48"/>
      <c r="Y3092" s="49"/>
      <c r="Z3092" s="50"/>
      <c r="AA3092" s="51"/>
      <c r="AB3092" s="51"/>
      <c r="AC3092" s="52"/>
      <c r="AD3092" s="53"/>
    </row>
    <row r="3093" spans="24:30" x14ac:dyDescent="0.25">
      <c r="X3093" s="48"/>
      <c r="Y3093" s="49"/>
      <c r="Z3093" s="50"/>
      <c r="AA3093" s="51"/>
      <c r="AB3093" s="51"/>
      <c r="AC3093" s="52"/>
      <c r="AD3093" s="53"/>
    </row>
    <row r="3094" spans="24:30" x14ac:dyDescent="0.25">
      <c r="X3094" s="48"/>
      <c r="Y3094" s="49"/>
      <c r="Z3094" s="50"/>
      <c r="AA3094" s="51"/>
      <c r="AB3094" s="51"/>
      <c r="AC3094" s="52"/>
      <c r="AD3094" s="53"/>
    </row>
    <row r="3095" spans="24:30" x14ac:dyDescent="0.25">
      <c r="X3095" s="48"/>
      <c r="Y3095" s="49"/>
      <c r="Z3095" s="50"/>
      <c r="AA3095" s="51"/>
      <c r="AB3095" s="51"/>
      <c r="AC3095" s="52"/>
      <c r="AD3095" s="53"/>
    </row>
    <row r="3096" spans="24:30" x14ac:dyDescent="0.25">
      <c r="X3096" s="48"/>
      <c r="Y3096" s="49"/>
      <c r="Z3096" s="50"/>
      <c r="AA3096" s="51"/>
      <c r="AB3096" s="51"/>
      <c r="AC3096" s="52"/>
      <c r="AD3096" s="53"/>
    </row>
    <row r="3097" spans="24:30" x14ac:dyDescent="0.25">
      <c r="X3097" s="48"/>
      <c r="Y3097" s="49"/>
      <c r="Z3097" s="50"/>
      <c r="AA3097" s="51"/>
      <c r="AB3097" s="51"/>
      <c r="AC3097" s="52"/>
      <c r="AD3097" s="53"/>
    </row>
    <row r="3098" spans="24:30" x14ac:dyDescent="0.25">
      <c r="X3098" s="48"/>
      <c r="Y3098" s="49"/>
      <c r="Z3098" s="50"/>
      <c r="AA3098" s="51"/>
      <c r="AB3098" s="51"/>
      <c r="AC3098" s="52"/>
      <c r="AD3098" s="53"/>
    </row>
    <row r="3099" spans="24:30" x14ac:dyDescent="0.25">
      <c r="X3099" s="48"/>
      <c r="Y3099" s="49"/>
      <c r="Z3099" s="50"/>
      <c r="AA3099" s="51"/>
      <c r="AB3099" s="51"/>
      <c r="AC3099" s="52"/>
      <c r="AD3099" s="53"/>
    </row>
    <row r="3100" spans="24:30" x14ac:dyDescent="0.25">
      <c r="X3100" s="48"/>
      <c r="Y3100" s="49"/>
      <c r="Z3100" s="50"/>
      <c r="AA3100" s="51"/>
      <c r="AB3100" s="51"/>
      <c r="AC3100" s="52"/>
      <c r="AD3100" s="53"/>
    </row>
    <row r="3101" spans="24:30" x14ac:dyDescent="0.25">
      <c r="X3101" s="48"/>
      <c r="Y3101" s="49"/>
      <c r="Z3101" s="50"/>
      <c r="AA3101" s="51"/>
      <c r="AB3101" s="51"/>
      <c r="AC3101" s="52"/>
      <c r="AD3101" s="53"/>
    </row>
    <row r="3102" spans="24:30" x14ac:dyDescent="0.25">
      <c r="X3102" s="48"/>
      <c r="Y3102" s="49"/>
      <c r="Z3102" s="50"/>
      <c r="AA3102" s="51"/>
      <c r="AB3102" s="51"/>
      <c r="AC3102" s="52"/>
      <c r="AD3102" s="53"/>
    </row>
    <row r="3103" spans="24:30" x14ac:dyDescent="0.25">
      <c r="X3103" s="48"/>
      <c r="Y3103" s="49"/>
      <c r="Z3103" s="50"/>
      <c r="AA3103" s="51"/>
      <c r="AB3103" s="51"/>
      <c r="AC3103" s="52"/>
      <c r="AD3103" s="53"/>
    </row>
    <row r="3104" spans="24:30" x14ac:dyDescent="0.25">
      <c r="X3104" s="48"/>
      <c r="Y3104" s="49"/>
      <c r="Z3104" s="50"/>
      <c r="AA3104" s="51"/>
      <c r="AB3104" s="51"/>
      <c r="AC3104" s="52"/>
      <c r="AD3104" s="53"/>
    </row>
    <row r="3105" spans="24:30" x14ac:dyDescent="0.25">
      <c r="X3105" s="48"/>
      <c r="Y3105" s="49"/>
      <c r="Z3105" s="50"/>
      <c r="AA3105" s="51"/>
      <c r="AB3105" s="51"/>
      <c r="AC3105" s="52"/>
      <c r="AD3105" s="53"/>
    </row>
    <row r="3106" spans="24:30" x14ac:dyDescent="0.25">
      <c r="X3106" s="48"/>
      <c r="Y3106" s="49"/>
      <c r="Z3106" s="50"/>
      <c r="AA3106" s="51"/>
      <c r="AB3106" s="51"/>
      <c r="AC3106" s="52"/>
      <c r="AD3106" s="53"/>
    </row>
    <row r="3107" spans="24:30" x14ac:dyDescent="0.25">
      <c r="X3107" s="48"/>
      <c r="Y3107" s="49"/>
      <c r="Z3107" s="50"/>
      <c r="AA3107" s="51"/>
      <c r="AB3107" s="51"/>
      <c r="AC3107" s="52"/>
      <c r="AD3107" s="53"/>
    </row>
    <row r="3108" spans="24:30" x14ac:dyDescent="0.25">
      <c r="X3108" s="48"/>
      <c r="Y3108" s="49"/>
      <c r="Z3108" s="50"/>
      <c r="AA3108" s="51"/>
      <c r="AB3108" s="51"/>
      <c r="AC3108" s="52"/>
      <c r="AD3108" s="53"/>
    </row>
    <row r="3109" spans="24:30" x14ac:dyDescent="0.25">
      <c r="X3109" s="48"/>
      <c r="Y3109" s="49"/>
      <c r="Z3109" s="50"/>
      <c r="AA3109" s="51"/>
      <c r="AB3109" s="51"/>
      <c r="AC3109" s="52"/>
      <c r="AD3109" s="53"/>
    </row>
    <row r="3110" spans="24:30" x14ac:dyDescent="0.25">
      <c r="X3110" s="48"/>
      <c r="Y3110" s="49"/>
      <c r="Z3110" s="50"/>
      <c r="AA3110" s="51"/>
      <c r="AB3110" s="51"/>
      <c r="AC3110" s="52"/>
      <c r="AD3110" s="53"/>
    </row>
    <row r="3111" spans="24:30" x14ac:dyDescent="0.25">
      <c r="X3111" s="48"/>
      <c r="Y3111" s="49"/>
      <c r="Z3111" s="50"/>
      <c r="AA3111" s="51"/>
      <c r="AB3111" s="51"/>
      <c r="AC3111" s="52"/>
      <c r="AD3111" s="53"/>
    </row>
    <row r="3112" spans="24:30" x14ac:dyDescent="0.25">
      <c r="X3112" s="48"/>
      <c r="Y3112" s="49"/>
      <c r="Z3112" s="50"/>
      <c r="AA3112" s="51"/>
      <c r="AB3112" s="51"/>
      <c r="AC3112" s="52"/>
      <c r="AD3112" s="53"/>
    </row>
    <row r="3113" spans="24:30" x14ac:dyDescent="0.25">
      <c r="X3113" s="48"/>
      <c r="Y3113" s="49"/>
      <c r="Z3113" s="50"/>
      <c r="AA3113" s="51"/>
      <c r="AB3113" s="51"/>
      <c r="AC3113" s="52"/>
      <c r="AD3113" s="53"/>
    </row>
    <row r="3114" spans="24:30" x14ac:dyDescent="0.25">
      <c r="X3114" s="48"/>
      <c r="Y3114" s="49"/>
      <c r="Z3114" s="50"/>
      <c r="AA3114" s="51"/>
      <c r="AB3114" s="51"/>
      <c r="AC3114" s="52"/>
      <c r="AD3114" s="53"/>
    </row>
    <row r="3115" spans="24:30" x14ac:dyDescent="0.25">
      <c r="X3115" s="48"/>
      <c r="Y3115" s="49"/>
      <c r="Z3115" s="50"/>
      <c r="AA3115" s="51"/>
      <c r="AB3115" s="51"/>
      <c r="AC3115" s="52"/>
      <c r="AD3115" s="53"/>
    </row>
    <row r="3116" spans="24:30" x14ac:dyDescent="0.25">
      <c r="X3116" s="48"/>
      <c r="Y3116" s="49"/>
      <c r="Z3116" s="50"/>
      <c r="AA3116" s="51"/>
      <c r="AB3116" s="51"/>
      <c r="AC3116" s="52"/>
      <c r="AD3116" s="53"/>
    </row>
    <row r="3117" spans="24:30" x14ac:dyDescent="0.25">
      <c r="X3117" s="48"/>
      <c r="Y3117" s="49"/>
      <c r="Z3117" s="50"/>
      <c r="AA3117" s="51"/>
      <c r="AB3117" s="51"/>
      <c r="AC3117" s="52"/>
      <c r="AD3117" s="53"/>
    </row>
    <row r="3118" spans="24:30" x14ac:dyDescent="0.25">
      <c r="X3118" s="48"/>
      <c r="Y3118" s="49"/>
      <c r="Z3118" s="50"/>
      <c r="AA3118" s="51"/>
      <c r="AB3118" s="51"/>
      <c r="AC3118" s="52"/>
      <c r="AD3118" s="53"/>
    </row>
    <row r="3119" spans="24:30" x14ac:dyDescent="0.25">
      <c r="X3119" s="48"/>
      <c r="Y3119" s="49"/>
      <c r="Z3119" s="50"/>
      <c r="AA3119" s="51"/>
      <c r="AB3119" s="51"/>
      <c r="AC3119" s="52"/>
      <c r="AD3119" s="53"/>
    </row>
    <row r="3120" spans="24:30" x14ac:dyDescent="0.25">
      <c r="X3120" s="48"/>
      <c r="Y3120" s="49"/>
      <c r="Z3120" s="50"/>
      <c r="AA3120" s="51"/>
      <c r="AB3120" s="51"/>
      <c r="AC3120" s="52"/>
      <c r="AD3120" s="53"/>
    </row>
    <row r="3121" spans="24:30" x14ac:dyDescent="0.25">
      <c r="X3121" s="48"/>
      <c r="Y3121" s="49"/>
      <c r="Z3121" s="50"/>
      <c r="AA3121" s="51"/>
      <c r="AB3121" s="51"/>
      <c r="AC3121" s="52"/>
      <c r="AD3121" s="53"/>
    </row>
    <row r="3122" spans="24:30" x14ac:dyDescent="0.25">
      <c r="X3122" s="48"/>
      <c r="Y3122" s="49"/>
      <c r="Z3122" s="50"/>
      <c r="AA3122" s="51"/>
      <c r="AB3122" s="51"/>
      <c r="AC3122" s="52"/>
      <c r="AD3122" s="53"/>
    </row>
    <row r="3123" spans="24:30" x14ac:dyDescent="0.25">
      <c r="X3123" s="48"/>
      <c r="Y3123" s="49"/>
      <c r="Z3123" s="50"/>
      <c r="AA3123" s="51"/>
      <c r="AB3123" s="51"/>
      <c r="AC3123" s="52"/>
      <c r="AD3123" s="53"/>
    </row>
    <row r="3124" spans="24:30" x14ac:dyDescent="0.25">
      <c r="X3124" s="48"/>
      <c r="Y3124" s="49"/>
      <c r="Z3124" s="50"/>
      <c r="AA3124" s="51"/>
      <c r="AB3124" s="51"/>
      <c r="AC3124" s="52"/>
      <c r="AD3124" s="53"/>
    </row>
    <row r="3125" spans="24:30" x14ac:dyDescent="0.25">
      <c r="X3125" s="48"/>
      <c r="Y3125" s="49"/>
      <c r="Z3125" s="50"/>
      <c r="AA3125" s="51"/>
      <c r="AB3125" s="51"/>
      <c r="AC3125" s="52"/>
      <c r="AD3125" s="53"/>
    </row>
    <row r="3126" spans="24:30" x14ac:dyDescent="0.25">
      <c r="X3126" s="48"/>
      <c r="Y3126" s="49"/>
      <c r="Z3126" s="50"/>
      <c r="AA3126" s="51"/>
      <c r="AB3126" s="51"/>
      <c r="AC3126" s="52"/>
      <c r="AD3126" s="53"/>
    </row>
    <row r="3127" spans="24:30" x14ac:dyDescent="0.25">
      <c r="X3127" s="48"/>
      <c r="Y3127" s="49"/>
      <c r="Z3127" s="50"/>
      <c r="AA3127" s="51"/>
      <c r="AB3127" s="51"/>
      <c r="AC3127" s="52"/>
      <c r="AD3127" s="53"/>
    </row>
    <row r="3128" spans="24:30" x14ac:dyDescent="0.25">
      <c r="X3128" s="48"/>
      <c r="Y3128" s="49"/>
      <c r="Z3128" s="50"/>
      <c r="AA3128" s="51"/>
      <c r="AB3128" s="51"/>
      <c r="AC3128" s="52"/>
      <c r="AD3128" s="53"/>
    </row>
    <row r="3129" spans="24:30" x14ac:dyDescent="0.25">
      <c r="X3129" s="48"/>
      <c r="Y3129" s="49"/>
      <c r="Z3129" s="50"/>
      <c r="AA3129" s="51"/>
      <c r="AB3129" s="51"/>
      <c r="AC3129" s="52"/>
      <c r="AD3129" s="53"/>
    </row>
    <row r="3130" spans="24:30" x14ac:dyDescent="0.25">
      <c r="X3130" s="48"/>
      <c r="Y3130" s="49"/>
      <c r="Z3130" s="50"/>
      <c r="AA3130" s="51"/>
      <c r="AB3130" s="51"/>
      <c r="AC3130" s="52"/>
      <c r="AD3130" s="53"/>
    </row>
    <row r="3131" spans="24:30" x14ac:dyDescent="0.25">
      <c r="X3131" s="48"/>
      <c r="Y3131" s="49"/>
      <c r="Z3131" s="50"/>
      <c r="AA3131" s="51"/>
      <c r="AB3131" s="51"/>
      <c r="AC3131" s="52"/>
      <c r="AD3131" s="53"/>
    </row>
    <row r="3132" spans="24:30" x14ac:dyDescent="0.25">
      <c r="X3132" s="48"/>
      <c r="Y3132" s="49"/>
      <c r="Z3132" s="50"/>
      <c r="AA3132" s="51"/>
      <c r="AB3132" s="51"/>
      <c r="AC3132" s="52"/>
      <c r="AD3132" s="53"/>
    </row>
    <row r="3133" spans="24:30" x14ac:dyDescent="0.25">
      <c r="X3133" s="48"/>
      <c r="Y3133" s="49"/>
      <c r="Z3133" s="50"/>
      <c r="AA3133" s="51"/>
      <c r="AB3133" s="51"/>
      <c r="AC3133" s="52"/>
      <c r="AD3133" s="53"/>
    </row>
    <row r="3134" spans="24:30" x14ac:dyDescent="0.25">
      <c r="X3134" s="48"/>
      <c r="Y3134" s="49"/>
      <c r="Z3134" s="50"/>
      <c r="AA3134" s="51"/>
      <c r="AB3134" s="51"/>
      <c r="AC3134" s="52"/>
      <c r="AD3134" s="53"/>
    </row>
    <row r="3135" spans="24:30" x14ac:dyDescent="0.25">
      <c r="X3135" s="48"/>
      <c r="Y3135" s="49"/>
      <c r="Z3135" s="50"/>
      <c r="AA3135" s="51"/>
      <c r="AB3135" s="51"/>
      <c r="AC3135" s="52"/>
      <c r="AD3135" s="53"/>
    </row>
    <row r="3136" spans="24:30" x14ac:dyDescent="0.25">
      <c r="X3136" s="48"/>
      <c r="Y3136" s="49"/>
      <c r="Z3136" s="50"/>
      <c r="AA3136" s="51"/>
      <c r="AB3136" s="51"/>
      <c r="AC3136" s="52"/>
      <c r="AD3136" s="53"/>
    </row>
    <row r="3137" spans="24:30" x14ac:dyDescent="0.25">
      <c r="X3137" s="48"/>
      <c r="Y3137" s="49"/>
      <c r="Z3137" s="50"/>
      <c r="AA3137" s="51"/>
      <c r="AB3137" s="51"/>
      <c r="AC3137" s="52"/>
      <c r="AD3137" s="53"/>
    </row>
    <row r="3138" spans="24:30" x14ac:dyDescent="0.25">
      <c r="X3138" s="48"/>
      <c r="Y3138" s="49"/>
      <c r="Z3138" s="50"/>
      <c r="AA3138" s="51"/>
      <c r="AB3138" s="51"/>
      <c r="AC3138" s="52"/>
      <c r="AD3138" s="53"/>
    </row>
    <row r="3139" spans="24:30" x14ac:dyDescent="0.25">
      <c r="X3139" s="48"/>
      <c r="Y3139" s="49"/>
      <c r="Z3139" s="50"/>
      <c r="AA3139" s="51"/>
      <c r="AB3139" s="51"/>
      <c r="AC3139" s="52"/>
      <c r="AD3139" s="53"/>
    </row>
    <row r="3140" spans="24:30" x14ac:dyDescent="0.25">
      <c r="X3140" s="48"/>
      <c r="Y3140" s="49"/>
      <c r="Z3140" s="50"/>
      <c r="AA3140" s="51"/>
      <c r="AB3140" s="51"/>
      <c r="AC3140" s="52"/>
      <c r="AD3140" s="53"/>
    </row>
    <row r="3141" spans="24:30" x14ac:dyDescent="0.25">
      <c r="X3141" s="48"/>
      <c r="Y3141" s="49"/>
      <c r="Z3141" s="50"/>
      <c r="AA3141" s="51"/>
      <c r="AB3141" s="51"/>
      <c r="AC3141" s="52"/>
      <c r="AD3141" s="53"/>
    </row>
    <row r="3142" spans="24:30" x14ac:dyDescent="0.25">
      <c r="X3142" s="48"/>
      <c r="Y3142" s="49"/>
      <c r="Z3142" s="50"/>
      <c r="AA3142" s="51"/>
      <c r="AB3142" s="51"/>
      <c r="AC3142" s="52"/>
      <c r="AD3142" s="53"/>
    </row>
    <row r="3143" spans="24:30" x14ac:dyDescent="0.25">
      <c r="X3143" s="48"/>
      <c r="Y3143" s="49"/>
      <c r="Z3143" s="50"/>
      <c r="AA3143" s="51"/>
      <c r="AB3143" s="51"/>
      <c r="AC3143" s="52"/>
      <c r="AD3143" s="53"/>
    </row>
    <row r="3144" spans="24:30" x14ac:dyDescent="0.25">
      <c r="X3144" s="48"/>
      <c r="Y3144" s="49"/>
      <c r="Z3144" s="50"/>
      <c r="AA3144" s="51"/>
      <c r="AB3144" s="51"/>
      <c r="AC3144" s="52"/>
      <c r="AD3144" s="53"/>
    </row>
    <row r="3145" spans="24:30" x14ac:dyDescent="0.25">
      <c r="X3145" s="48"/>
      <c r="Y3145" s="49"/>
      <c r="Z3145" s="50"/>
      <c r="AA3145" s="51"/>
      <c r="AB3145" s="51"/>
      <c r="AC3145" s="52"/>
      <c r="AD3145" s="53"/>
    </row>
    <row r="3146" spans="24:30" x14ac:dyDescent="0.25">
      <c r="X3146" s="48"/>
      <c r="Y3146" s="49"/>
      <c r="Z3146" s="50"/>
      <c r="AA3146" s="51"/>
      <c r="AB3146" s="51"/>
      <c r="AC3146" s="52"/>
      <c r="AD3146" s="53"/>
    </row>
    <row r="3147" spans="24:30" x14ac:dyDescent="0.25">
      <c r="X3147" s="48"/>
      <c r="Y3147" s="49"/>
      <c r="Z3147" s="50"/>
      <c r="AA3147" s="51"/>
      <c r="AB3147" s="51"/>
      <c r="AC3147" s="52"/>
      <c r="AD3147" s="53"/>
    </row>
    <row r="3148" spans="24:30" x14ac:dyDescent="0.25">
      <c r="X3148" s="48"/>
      <c r="Y3148" s="49"/>
      <c r="Z3148" s="50"/>
      <c r="AA3148" s="51"/>
      <c r="AB3148" s="51"/>
      <c r="AC3148" s="52"/>
      <c r="AD3148" s="53"/>
    </row>
    <row r="3149" spans="24:30" x14ac:dyDescent="0.25">
      <c r="X3149" s="48"/>
      <c r="Y3149" s="49"/>
      <c r="Z3149" s="50"/>
      <c r="AA3149" s="51"/>
      <c r="AB3149" s="51"/>
      <c r="AC3149" s="52"/>
      <c r="AD3149" s="53"/>
    </row>
    <row r="3150" spans="24:30" x14ac:dyDescent="0.25">
      <c r="X3150" s="48"/>
      <c r="Y3150" s="49"/>
      <c r="Z3150" s="50"/>
      <c r="AA3150" s="51"/>
      <c r="AB3150" s="51"/>
      <c r="AC3150" s="52"/>
      <c r="AD3150" s="53"/>
    </row>
    <row r="3151" spans="24:30" x14ac:dyDescent="0.25">
      <c r="X3151" s="48"/>
      <c r="Y3151" s="49"/>
      <c r="Z3151" s="50"/>
      <c r="AA3151" s="51"/>
      <c r="AB3151" s="51"/>
      <c r="AC3151" s="52"/>
      <c r="AD3151" s="53"/>
    </row>
    <row r="3152" spans="24:30" x14ac:dyDescent="0.25">
      <c r="X3152" s="48"/>
      <c r="Y3152" s="49"/>
      <c r="Z3152" s="50"/>
      <c r="AA3152" s="51"/>
      <c r="AB3152" s="51"/>
      <c r="AC3152" s="52"/>
      <c r="AD3152" s="53"/>
    </row>
    <row r="3153" spans="24:30" x14ac:dyDescent="0.25">
      <c r="X3153" s="48"/>
      <c r="Y3153" s="49"/>
      <c r="Z3153" s="50"/>
      <c r="AA3153" s="51"/>
      <c r="AB3153" s="51"/>
      <c r="AC3153" s="52"/>
      <c r="AD3153" s="53"/>
    </row>
    <row r="3154" spans="24:30" x14ac:dyDescent="0.25">
      <c r="X3154" s="48"/>
      <c r="Y3154" s="49"/>
      <c r="Z3154" s="50"/>
      <c r="AA3154" s="51"/>
      <c r="AB3154" s="51"/>
      <c r="AC3154" s="52"/>
      <c r="AD3154" s="53"/>
    </row>
    <row r="3155" spans="24:30" x14ac:dyDescent="0.25">
      <c r="X3155" s="48"/>
      <c r="Y3155" s="49"/>
      <c r="Z3155" s="50"/>
      <c r="AA3155" s="51"/>
      <c r="AB3155" s="51"/>
      <c r="AC3155" s="52"/>
      <c r="AD3155" s="53"/>
    </row>
    <row r="3156" spans="24:30" x14ac:dyDescent="0.25">
      <c r="X3156" s="48"/>
      <c r="Y3156" s="49"/>
      <c r="Z3156" s="50"/>
      <c r="AA3156" s="51"/>
      <c r="AB3156" s="51"/>
      <c r="AC3156" s="52"/>
      <c r="AD3156" s="53"/>
    </row>
    <row r="3157" spans="24:30" x14ac:dyDescent="0.25">
      <c r="X3157" s="48"/>
      <c r="Y3157" s="49"/>
      <c r="Z3157" s="50"/>
      <c r="AA3157" s="51"/>
      <c r="AB3157" s="51"/>
      <c r="AC3157" s="52"/>
      <c r="AD3157" s="53"/>
    </row>
    <row r="3158" spans="24:30" x14ac:dyDescent="0.25">
      <c r="X3158" s="48"/>
      <c r="Y3158" s="49"/>
      <c r="Z3158" s="50"/>
      <c r="AA3158" s="51"/>
      <c r="AB3158" s="51"/>
      <c r="AC3158" s="52"/>
      <c r="AD3158" s="53"/>
    </row>
    <row r="3159" spans="24:30" x14ac:dyDescent="0.25">
      <c r="X3159" s="48"/>
      <c r="Y3159" s="49"/>
      <c r="Z3159" s="50"/>
      <c r="AA3159" s="51"/>
      <c r="AB3159" s="51"/>
      <c r="AC3159" s="52"/>
      <c r="AD3159" s="53"/>
    </row>
    <row r="3160" spans="24:30" x14ac:dyDescent="0.25">
      <c r="X3160" s="48"/>
      <c r="Y3160" s="49"/>
      <c r="Z3160" s="50"/>
      <c r="AA3160" s="51"/>
      <c r="AB3160" s="51"/>
      <c r="AC3160" s="52"/>
      <c r="AD3160" s="53"/>
    </row>
    <row r="3161" spans="24:30" x14ac:dyDescent="0.25">
      <c r="X3161" s="48"/>
      <c r="Y3161" s="49"/>
      <c r="Z3161" s="50"/>
      <c r="AA3161" s="51"/>
      <c r="AB3161" s="51"/>
      <c r="AC3161" s="52"/>
      <c r="AD3161" s="53"/>
    </row>
    <row r="3162" spans="24:30" x14ac:dyDescent="0.25">
      <c r="X3162" s="48"/>
      <c r="Y3162" s="49"/>
      <c r="Z3162" s="50"/>
      <c r="AA3162" s="51"/>
      <c r="AB3162" s="51"/>
      <c r="AC3162" s="52"/>
      <c r="AD3162" s="53"/>
    </row>
    <row r="3163" spans="24:30" x14ac:dyDescent="0.25">
      <c r="X3163" s="48"/>
      <c r="Y3163" s="49"/>
      <c r="Z3163" s="50"/>
      <c r="AA3163" s="51"/>
      <c r="AB3163" s="51"/>
      <c r="AC3163" s="52"/>
      <c r="AD3163" s="53"/>
    </row>
    <row r="3164" spans="24:30" x14ac:dyDescent="0.25">
      <c r="X3164" s="48"/>
      <c r="Y3164" s="49"/>
      <c r="Z3164" s="50"/>
      <c r="AA3164" s="51"/>
      <c r="AB3164" s="51"/>
      <c r="AC3164" s="52"/>
      <c r="AD3164" s="53"/>
    </row>
    <row r="3165" spans="24:30" x14ac:dyDescent="0.25">
      <c r="X3165" s="48"/>
      <c r="Y3165" s="49"/>
      <c r="Z3165" s="50"/>
      <c r="AA3165" s="51"/>
      <c r="AB3165" s="51"/>
      <c r="AC3165" s="52"/>
      <c r="AD3165" s="53"/>
    </row>
    <row r="3166" spans="24:30" x14ac:dyDescent="0.25">
      <c r="X3166" s="48"/>
      <c r="Y3166" s="49"/>
      <c r="Z3166" s="50"/>
      <c r="AA3166" s="51"/>
      <c r="AB3166" s="51"/>
      <c r="AC3166" s="52"/>
      <c r="AD3166" s="53"/>
    </row>
    <row r="3167" spans="24:30" x14ac:dyDescent="0.25">
      <c r="X3167" s="48"/>
      <c r="Y3167" s="49"/>
      <c r="Z3167" s="50"/>
      <c r="AA3167" s="51"/>
      <c r="AB3167" s="51"/>
      <c r="AC3167" s="52"/>
      <c r="AD3167" s="53"/>
    </row>
    <row r="3168" spans="24:30" x14ac:dyDescent="0.25">
      <c r="X3168" s="48"/>
      <c r="Y3168" s="49"/>
      <c r="Z3168" s="50"/>
      <c r="AA3168" s="51"/>
      <c r="AB3168" s="51"/>
      <c r="AC3168" s="52"/>
      <c r="AD3168" s="53"/>
    </row>
    <row r="3169" spans="24:30" x14ac:dyDescent="0.25">
      <c r="X3169" s="48"/>
      <c r="Y3169" s="49"/>
      <c r="Z3169" s="50"/>
      <c r="AA3169" s="51"/>
      <c r="AB3169" s="51"/>
      <c r="AC3169" s="52"/>
      <c r="AD3169" s="53"/>
    </row>
    <row r="3170" spans="24:30" x14ac:dyDescent="0.25">
      <c r="X3170" s="48"/>
      <c r="Y3170" s="49"/>
      <c r="Z3170" s="50"/>
      <c r="AA3170" s="51"/>
      <c r="AB3170" s="51"/>
      <c r="AC3170" s="52"/>
      <c r="AD3170" s="53"/>
    </row>
    <row r="3171" spans="24:30" x14ac:dyDescent="0.25">
      <c r="X3171" s="48"/>
      <c r="Y3171" s="49"/>
      <c r="Z3171" s="50"/>
      <c r="AA3171" s="51"/>
      <c r="AB3171" s="51"/>
      <c r="AC3171" s="52"/>
      <c r="AD3171" s="53"/>
    </row>
    <row r="3172" spans="24:30" x14ac:dyDescent="0.25">
      <c r="X3172" s="48"/>
      <c r="Y3172" s="49"/>
      <c r="Z3172" s="50"/>
      <c r="AA3172" s="51"/>
      <c r="AB3172" s="51"/>
      <c r="AC3172" s="52"/>
      <c r="AD3172" s="53"/>
    </row>
    <row r="3173" spans="24:30" x14ac:dyDescent="0.25">
      <c r="X3173" s="48"/>
      <c r="Y3173" s="49"/>
      <c r="Z3173" s="50"/>
      <c r="AA3173" s="51"/>
      <c r="AB3173" s="51"/>
      <c r="AC3173" s="52"/>
      <c r="AD3173" s="53"/>
    </row>
    <row r="3174" spans="24:30" x14ac:dyDescent="0.25">
      <c r="X3174" s="48"/>
      <c r="Y3174" s="49"/>
      <c r="Z3174" s="50"/>
      <c r="AA3174" s="51"/>
      <c r="AB3174" s="51"/>
      <c r="AC3174" s="52"/>
      <c r="AD3174" s="53"/>
    </row>
    <row r="3175" spans="24:30" x14ac:dyDescent="0.25">
      <c r="X3175" s="48"/>
      <c r="Y3175" s="49"/>
      <c r="Z3175" s="50"/>
      <c r="AA3175" s="51"/>
      <c r="AB3175" s="51"/>
      <c r="AC3175" s="52"/>
      <c r="AD3175" s="53"/>
    </row>
    <row r="3176" spans="24:30" x14ac:dyDescent="0.25">
      <c r="X3176" s="48"/>
      <c r="Y3176" s="49"/>
      <c r="Z3176" s="50"/>
      <c r="AA3176" s="51"/>
      <c r="AB3176" s="51"/>
      <c r="AC3176" s="52"/>
      <c r="AD3176" s="53"/>
    </row>
    <row r="3177" spans="24:30" x14ac:dyDescent="0.25">
      <c r="X3177" s="48"/>
      <c r="Y3177" s="49"/>
      <c r="Z3177" s="50"/>
      <c r="AA3177" s="51"/>
      <c r="AB3177" s="51"/>
      <c r="AC3177" s="52"/>
      <c r="AD3177" s="53"/>
    </row>
    <row r="3178" spans="24:30" x14ac:dyDescent="0.25">
      <c r="X3178" s="48"/>
      <c r="Y3178" s="49"/>
      <c r="Z3178" s="50"/>
      <c r="AA3178" s="51"/>
      <c r="AB3178" s="51"/>
      <c r="AC3178" s="52"/>
      <c r="AD3178" s="53"/>
    </row>
    <row r="3179" spans="24:30" x14ac:dyDescent="0.25">
      <c r="X3179" s="48"/>
      <c r="Y3179" s="49"/>
      <c r="Z3179" s="50"/>
      <c r="AA3179" s="51"/>
      <c r="AB3179" s="51"/>
      <c r="AC3179" s="52"/>
      <c r="AD3179" s="53"/>
    </row>
    <row r="3180" spans="24:30" x14ac:dyDescent="0.25">
      <c r="X3180" s="48"/>
      <c r="Y3180" s="49"/>
      <c r="Z3180" s="50"/>
      <c r="AA3180" s="51"/>
      <c r="AB3180" s="51"/>
      <c r="AC3180" s="52"/>
      <c r="AD3180" s="53"/>
    </row>
    <row r="3181" spans="24:30" x14ac:dyDescent="0.25">
      <c r="X3181" s="48"/>
      <c r="Y3181" s="49"/>
      <c r="Z3181" s="50"/>
      <c r="AA3181" s="51"/>
      <c r="AB3181" s="51"/>
      <c r="AC3181" s="52"/>
      <c r="AD3181" s="53"/>
    </row>
    <row r="3182" spans="24:30" x14ac:dyDescent="0.25">
      <c r="X3182" s="48"/>
      <c r="Y3182" s="49"/>
      <c r="Z3182" s="50"/>
      <c r="AA3182" s="51"/>
      <c r="AB3182" s="51"/>
      <c r="AC3182" s="52"/>
      <c r="AD3182" s="53"/>
    </row>
    <row r="3183" spans="24:30" x14ac:dyDescent="0.25">
      <c r="X3183" s="48"/>
      <c r="Y3183" s="49"/>
      <c r="Z3183" s="50"/>
      <c r="AA3183" s="51"/>
      <c r="AB3183" s="51"/>
      <c r="AC3183" s="52"/>
      <c r="AD3183" s="53"/>
    </row>
    <row r="3184" spans="24:30" x14ac:dyDescent="0.25">
      <c r="X3184" s="48"/>
      <c r="Y3184" s="49"/>
      <c r="Z3184" s="50"/>
      <c r="AA3184" s="51"/>
      <c r="AB3184" s="51"/>
      <c r="AC3184" s="52"/>
      <c r="AD3184" s="53"/>
    </row>
    <row r="3185" spans="24:30" x14ac:dyDescent="0.25">
      <c r="X3185" s="48"/>
      <c r="Y3185" s="49"/>
      <c r="Z3185" s="50"/>
      <c r="AA3185" s="51"/>
      <c r="AB3185" s="51"/>
      <c r="AC3185" s="52"/>
      <c r="AD3185" s="53"/>
    </row>
    <row r="3186" spans="24:30" x14ac:dyDescent="0.25">
      <c r="X3186" s="48"/>
      <c r="Y3186" s="49"/>
      <c r="Z3186" s="50"/>
      <c r="AA3186" s="51"/>
      <c r="AB3186" s="51"/>
      <c r="AC3186" s="52"/>
      <c r="AD3186" s="53"/>
    </row>
    <row r="3187" spans="24:30" x14ac:dyDescent="0.25">
      <c r="X3187" s="48"/>
      <c r="Y3187" s="49"/>
      <c r="Z3187" s="50"/>
      <c r="AA3187" s="51"/>
      <c r="AB3187" s="51"/>
      <c r="AC3187" s="52"/>
      <c r="AD3187" s="53"/>
    </row>
    <row r="3188" spans="24:30" x14ac:dyDescent="0.25">
      <c r="X3188" s="48"/>
      <c r="Y3188" s="49"/>
      <c r="Z3188" s="50"/>
      <c r="AA3188" s="51"/>
      <c r="AB3188" s="51"/>
      <c r="AC3188" s="52"/>
      <c r="AD3188" s="53"/>
    </row>
    <row r="3189" spans="24:30" x14ac:dyDescent="0.25">
      <c r="X3189" s="48"/>
      <c r="Y3189" s="49"/>
      <c r="Z3189" s="50"/>
      <c r="AA3189" s="51"/>
      <c r="AB3189" s="51"/>
      <c r="AC3189" s="52"/>
      <c r="AD3189" s="53"/>
    </row>
    <row r="3190" spans="24:30" x14ac:dyDescent="0.25">
      <c r="X3190" s="48"/>
      <c r="Y3190" s="49"/>
      <c r="Z3190" s="50"/>
      <c r="AA3190" s="51"/>
      <c r="AB3190" s="51"/>
      <c r="AC3190" s="52"/>
      <c r="AD3190" s="53"/>
    </row>
    <row r="3191" spans="24:30" x14ac:dyDescent="0.25">
      <c r="X3191" s="48"/>
      <c r="Y3191" s="49"/>
      <c r="Z3191" s="50"/>
      <c r="AA3191" s="51"/>
      <c r="AB3191" s="51"/>
      <c r="AC3191" s="52"/>
      <c r="AD3191" s="53"/>
    </row>
    <row r="3192" spans="24:30" x14ac:dyDescent="0.25">
      <c r="X3192" s="48"/>
      <c r="Y3192" s="49"/>
      <c r="Z3192" s="50"/>
      <c r="AA3192" s="51"/>
      <c r="AB3192" s="51"/>
      <c r="AC3192" s="52"/>
      <c r="AD3192" s="53"/>
    </row>
    <row r="3193" spans="24:30" x14ac:dyDescent="0.25">
      <c r="X3193" s="48"/>
      <c r="Y3193" s="49"/>
      <c r="Z3193" s="50"/>
      <c r="AA3193" s="51"/>
      <c r="AB3193" s="51"/>
      <c r="AC3193" s="52"/>
      <c r="AD3193" s="53"/>
    </row>
    <row r="3194" spans="24:30" x14ac:dyDescent="0.25">
      <c r="X3194" s="48"/>
      <c r="Y3194" s="49"/>
      <c r="Z3194" s="50"/>
      <c r="AA3194" s="51"/>
      <c r="AB3194" s="51"/>
      <c r="AC3194" s="52"/>
      <c r="AD3194" s="53"/>
    </row>
    <row r="3195" spans="24:30" x14ac:dyDescent="0.25">
      <c r="X3195" s="48"/>
      <c r="Y3195" s="49"/>
      <c r="Z3195" s="50"/>
      <c r="AA3195" s="51"/>
      <c r="AB3195" s="51"/>
      <c r="AC3195" s="52"/>
      <c r="AD3195" s="53"/>
    </row>
    <row r="3196" spans="24:30" x14ac:dyDescent="0.25">
      <c r="X3196" s="48"/>
      <c r="Y3196" s="49"/>
      <c r="Z3196" s="50"/>
      <c r="AA3196" s="51"/>
      <c r="AB3196" s="51"/>
      <c r="AC3196" s="52"/>
      <c r="AD3196" s="53"/>
    </row>
    <row r="3197" spans="24:30" x14ac:dyDescent="0.25">
      <c r="X3197" s="48"/>
      <c r="Y3197" s="49"/>
      <c r="Z3197" s="50"/>
      <c r="AA3197" s="51"/>
      <c r="AB3197" s="51"/>
      <c r="AC3197" s="52"/>
      <c r="AD3197" s="53"/>
    </row>
    <row r="3198" spans="24:30" x14ac:dyDescent="0.25">
      <c r="X3198" s="48"/>
      <c r="Y3198" s="49"/>
      <c r="Z3198" s="50"/>
      <c r="AA3198" s="51"/>
      <c r="AB3198" s="51"/>
      <c r="AC3198" s="52"/>
      <c r="AD3198" s="53"/>
    </row>
    <row r="3199" spans="24:30" x14ac:dyDescent="0.25">
      <c r="X3199" s="48"/>
      <c r="Y3199" s="49"/>
      <c r="Z3199" s="50"/>
      <c r="AA3199" s="51"/>
      <c r="AB3199" s="51"/>
      <c r="AC3199" s="52"/>
      <c r="AD3199" s="53"/>
    </row>
    <row r="3200" spans="24:30" x14ac:dyDescent="0.25">
      <c r="X3200" s="48"/>
      <c r="Y3200" s="49"/>
      <c r="Z3200" s="50"/>
      <c r="AA3200" s="51"/>
      <c r="AB3200" s="51"/>
      <c r="AC3200" s="52"/>
      <c r="AD3200" s="53"/>
    </row>
    <row r="3201" spans="24:30" x14ac:dyDescent="0.25">
      <c r="X3201" s="48"/>
      <c r="Y3201" s="49"/>
      <c r="Z3201" s="50"/>
      <c r="AA3201" s="51"/>
      <c r="AB3201" s="51"/>
      <c r="AC3201" s="52"/>
      <c r="AD3201" s="53"/>
    </row>
    <row r="3202" spans="24:30" x14ac:dyDescent="0.25">
      <c r="X3202" s="48"/>
      <c r="Y3202" s="49"/>
      <c r="Z3202" s="50"/>
      <c r="AA3202" s="51"/>
      <c r="AB3202" s="51"/>
      <c r="AC3202" s="52"/>
      <c r="AD3202" s="53"/>
    </row>
    <row r="3203" spans="24:30" x14ac:dyDescent="0.25">
      <c r="X3203" s="48"/>
      <c r="Y3203" s="49"/>
      <c r="Z3203" s="50"/>
      <c r="AA3203" s="51"/>
      <c r="AB3203" s="51"/>
      <c r="AC3203" s="52"/>
      <c r="AD3203" s="53"/>
    </row>
    <row r="3204" spans="24:30" x14ac:dyDescent="0.25">
      <c r="X3204" s="48"/>
      <c r="Y3204" s="49"/>
      <c r="Z3204" s="50"/>
      <c r="AA3204" s="51"/>
      <c r="AB3204" s="51"/>
      <c r="AC3204" s="52"/>
      <c r="AD3204" s="53"/>
    </row>
    <row r="3205" spans="24:30" x14ac:dyDescent="0.25">
      <c r="X3205" s="48"/>
      <c r="Y3205" s="49"/>
      <c r="Z3205" s="50"/>
      <c r="AA3205" s="51"/>
      <c r="AB3205" s="51"/>
      <c r="AC3205" s="52"/>
      <c r="AD3205" s="53"/>
    </row>
    <row r="3206" spans="24:30" x14ac:dyDescent="0.25">
      <c r="X3206" s="48"/>
      <c r="Y3206" s="49"/>
      <c r="Z3206" s="50"/>
      <c r="AA3206" s="51"/>
      <c r="AB3206" s="51"/>
      <c r="AC3206" s="52"/>
      <c r="AD3206" s="53"/>
    </row>
    <row r="3207" spans="24:30" x14ac:dyDescent="0.25">
      <c r="X3207" s="48"/>
      <c r="Y3207" s="49"/>
      <c r="Z3207" s="50"/>
      <c r="AA3207" s="51"/>
      <c r="AB3207" s="51"/>
      <c r="AC3207" s="52"/>
      <c r="AD3207" s="53"/>
    </row>
    <row r="3208" spans="24:30" x14ac:dyDescent="0.25">
      <c r="X3208" s="48"/>
      <c r="Y3208" s="49"/>
      <c r="Z3208" s="50"/>
      <c r="AA3208" s="51"/>
      <c r="AB3208" s="51"/>
      <c r="AC3208" s="52"/>
      <c r="AD3208" s="53"/>
    </row>
    <row r="3209" spans="24:30" x14ac:dyDescent="0.25">
      <c r="X3209" s="48"/>
      <c r="Y3209" s="49"/>
      <c r="Z3209" s="50"/>
      <c r="AA3209" s="51"/>
      <c r="AB3209" s="51"/>
      <c r="AC3209" s="52"/>
      <c r="AD3209" s="53"/>
    </row>
    <row r="3210" spans="24:30" x14ac:dyDescent="0.25">
      <c r="X3210" s="48"/>
      <c r="Y3210" s="49"/>
      <c r="Z3210" s="50"/>
      <c r="AA3210" s="51"/>
      <c r="AB3210" s="51"/>
      <c r="AC3210" s="52"/>
      <c r="AD3210" s="53"/>
    </row>
    <row r="3211" spans="24:30" x14ac:dyDescent="0.25">
      <c r="X3211" s="48"/>
      <c r="Y3211" s="49"/>
      <c r="Z3211" s="50"/>
      <c r="AA3211" s="51"/>
      <c r="AB3211" s="51"/>
      <c r="AC3211" s="52"/>
      <c r="AD3211" s="53"/>
    </row>
    <row r="3212" spans="24:30" x14ac:dyDescent="0.25">
      <c r="X3212" s="48"/>
      <c r="Y3212" s="49"/>
      <c r="Z3212" s="50"/>
      <c r="AA3212" s="51"/>
      <c r="AB3212" s="51"/>
      <c r="AC3212" s="52"/>
      <c r="AD3212" s="53"/>
    </row>
    <row r="3213" spans="24:30" x14ac:dyDescent="0.25">
      <c r="X3213" s="48"/>
      <c r="Y3213" s="49"/>
      <c r="Z3213" s="50"/>
      <c r="AA3213" s="51"/>
      <c r="AB3213" s="51"/>
      <c r="AC3213" s="52"/>
      <c r="AD3213" s="53"/>
    </row>
    <row r="3214" spans="24:30" x14ac:dyDescent="0.25">
      <c r="X3214" s="48"/>
      <c r="Y3214" s="49"/>
      <c r="Z3214" s="50"/>
      <c r="AA3214" s="51"/>
      <c r="AB3214" s="51"/>
      <c r="AC3214" s="52"/>
      <c r="AD3214" s="53"/>
    </row>
    <row r="3215" spans="24:30" x14ac:dyDescent="0.25">
      <c r="X3215" s="48"/>
      <c r="Y3215" s="49"/>
      <c r="Z3215" s="50"/>
      <c r="AA3215" s="51"/>
      <c r="AB3215" s="51"/>
      <c r="AC3215" s="52"/>
      <c r="AD3215" s="53"/>
    </row>
    <row r="3216" spans="24:30" x14ac:dyDescent="0.25">
      <c r="X3216" s="48"/>
      <c r="Y3216" s="49"/>
      <c r="Z3216" s="50"/>
      <c r="AA3216" s="51"/>
      <c r="AB3216" s="51"/>
      <c r="AC3216" s="52"/>
      <c r="AD3216" s="53"/>
    </row>
    <row r="3217" spans="24:30" x14ac:dyDescent="0.25">
      <c r="X3217" s="48"/>
      <c r="Y3217" s="49"/>
      <c r="Z3217" s="50"/>
      <c r="AA3217" s="51"/>
      <c r="AB3217" s="51"/>
      <c r="AC3217" s="52"/>
      <c r="AD3217" s="53"/>
    </row>
    <row r="3218" spans="24:30" x14ac:dyDescent="0.25">
      <c r="X3218" s="48"/>
      <c r="Y3218" s="49"/>
      <c r="Z3218" s="50"/>
      <c r="AA3218" s="51"/>
      <c r="AB3218" s="51"/>
      <c r="AC3218" s="52"/>
      <c r="AD3218" s="53"/>
    </row>
    <row r="3219" spans="24:30" x14ac:dyDescent="0.25">
      <c r="X3219" s="48"/>
      <c r="Y3219" s="49"/>
      <c r="Z3219" s="50"/>
      <c r="AA3219" s="51"/>
      <c r="AB3219" s="51"/>
      <c r="AC3219" s="52"/>
      <c r="AD3219" s="53"/>
    </row>
    <row r="3220" spans="24:30" x14ac:dyDescent="0.25">
      <c r="X3220" s="48"/>
      <c r="Y3220" s="49"/>
      <c r="Z3220" s="50"/>
      <c r="AA3220" s="51"/>
      <c r="AB3220" s="51"/>
      <c r="AC3220" s="52"/>
      <c r="AD3220" s="53"/>
    </row>
    <row r="3221" spans="24:30" x14ac:dyDescent="0.25">
      <c r="X3221" s="48"/>
      <c r="Y3221" s="49"/>
      <c r="Z3221" s="50"/>
      <c r="AA3221" s="51"/>
      <c r="AB3221" s="51"/>
      <c r="AC3221" s="52"/>
      <c r="AD3221" s="53"/>
    </row>
    <row r="3222" spans="24:30" x14ac:dyDescent="0.25">
      <c r="X3222" s="48"/>
      <c r="Y3222" s="49"/>
      <c r="Z3222" s="50"/>
      <c r="AA3222" s="51"/>
      <c r="AB3222" s="51"/>
      <c r="AC3222" s="52"/>
      <c r="AD3222" s="53"/>
    </row>
    <row r="3223" spans="24:30" x14ac:dyDescent="0.25">
      <c r="X3223" s="48"/>
      <c r="Y3223" s="49"/>
      <c r="Z3223" s="50"/>
      <c r="AA3223" s="51"/>
      <c r="AB3223" s="51"/>
      <c r="AC3223" s="52"/>
      <c r="AD3223" s="53"/>
    </row>
    <row r="3224" spans="24:30" x14ac:dyDescent="0.25">
      <c r="X3224" s="48"/>
      <c r="Y3224" s="49"/>
      <c r="Z3224" s="50"/>
      <c r="AA3224" s="51"/>
      <c r="AB3224" s="51"/>
      <c r="AC3224" s="52"/>
      <c r="AD3224" s="53"/>
    </row>
    <row r="3225" spans="24:30" x14ac:dyDescent="0.25">
      <c r="X3225" s="48"/>
      <c r="Y3225" s="49"/>
      <c r="Z3225" s="50"/>
      <c r="AA3225" s="51"/>
      <c r="AB3225" s="51"/>
      <c r="AC3225" s="52"/>
      <c r="AD3225" s="53"/>
    </row>
    <row r="3226" spans="24:30" x14ac:dyDescent="0.25">
      <c r="X3226" s="48"/>
      <c r="Y3226" s="49"/>
      <c r="Z3226" s="50"/>
      <c r="AA3226" s="51"/>
      <c r="AB3226" s="51"/>
      <c r="AC3226" s="52"/>
      <c r="AD3226" s="53"/>
    </row>
    <row r="3227" spans="24:30" x14ac:dyDescent="0.25">
      <c r="X3227" s="48"/>
      <c r="Y3227" s="49"/>
      <c r="Z3227" s="50"/>
      <c r="AA3227" s="51"/>
      <c r="AB3227" s="51"/>
      <c r="AC3227" s="52"/>
      <c r="AD3227" s="53"/>
    </row>
    <row r="3228" spans="24:30" x14ac:dyDescent="0.25">
      <c r="X3228" s="48"/>
      <c r="Y3228" s="49"/>
      <c r="Z3228" s="50"/>
      <c r="AA3228" s="51"/>
      <c r="AB3228" s="51"/>
      <c r="AC3228" s="52"/>
      <c r="AD3228" s="53"/>
    </row>
    <row r="3229" spans="24:30" x14ac:dyDescent="0.25">
      <c r="X3229" s="48"/>
      <c r="Y3229" s="49"/>
      <c r="Z3229" s="50"/>
      <c r="AA3229" s="51"/>
      <c r="AB3229" s="51"/>
      <c r="AC3229" s="52"/>
      <c r="AD3229" s="53"/>
    </row>
    <row r="3230" spans="24:30" x14ac:dyDescent="0.25">
      <c r="X3230" s="48"/>
      <c r="Y3230" s="49"/>
      <c r="Z3230" s="50"/>
      <c r="AA3230" s="51"/>
      <c r="AB3230" s="51"/>
      <c r="AC3230" s="52"/>
      <c r="AD3230" s="53"/>
    </row>
    <row r="3231" spans="24:30" x14ac:dyDescent="0.25">
      <c r="X3231" s="48"/>
      <c r="Y3231" s="49"/>
      <c r="Z3231" s="50"/>
      <c r="AA3231" s="51"/>
      <c r="AB3231" s="51"/>
      <c r="AC3231" s="52"/>
      <c r="AD3231" s="53"/>
    </row>
    <row r="3232" spans="24:30" x14ac:dyDescent="0.25">
      <c r="X3232" s="48"/>
      <c r="Y3232" s="49"/>
      <c r="Z3232" s="50"/>
      <c r="AA3232" s="51"/>
      <c r="AB3232" s="51"/>
      <c r="AC3232" s="52"/>
      <c r="AD3232" s="53"/>
    </row>
    <row r="3233" spans="24:30" x14ac:dyDescent="0.25">
      <c r="X3233" s="48"/>
      <c r="Y3233" s="49"/>
      <c r="Z3233" s="50"/>
      <c r="AA3233" s="51"/>
      <c r="AB3233" s="51"/>
      <c r="AC3233" s="52"/>
      <c r="AD3233" s="53"/>
    </row>
    <row r="3234" spans="24:30" x14ac:dyDescent="0.25">
      <c r="X3234" s="48"/>
      <c r="Y3234" s="49"/>
      <c r="Z3234" s="50"/>
      <c r="AA3234" s="51"/>
      <c r="AB3234" s="51"/>
      <c r="AC3234" s="52"/>
      <c r="AD3234" s="53"/>
    </row>
    <row r="3235" spans="24:30" x14ac:dyDescent="0.25">
      <c r="X3235" s="48"/>
      <c r="Y3235" s="49"/>
      <c r="Z3235" s="50"/>
      <c r="AA3235" s="51"/>
      <c r="AB3235" s="51"/>
      <c r="AC3235" s="52"/>
      <c r="AD3235" s="53"/>
    </row>
    <row r="3236" spans="24:30" x14ac:dyDescent="0.25">
      <c r="X3236" s="48"/>
      <c r="Y3236" s="49"/>
      <c r="Z3236" s="50"/>
      <c r="AA3236" s="51"/>
      <c r="AB3236" s="51"/>
      <c r="AC3236" s="52"/>
      <c r="AD3236" s="53"/>
    </row>
    <row r="3237" spans="24:30" x14ac:dyDescent="0.25">
      <c r="X3237" s="48"/>
      <c r="Y3237" s="49"/>
      <c r="Z3237" s="50"/>
      <c r="AA3237" s="51"/>
      <c r="AB3237" s="51"/>
      <c r="AC3237" s="52"/>
      <c r="AD3237" s="53"/>
    </row>
    <row r="3238" spans="24:30" x14ac:dyDescent="0.25">
      <c r="X3238" s="48"/>
      <c r="Y3238" s="49"/>
      <c r="Z3238" s="50"/>
      <c r="AA3238" s="51"/>
      <c r="AB3238" s="51"/>
      <c r="AC3238" s="52"/>
      <c r="AD3238" s="53"/>
    </row>
    <row r="3239" spans="24:30" x14ac:dyDescent="0.25">
      <c r="X3239" s="48"/>
      <c r="Y3239" s="49"/>
      <c r="Z3239" s="50"/>
      <c r="AA3239" s="51"/>
      <c r="AB3239" s="51"/>
      <c r="AC3239" s="52"/>
      <c r="AD3239" s="53"/>
    </row>
    <row r="3240" spans="24:30" x14ac:dyDescent="0.25">
      <c r="X3240" s="48"/>
      <c r="Y3240" s="49"/>
      <c r="Z3240" s="50"/>
      <c r="AA3240" s="51"/>
      <c r="AB3240" s="51"/>
      <c r="AC3240" s="52"/>
      <c r="AD3240" s="53"/>
    </row>
    <row r="3241" spans="24:30" x14ac:dyDescent="0.25">
      <c r="X3241" s="48"/>
      <c r="Y3241" s="49"/>
      <c r="Z3241" s="50"/>
      <c r="AA3241" s="51"/>
      <c r="AB3241" s="51"/>
      <c r="AC3241" s="52"/>
      <c r="AD3241" s="53"/>
    </row>
    <row r="3242" spans="24:30" x14ac:dyDescent="0.25">
      <c r="X3242" s="48"/>
      <c r="Y3242" s="49"/>
      <c r="Z3242" s="50"/>
      <c r="AA3242" s="51"/>
      <c r="AB3242" s="51"/>
      <c r="AC3242" s="52"/>
      <c r="AD3242" s="53"/>
    </row>
    <row r="3243" spans="24:30" x14ac:dyDescent="0.25">
      <c r="X3243" s="48"/>
      <c r="Y3243" s="49"/>
      <c r="Z3243" s="50"/>
      <c r="AA3243" s="51"/>
      <c r="AB3243" s="51"/>
      <c r="AC3243" s="52"/>
      <c r="AD3243" s="53"/>
    </row>
    <row r="3244" spans="24:30" x14ac:dyDescent="0.25">
      <c r="X3244" s="48"/>
      <c r="Y3244" s="49"/>
      <c r="Z3244" s="50"/>
      <c r="AA3244" s="51"/>
      <c r="AB3244" s="51"/>
      <c r="AC3244" s="52"/>
      <c r="AD3244" s="53"/>
    </row>
    <row r="3245" spans="24:30" x14ac:dyDescent="0.25">
      <c r="X3245" s="48"/>
      <c r="Y3245" s="49"/>
      <c r="Z3245" s="50"/>
      <c r="AA3245" s="51"/>
      <c r="AB3245" s="51"/>
      <c r="AC3245" s="52"/>
      <c r="AD3245" s="53"/>
    </row>
    <row r="3246" spans="24:30" x14ac:dyDescent="0.25">
      <c r="X3246" s="48"/>
      <c r="Y3246" s="49"/>
      <c r="Z3246" s="50"/>
      <c r="AA3246" s="51"/>
      <c r="AB3246" s="51"/>
      <c r="AC3246" s="52"/>
      <c r="AD3246" s="53"/>
    </row>
    <row r="3247" spans="24:30" x14ac:dyDescent="0.25">
      <c r="X3247" s="48"/>
      <c r="Y3247" s="49"/>
      <c r="Z3247" s="50"/>
      <c r="AA3247" s="51"/>
      <c r="AB3247" s="51"/>
      <c r="AC3247" s="52"/>
      <c r="AD3247" s="53"/>
    </row>
    <row r="3248" spans="24:30" x14ac:dyDescent="0.25">
      <c r="X3248" s="48"/>
      <c r="Y3248" s="49"/>
      <c r="Z3248" s="50"/>
      <c r="AA3248" s="51"/>
      <c r="AB3248" s="51"/>
      <c r="AC3248" s="52"/>
      <c r="AD3248" s="53"/>
    </row>
    <row r="3249" spans="24:30" x14ac:dyDescent="0.25">
      <c r="X3249" s="48"/>
      <c r="Y3249" s="49"/>
      <c r="Z3249" s="50"/>
      <c r="AA3249" s="51"/>
      <c r="AB3249" s="51"/>
      <c r="AC3249" s="52"/>
      <c r="AD3249" s="53"/>
    </row>
    <row r="3250" spans="24:30" x14ac:dyDescent="0.25">
      <c r="X3250" s="48"/>
      <c r="Y3250" s="49"/>
      <c r="Z3250" s="50"/>
      <c r="AA3250" s="51"/>
      <c r="AB3250" s="51"/>
      <c r="AC3250" s="52"/>
      <c r="AD3250" s="53"/>
    </row>
    <row r="3251" spans="24:30" x14ac:dyDescent="0.25">
      <c r="X3251" s="48"/>
      <c r="Y3251" s="49"/>
      <c r="Z3251" s="50"/>
      <c r="AA3251" s="51"/>
      <c r="AB3251" s="51"/>
      <c r="AC3251" s="52"/>
      <c r="AD3251" s="53"/>
    </row>
    <row r="3252" spans="24:30" x14ac:dyDescent="0.25">
      <c r="X3252" s="48"/>
      <c r="Y3252" s="49"/>
      <c r="Z3252" s="50"/>
      <c r="AA3252" s="51"/>
      <c r="AB3252" s="51"/>
      <c r="AC3252" s="52"/>
      <c r="AD3252" s="53"/>
    </row>
    <row r="3253" spans="24:30" x14ac:dyDescent="0.25">
      <c r="X3253" s="48"/>
      <c r="Y3253" s="49"/>
      <c r="Z3253" s="50"/>
      <c r="AA3253" s="51"/>
      <c r="AB3253" s="51"/>
      <c r="AC3253" s="52"/>
      <c r="AD3253" s="53"/>
    </row>
    <row r="3254" spans="24:30" x14ac:dyDescent="0.25">
      <c r="X3254" s="48"/>
      <c r="Y3254" s="49"/>
      <c r="Z3254" s="50"/>
      <c r="AA3254" s="51"/>
      <c r="AB3254" s="51"/>
      <c r="AC3254" s="52"/>
      <c r="AD3254" s="53"/>
    </row>
    <row r="3255" spans="24:30" x14ac:dyDescent="0.25">
      <c r="X3255" s="48"/>
      <c r="Y3255" s="49"/>
      <c r="Z3255" s="50"/>
      <c r="AA3255" s="51"/>
      <c r="AB3255" s="51"/>
      <c r="AC3255" s="52"/>
      <c r="AD3255" s="53"/>
    </row>
    <row r="3256" spans="24:30" x14ac:dyDescent="0.25">
      <c r="X3256" s="48"/>
      <c r="Y3256" s="49"/>
      <c r="Z3256" s="50"/>
      <c r="AA3256" s="51"/>
      <c r="AB3256" s="51"/>
      <c r="AC3256" s="52"/>
      <c r="AD3256" s="53"/>
    </row>
    <row r="3257" spans="24:30" x14ac:dyDescent="0.25">
      <c r="X3257" s="48"/>
      <c r="Y3257" s="49"/>
      <c r="Z3257" s="50"/>
      <c r="AA3257" s="51"/>
      <c r="AB3257" s="51"/>
      <c r="AC3257" s="52"/>
      <c r="AD3257" s="53"/>
    </row>
    <row r="3258" spans="24:30" x14ac:dyDescent="0.25">
      <c r="X3258" s="48"/>
      <c r="Y3258" s="49"/>
      <c r="Z3258" s="50"/>
      <c r="AA3258" s="51"/>
      <c r="AB3258" s="51"/>
      <c r="AC3258" s="52"/>
      <c r="AD3258" s="53"/>
    </row>
    <row r="3259" spans="24:30" x14ac:dyDescent="0.25">
      <c r="X3259" s="48"/>
      <c r="Y3259" s="49"/>
      <c r="Z3259" s="50"/>
      <c r="AA3259" s="51"/>
      <c r="AB3259" s="51"/>
      <c r="AC3259" s="52"/>
      <c r="AD3259" s="53"/>
    </row>
    <row r="3260" spans="24:30" x14ac:dyDescent="0.25">
      <c r="X3260" s="48"/>
      <c r="Y3260" s="49"/>
      <c r="Z3260" s="50"/>
      <c r="AA3260" s="51"/>
      <c r="AB3260" s="51"/>
      <c r="AC3260" s="52"/>
      <c r="AD3260" s="53"/>
    </row>
    <row r="3261" spans="24:30" x14ac:dyDescent="0.25">
      <c r="X3261" s="48"/>
      <c r="Y3261" s="49"/>
      <c r="Z3261" s="50"/>
      <c r="AA3261" s="51"/>
      <c r="AB3261" s="51"/>
      <c r="AC3261" s="52"/>
      <c r="AD3261" s="53"/>
    </row>
    <row r="3262" spans="24:30" x14ac:dyDescent="0.25">
      <c r="X3262" s="48"/>
      <c r="Y3262" s="49"/>
      <c r="Z3262" s="50"/>
      <c r="AA3262" s="51"/>
      <c r="AB3262" s="51"/>
      <c r="AC3262" s="52"/>
      <c r="AD3262" s="53"/>
    </row>
    <row r="3263" spans="24:30" x14ac:dyDescent="0.25">
      <c r="X3263" s="48"/>
      <c r="Y3263" s="49"/>
      <c r="Z3263" s="50"/>
      <c r="AA3263" s="51"/>
      <c r="AB3263" s="51"/>
      <c r="AC3263" s="52"/>
      <c r="AD3263" s="53"/>
    </row>
    <row r="3264" spans="24:30" x14ac:dyDescent="0.25">
      <c r="X3264" s="48"/>
      <c r="Y3264" s="49"/>
      <c r="Z3264" s="50"/>
      <c r="AA3264" s="51"/>
      <c r="AB3264" s="51"/>
      <c r="AC3264" s="52"/>
      <c r="AD3264" s="53"/>
    </row>
    <row r="3265" spans="24:30" x14ac:dyDescent="0.25">
      <c r="X3265" s="48"/>
      <c r="Y3265" s="49"/>
      <c r="Z3265" s="50"/>
      <c r="AA3265" s="51"/>
      <c r="AB3265" s="51"/>
      <c r="AC3265" s="52"/>
      <c r="AD3265" s="53"/>
    </row>
    <row r="3266" spans="24:30" x14ac:dyDescent="0.25">
      <c r="X3266" s="48"/>
      <c r="Y3266" s="49"/>
      <c r="Z3266" s="50"/>
      <c r="AA3266" s="51"/>
      <c r="AB3266" s="51"/>
      <c r="AC3266" s="52"/>
      <c r="AD3266" s="53"/>
    </row>
    <row r="3267" spans="24:30" x14ac:dyDescent="0.25">
      <c r="X3267" s="48"/>
      <c r="Y3267" s="49"/>
      <c r="Z3267" s="50"/>
      <c r="AA3267" s="51"/>
      <c r="AB3267" s="51"/>
      <c r="AC3267" s="52"/>
      <c r="AD3267" s="53"/>
    </row>
    <row r="3268" spans="24:30" x14ac:dyDescent="0.25">
      <c r="X3268" s="48"/>
      <c r="Y3268" s="49"/>
      <c r="Z3268" s="50"/>
      <c r="AA3268" s="51"/>
      <c r="AB3268" s="51"/>
      <c r="AC3268" s="52"/>
      <c r="AD3268" s="53"/>
    </row>
    <row r="3269" spans="24:30" x14ac:dyDescent="0.25">
      <c r="X3269" s="48"/>
      <c r="Y3269" s="49"/>
      <c r="Z3269" s="50"/>
      <c r="AA3269" s="51"/>
      <c r="AB3269" s="51"/>
      <c r="AC3269" s="52"/>
      <c r="AD3269" s="53"/>
    </row>
    <row r="3270" spans="24:30" x14ac:dyDescent="0.25">
      <c r="X3270" s="48"/>
      <c r="Y3270" s="49"/>
      <c r="Z3270" s="50"/>
      <c r="AA3270" s="51"/>
      <c r="AB3270" s="51"/>
      <c r="AC3270" s="52"/>
      <c r="AD3270" s="53"/>
    </row>
    <row r="3271" spans="24:30" x14ac:dyDescent="0.25">
      <c r="X3271" s="48"/>
      <c r="Y3271" s="49"/>
      <c r="Z3271" s="50"/>
      <c r="AA3271" s="51"/>
      <c r="AB3271" s="51"/>
      <c r="AC3271" s="52"/>
      <c r="AD3271" s="53"/>
    </row>
    <row r="3272" spans="24:30" x14ac:dyDescent="0.25">
      <c r="X3272" s="48"/>
      <c r="Y3272" s="49"/>
      <c r="Z3272" s="50"/>
      <c r="AA3272" s="51"/>
      <c r="AB3272" s="51"/>
      <c r="AC3272" s="52"/>
      <c r="AD3272" s="53"/>
    </row>
    <row r="3273" spans="24:30" x14ac:dyDescent="0.25">
      <c r="X3273" s="48"/>
      <c r="Y3273" s="49"/>
      <c r="Z3273" s="50"/>
      <c r="AA3273" s="51"/>
      <c r="AB3273" s="51"/>
      <c r="AC3273" s="52"/>
      <c r="AD3273" s="53"/>
    </row>
    <row r="3274" spans="24:30" x14ac:dyDescent="0.25">
      <c r="X3274" s="48"/>
      <c r="Y3274" s="49"/>
      <c r="Z3274" s="50"/>
      <c r="AA3274" s="51"/>
      <c r="AB3274" s="51"/>
      <c r="AC3274" s="52"/>
      <c r="AD3274" s="53"/>
    </row>
    <row r="3275" spans="24:30" x14ac:dyDescent="0.25">
      <c r="X3275" s="48"/>
      <c r="Y3275" s="49"/>
      <c r="Z3275" s="50"/>
      <c r="AA3275" s="51"/>
      <c r="AB3275" s="51"/>
      <c r="AC3275" s="52"/>
      <c r="AD3275" s="53"/>
    </row>
    <row r="3276" spans="24:30" x14ac:dyDescent="0.25">
      <c r="X3276" s="48"/>
      <c r="Y3276" s="49"/>
      <c r="Z3276" s="50"/>
      <c r="AA3276" s="51"/>
      <c r="AB3276" s="51"/>
      <c r="AC3276" s="52"/>
      <c r="AD3276" s="53"/>
    </row>
    <row r="3277" spans="24:30" x14ac:dyDescent="0.25">
      <c r="X3277" s="48"/>
      <c r="Y3277" s="49"/>
      <c r="Z3277" s="50"/>
      <c r="AA3277" s="51"/>
      <c r="AB3277" s="51"/>
      <c r="AC3277" s="52"/>
      <c r="AD3277" s="53"/>
    </row>
    <row r="3278" spans="24:30" x14ac:dyDescent="0.25">
      <c r="X3278" s="48"/>
      <c r="Y3278" s="49"/>
      <c r="Z3278" s="50"/>
      <c r="AA3278" s="51"/>
      <c r="AB3278" s="51"/>
      <c r="AC3278" s="52"/>
      <c r="AD3278" s="53"/>
    </row>
    <row r="3279" spans="24:30" x14ac:dyDescent="0.25">
      <c r="X3279" s="48"/>
      <c r="Y3279" s="49"/>
      <c r="Z3279" s="50"/>
      <c r="AA3279" s="51"/>
      <c r="AB3279" s="51"/>
      <c r="AC3279" s="52"/>
      <c r="AD3279" s="53"/>
    </row>
    <row r="3280" spans="24:30" x14ac:dyDescent="0.25">
      <c r="X3280" s="48"/>
      <c r="Y3280" s="49"/>
      <c r="Z3280" s="50"/>
      <c r="AA3280" s="51"/>
      <c r="AB3280" s="51"/>
      <c r="AC3280" s="52"/>
      <c r="AD3280" s="53"/>
    </row>
    <row r="3281" spans="24:30" x14ac:dyDescent="0.25">
      <c r="X3281" s="48"/>
      <c r="Y3281" s="49"/>
      <c r="Z3281" s="50"/>
      <c r="AA3281" s="51"/>
      <c r="AB3281" s="51"/>
      <c r="AC3281" s="52"/>
      <c r="AD3281" s="53"/>
    </row>
    <row r="3282" spans="24:30" x14ac:dyDescent="0.25">
      <c r="X3282" s="48"/>
      <c r="Y3282" s="49"/>
      <c r="Z3282" s="50"/>
      <c r="AA3282" s="51"/>
      <c r="AB3282" s="51"/>
      <c r="AC3282" s="52"/>
      <c r="AD3282" s="53"/>
    </row>
    <row r="3283" spans="24:30" x14ac:dyDescent="0.25">
      <c r="X3283" s="48"/>
      <c r="Y3283" s="49"/>
      <c r="Z3283" s="50"/>
      <c r="AA3283" s="51"/>
      <c r="AB3283" s="51"/>
      <c r="AC3283" s="52"/>
      <c r="AD3283" s="53"/>
    </row>
    <row r="3284" spans="24:30" x14ac:dyDescent="0.25">
      <c r="X3284" s="48"/>
      <c r="Y3284" s="49"/>
      <c r="Z3284" s="50"/>
      <c r="AA3284" s="51"/>
      <c r="AB3284" s="51"/>
      <c r="AC3284" s="52"/>
      <c r="AD3284" s="53"/>
    </row>
    <row r="3285" spans="24:30" x14ac:dyDescent="0.25">
      <c r="X3285" s="48"/>
      <c r="Y3285" s="49"/>
      <c r="Z3285" s="50"/>
      <c r="AA3285" s="51"/>
      <c r="AB3285" s="51"/>
      <c r="AC3285" s="52"/>
      <c r="AD3285" s="53"/>
    </row>
    <row r="3286" spans="24:30" x14ac:dyDescent="0.25">
      <c r="X3286" s="48"/>
      <c r="Y3286" s="49"/>
      <c r="Z3286" s="50"/>
      <c r="AA3286" s="51"/>
      <c r="AB3286" s="51"/>
      <c r="AC3286" s="52"/>
      <c r="AD3286" s="53"/>
    </row>
    <row r="3287" spans="24:30" x14ac:dyDescent="0.25">
      <c r="X3287" s="48"/>
      <c r="Y3287" s="49"/>
      <c r="Z3287" s="50"/>
      <c r="AA3287" s="51"/>
      <c r="AB3287" s="51"/>
      <c r="AC3287" s="52"/>
      <c r="AD3287" s="53"/>
    </row>
    <row r="3288" spans="24:30" x14ac:dyDescent="0.25">
      <c r="X3288" s="48"/>
      <c r="Y3288" s="49"/>
      <c r="Z3288" s="50"/>
      <c r="AA3288" s="51"/>
      <c r="AB3288" s="51"/>
      <c r="AC3288" s="52"/>
      <c r="AD3288" s="53"/>
    </row>
    <row r="3289" spans="24:30" x14ac:dyDescent="0.25">
      <c r="X3289" s="48"/>
      <c r="Y3289" s="49"/>
      <c r="Z3289" s="50"/>
      <c r="AA3289" s="51"/>
      <c r="AB3289" s="51"/>
      <c r="AC3289" s="52"/>
      <c r="AD3289" s="53"/>
    </row>
    <row r="3290" spans="24:30" x14ac:dyDescent="0.25">
      <c r="X3290" s="48"/>
      <c r="Y3290" s="49"/>
      <c r="Z3290" s="50"/>
      <c r="AA3290" s="51"/>
      <c r="AB3290" s="51"/>
      <c r="AC3290" s="52"/>
      <c r="AD3290" s="53"/>
    </row>
    <row r="3291" spans="24:30" x14ac:dyDescent="0.25">
      <c r="X3291" s="48"/>
      <c r="Y3291" s="49"/>
      <c r="Z3291" s="50"/>
      <c r="AA3291" s="51"/>
      <c r="AB3291" s="51"/>
      <c r="AC3291" s="52"/>
      <c r="AD3291" s="53"/>
    </row>
    <row r="3292" spans="24:30" x14ac:dyDescent="0.25">
      <c r="X3292" s="48"/>
      <c r="Y3292" s="49"/>
      <c r="Z3292" s="50"/>
      <c r="AA3292" s="51"/>
      <c r="AB3292" s="51"/>
      <c r="AC3292" s="52"/>
      <c r="AD3292" s="53"/>
    </row>
    <row r="3293" spans="24:30" x14ac:dyDescent="0.25">
      <c r="X3293" s="48"/>
      <c r="Y3293" s="49"/>
      <c r="Z3293" s="50"/>
      <c r="AA3293" s="51"/>
      <c r="AB3293" s="51"/>
      <c r="AC3293" s="52"/>
      <c r="AD3293" s="53"/>
    </row>
    <row r="3294" spans="24:30" x14ac:dyDescent="0.25">
      <c r="X3294" s="48"/>
      <c r="Y3294" s="49"/>
      <c r="Z3294" s="50"/>
      <c r="AA3294" s="51"/>
      <c r="AB3294" s="51"/>
      <c r="AC3294" s="52"/>
      <c r="AD3294" s="53"/>
    </row>
    <row r="3295" spans="24:30" x14ac:dyDescent="0.25">
      <c r="X3295" s="48"/>
      <c r="Y3295" s="49"/>
      <c r="Z3295" s="50"/>
      <c r="AA3295" s="51"/>
      <c r="AB3295" s="51"/>
      <c r="AC3295" s="52"/>
      <c r="AD3295" s="53"/>
    </row>
    <row r="3296" spans="24:30" x14ac:dyDescent="0.25">
      <c r="X3296" s="48"/>
      <c r="Y3296" s="49"/>
      <c r="Z3296" s="50"/>
      <c r="AA3296" s="51"/>
      <c r="AB3296" s="51"/>
      <c r="AC3296" s="52"/>
      <c r="AD3296" s="53"/>
    </row>
    <row r="3297" spans="24:30" x14ac:dyDescent="0.25">
      <c r="X3297" s="48"/>
      <c r="Y3297" s="49"/>
      <c r="Z3297" s="50"/>
      <c r="AA3297" s="51"/>
      <c r="AB3297" s="51"/>
      <c r="AC3297" s="52"/>
      <c r="AD3297" s="53"/>
    </row>
    <row r="3298" spans="24:30" x14ac:dyDescent="0.25">
      <c r="X3298" s="48"/>
      <c r="Y3298" s="49"/>
      <c r="Z3298" s="50"/>
      <c r="AA3298" s="51"/>
      <c r="AB3298" s="51"/>
      <c r="AC3298" s="52"/>
      <c r="AD3298" s="53"/>
    </row>
    <row r="3299" spans="24:30" x14ac:dyDescent="0.25">
      <c r="X3299" s="48"/>
      <c r="Y3299" s="49"/>
      <c r="Z3299" s="50"/>
      <c r="AA3299" s="51"/>
      <c r="AB3299" s="51"/>
      <c r="AC3299" s="52"/>
      <c r="AD3299" s="53"/>
    </row>
    <row r="3300" spans="24:30" x14ac:dyDescent="0.25">
      <c r="X3300" s="48"/>
      <c r="Y3300" s="49"/>
      <c r="Z3300" s="50"/>
      <c r="AA3300" s="51"/>
      <c r="AB3300" s="51"/>
      <c r="AC3300" s="52"/>
      <c r="AD3300" s="53"/>
    </row>
    <row r="3301" spans="24:30" x14ac:dyDescent="0.25">
      <c r="X3301" s="48"/>
      <c r="Y3301" s="49"/>
      <c r="Z3301" s="50"/>
      <c r="AA3301" s="51"/>
      <c r="AB3301" s="51"/>
      <c r="AC3301" s="52"/>
      <c r="AD3301" s="53"/>
    </row>
    <row r="3302" spans="24:30" x14ac:dyDescent="0.25">
      <c r="X3302" s="48"/>
      <c r="Y3302" s="49"/>
      <c r="Z3302" s="50"/>
      <c r="AA3302" s="51"/>
      <c r="AB3302" s="51"/>
      <c r="AC3302" s="52"/>
      <c r="AD3302" s="53"/>
    </row>
    <row r="3303" spans="24:30" x14ac:dyDescent="0.25">
      <c r="X3303" s="48"/>
      <c r="Y3303" s="49"/>
      <c r="Z3303" s="50"/>
      <c r="AA3303" s="51"/>
      <c r="AB3303" s="51"/>
      <c r="AC3303" s="52"/>
      <c r="AD3303" s="53"/>
    </row>
    <row r="3304" spans="24:30" x14ac:dyDescent="0.25">
      <c r="X3304" s="48"/>
      <c r="Y3304" s="49"/>
      <c r="Z3304" s="50"/>
      <c r="AA3304" s="51"/>
      <c r="AB3304" s="51"/>
      <c r="AC3304" s="52"/>
      <c r="AD3304" s="53"/>
    </row>
    <row r="3305" spans="24:30" x14ac:dyDescent="0.25">
      <c r="X3305" s="48"/>
      <c r="Y3305" s="49"/>
      <c r="Z3305" s="50"/>
      <c r="AA3305" s="51"/>
      <c r="AB3305" s="51"/>
      <c r="AC3305" s="52"/>
      <c r="AD3305" s="53"/>
    </row>
    <row r="3306" spans="24:30" x14ac:dyDescent="0.25">
      <c r="X3306" s="48"/>
      <c r="Y3306" s="49"/>
      <c r="Z3306" s="50"/>
      <c r="AA3306" s="51"/>
      <c r="AB3306" s="51"/>
      <c r="AC3306" s="52"/>
      <c r="AD3306" s="53"/>
    </row>
    <row r="3307" spans="24:30" x14ac:dyDescent="0.25">
      <c r="X3307" s="48"/>
      <c r="Y3307" s="49"/>
      <c r="Z3307" s="50"/>
      <c r="AA3307" s="51"/>
      <c r="AB3307" s="51"/>
      <c r="AC3307" s="52"/>
      <c r="AD3307" s="53"/>
    </row>
    <row r="3308" spans="24:30" x14ac:dyDescent="0.25">
      <c r="X3308" s="48"/>
      <c r="Y3308" s="49"/>
      <c r="Z3308" s="50"/>
      <c r="AA3308" s="51"/>
      <c r="AB3308" s="51"/>
      <c r="AC3308" s="52"/>
      <c r="AD3308" s="53"/>
    </row>
    <row r="3309" spans="24:30" x14ac:dyDescent="0.25">
      <c r="X3309" s="48"/>
      <c r="Y3309" s="49"/>
      <c r="Z3309" s="50"/>
      <c r="AA3309" s="51"/>
      <c r="AB3309" s="51"/>
      <c r="AC3309" s="52"/>
      <c r="AD3309" s="53"/>
    </row>
    <row r="3310" spans="24:30" x14ac:dyDescent="0.25">
      <c r="X3310" s="48"/>
      <c r="Y3310" s="49"/>
      <c r="Z3310" s="50"/>
      <c r="AA3310" s="51"/>
      <c r="AB3310" s="51"/>
      <c r="AC3310" s="52"/>
      <c r="AD3310" s="53"/>
    </row>
    <row r="3311" spans="24:30" x14ac:dyDescent="0.25">
      <c r="X3311" s="48"/>
      <c r="Y3311" s="49"/>
      <c r="Z3311" s="50"/>
      <c r="AA3311" s="51"/>
      <c r="AB3311" s="51"/>
      <c r="AC3311" s="52"/>
      <c r="AD3311" s="53"/>
    </row>
    <row r="3312" spans="24:30" x14ac:dyDescent="0.25">
      <c r="X3312" s="48"/>
      <c r="Y3312" s="49"/>
      <c r="Z3312" s="50"/>
      <c r="AA3312" s="51"/>
      <c r="AB3312" s="51"/>
      <c r="AC3312" s="52"/>
      <c r="AD3312" s="53"/>
    </row>
    <row r="3313" spans="24:30" x14ac:dyDescent="0.25">
      <c r="X3313" s="48"/>
      <c r="Y3313" s="49"/>
      <c r="Z3313" s="50"/>
      <c r="AA3313" s="51"/>
      <c r="AB3313" s="51"/>
      <c r="AC3313" s="52"/>
      <c r="AD3313" s="53"/>
    </row>
    <row r="3314" spans="24:30" x14ac:dyDescent="0.25">
      <c r="X3314" s="48"/>
      <c r="Y3314" s="49"/>
      <c r="Z3314" s="50"/>
      <c r="AA3314" s="51"/>
      <c r="AB3314" s="51"/>
      <c r="AC3314" s="52"/>
      <c r="AD3314" s="53"/>
    </row>
    <row r="3315" spans="24:30" x14ac:dyDescent="0.25">
      <c r="X3315" s="48"/>
      <c r="Y3315" s="49"/>
      <c r="Z3315" s="50"/>
      <c r="AA3315" s="51"/>
      <c r="AB3315" s="51"/>
      <c r="AC3315" s="52"/>
      <c r="AD3315" s="53"/>
    </row>
    <row r="3316" spans="24:30" x14ac:dyDescent="0.25">
      <c r="X3316" s="48"/>
      <c r="Y3316" s="49"/>
      <c r="Z3316" s="50"/>
      <c r="AA3316" s="51"/>
      <c r="AB3316" s="51"/>
      <c r="AC3316" s="52"/>
      <c r="AD3316" s="53"/>
    </row>
    <row r="3317" spans="24:30" x14ac:dyDescent="0.25">
      <c r="X3317" s="48"/>
      <c r="Y3317" s="49"/>
      <c r="Z3317" s="50"/>
      <c r="AA3317" s="51"/>
      <c r="AB3317" s="51"/>
      <c r="AC3317" s="52"/>
      <c r="AD3317" s="53"/>
    </row>
    <row r="3318" spans="24:30" x14ac:dyDescent="0.25">
      <c r="X3318" s="48"/>
      <c r="Y3318" s="49"/>
      <c r="Z3318" s="50"/>
      <c r="AA3318" s="51"/>
      <c r="AB3318" s="51"/>
      <c r="AC3318" s="52"/>
      <c r="AD3318" s="53"/>
    </row>
    <row r="3319" spans="24:30" x14ac:dyDescent="0.25">
      <c r="X3319" s="48"/>
      <c r="Y3319" s="49"/>
      <c r="Z3319" s="50"/>
      <c r="AA3319" s="51"/>
      <c r="AB3319" s="51"/>
      <c r="AC3319" s="52"/>
      <c r="AD3319" s="53"/>
    </row>
    <row r="3320" spans="24:30" x14ac:dyDescent="0.25">
      <c r="X3320" s="48"/>
      <c r="Y3320" s="49"/>
      <c r="Z3320" s="50"/>
      <c r="AA3320" s="51"/>
      <c r="AB3320" s="51"/>
      <c r="AC3320" s="52"/>
      <c r="AD3320" s="53"/>
    </row>
    <row r="3321" spans="24:30" x14ac:dyDescent="0.25">
      <c r="X3321" s="48"/>
      <c r="Y3321" s="49"/>
      <c r="Z3321" s="50"/>
      <c r="AA3321" s="51"/>
      <c r="AB3321" s="51"/>
      <c r="AC3321" s="52"/>
      <c r="AD3321" s="53"/>
    </row>
    <row r="3322" spans="24:30" x14ac:dyDescent="0.25">
      <c r="X3322" s="48"/>
      <c r="Y3322" s="49"/>
      <c r="Z3322" s="50"/>
      <c r="AA3322" s="51"/>
      <c r="AB3322" s="51"/>
      <c r="AC3322" s="52"/>
      <c r="AD3322" s="53"/>
    </row>
    <row r="3323" spans="24:30" x14ac:dyDescent="0.25">
      <c r="X3323" s="48"/>
      <c r="Y3323" s="49"/>
      <c r="Z3323" s="50"/>
      <c r="AA3323" s="51"/>
      <c r="AB3323" s="51"/>
      <c r="AC3323" s="52"/>
      <c r="AD3323" s="53"/>
    </row>
    <row r="3324" spans="24:30" x14ac:dyDescent="0.25">
      <c r="X3324" s="48"/>
      <c r="Y3324" s="49"/>
      <c r="Z3324" s="50"/>
      <c r="AA3324" s="51"/>
      <c r="AB3324" s="51"/>
      <c r="AC3324" s="52"/>
      <c r="AD3324" s="53"/>
    </row>
    <row r="3325" spans="24:30" x14ac:dyDescent="0.25">
      <c r="X3325" s="48"/>
      <c r="Y3325" s="49"/>
      <c r="Z3325" s="50"/>
      <c r="AA3325" s="51"/>
      <c r="AB3325" s="51"/>
      <c r="AC3325" s="52"/>
      <c r="AD3325" s="53"/>
    </row>
    <row r="3326" spans="24:30" x14ac:dyDescent="0.25">
      <c r="X3326" s="48"/>
      <c r="Y3326" s="49"/>
      <c r="Z3326" s="50"/>
      <c r="AA3326" s="51"/>
      <c r="AB3326" s="51"/>
      <c r="AC3326" s="52"/>
      <c r="AD3326" s="53"/>
    </row>
    <row r="3327" spans="24:30" x14ac:dyDescent="0.25">
      <c r="X3327" s="48"/>
      <c r="Y3327" s="49"/>
      <c r="Z3327" s="50"/>
      <c r="AA3327" s="51"/>
      <c r="AB3327" s="51"/>
      <c r="AC3327" s="52"/>
      <c r="AD3327" s="53"/>
    </row>
    <row r="3328" spans="24:30" x14ac:dyDescent="0.25">
      <c r="X3328" s="48"/>
      <c r="Y3328" s="49"/>
      <c r="Z3328" s="50"/>
      <c r="AA3328" s="51"/>
      <c r="AB3328" s="51"/>
      <c r="AC3328" s="52"/>
      <c r="AD3328" s="53"/>
    </row>
    <row r="3329" spans="24:30" x14ac:dyDescent="0.25">
      <c r="X3329" s="48"/>
      <c r="Y3329" s="49"/>
      <c r="Z3329" s="50"/>
      <c r="AA3329" s="51"/>
      <c r="AB3329" s="51"/>
      <c r="AC3329" s="52"/>
      <c r="AD3329" s="53"/>
    </row>
    <row r="3330" spans="24:30" x14ac:dyDescent="0.25">
      <c r="X3330" s="48"/>
      <c r="Y3330" s="49"/>
      <c r="Z3330" s="50"/>
      <c r="AA3330" s="51"/>
      <c r="AB3330" s="51"/>
      <c r="AC3330" s="52"/>
      <c r="AD3330" s="53"/>
    </row>
    <row r="3331" spans="24:30" x14ac:dyDescent="0.25">
      <c r="X3331" s="48"/>
      <c r="Y3331" s="49"/>
      <c r="Z3331" s="50"/>
      <c r="AA3331" s="51"/>
      <c r="AB3331" s="51"/>
      <c r="AC3331" s="52"/>
      <c r="AD3331" s="53"/>
    </row>
    <row r="3332" spans="24:30" x14ac:dyDescent="0.25">
      <c r="X3332" s="48"/>
      <c r="Y3332" s="49"/>
      <c r="Z3332" s="50"/>
      <c r="AA3332" s="51"/>
      <c r="AB3332" s="51"/>
      <c r="AC3332" s="52"/>
      <c r="AD3332" s="53"/>
    </row>
    <row r="3333" spans="24:30" x14ac:dyDescent="0.25">
      <c r="X3333" s="48"/>
      <c r="Y3333" s="49"/>
      <c r="Z3333" s="50"/>
      <c r="AA3333" s="51"/>
      <c r="AB3333" s="51"/>
      <c r="AC3333" s="52"/>
      <c r="AD3333" s="53"/>
    </row>
    <row r="3334" spans="24:30" x14ac:dyDescent="0.25">
      <c r="X3334" s="48"/>
      <c r="Y3334" s="49"/>
      <c r="Z3334" s="50"/>
      <c r="AA3334" s="51"/>
      <c r="AB3334" s="51"/>
      <c r="AC3334" s="52"/>
      <c r="AD3334" s="53"/>
    </row>
    <row r="3335" spans="24:30" x14ac:dyDescent="0.25">
      <c r="X3335" s="48"/>
      <c r="Y3335" s="49"/>
      <c r="Z3335" s="50"/>
      <c r="AA3335" s="51"/>
      <c r="AB3335" s="51"/>
      <c r="AC3335" s="52"/>
      <c r="AD3335" s="53"/>
    </row>
    <row r="3336" spans="24:30" x14ac:dyDescent="0.25">
      <c r="X3336" s="48"/>
      <c r="Y3336" s="49"/>
      <c r="Z3336" s="50"/>
      <c r="AA3336" s="51"/>
      <c r="AB3336" s="51"/>
      <c r="AC3336" s="52"/>
      <c r="AD3336" s="53"/>
    </row>
    <row r="3337" spans="24:30" x14ac:dyDescent="0.25">
      <c r="X3337" s="48"/>
      <c r="Y3337" s="49"/>
      <c r="Z3337" s="50"/>
      <c r="AA3337" s="51"/>
      <c r="AB3337" s="51"/>
      <c r="AC3337" s="52"/>
      <c r="AD3337" s="53"/>
    </row>
    <row r="3338" spans="24:30" x14ac:dyDescent="0.25">
      <c r="X3338" s="48"/>
      <c r="Y3338" s="49"/>
      <c r="Z3338" s="50"/>
      <c r="AA3338" s="51"/>
      <c r="AB3338" s="51"/>
      <c r="AC3338" s="52"/>
      <c r="AD3338" s="53"/>
    </row>
    <row r="3339" spans="24:30" x14ac:dyDescent="0.25">
      <c r="X3339" s="48"/>
      <c r="Y3339" s="49"/>
      <c r="Z3339" s="50"/>
      <c r="AA3339" s="51"/>
      <c r="AB3339" s="51"/>
      <c r="AC3339" s="52"/>
      <c r="AD3339" s="53"/>
    </row>
    <row r="3340" spans="24:30" x14ac:dyDescent="0.25">
      <c r="X3340" s="48"/>
      <c r="Y3340" s="49"/>
      <c r="Z3340" s="50"/>
      <c r="AA3340" s="51"/>
      <c r="AB3340" s="51"/>
      <c r="AC3340" s="52"/>
      <c r="AD3340" s="53"/>
    </row>
    <row r="3341" spans="24:30" x14ac:dyDescent="0.25">
      <c r="X3341" s="48"/>
      <c r="Y3341" s="49"/>
      <c r="Z3341" s="50"/>
      <c r="AA3341" s="51"/>
      <c r="AB3341" s="51"/>
      <c r="AC3341" s="52"/>
      <c r="AD3341" s="53"/>
    </row>
    <row r="3342" spans="24:30" x14ac:dyDescent="0.25">
      <c r="X3342" s="48"/>
      <c r="Y3342" s="49"/>
      <c r="Z3342" s="50"/>
      <c r="AA3342" s="51"/>
      <c r="AB3342" s="51"/>
      <c r="AC3342" s="52"/>
      <c r="AD3342" s="53"/>
    </row>
    <row r="3343" spans="24:30" x14ac:dyDescent="0.25">
      <c r="X3343" s="48"/>
      <c r="Y3343" s="49"/>
      <c r="Z3343" s="50"/>
      <c r="AA3343" s="51"/>
      <c r="AB3343" s="51"/>
      <c r="AC3343" s="52"/>
      <c r="AD3343" s="53"/>
    </row>
    <row r="3344" spans="24:30" x14ac:dyDescent="0.25">
      <c r="X3344" s="48"/>
      <c r="Y3344" s="49"/>
      <c r="Z3344" s="50"/>
      <c r="AA3344" s="51"/>
      <c r="AB3344" s="51"/>
      <c r="AC3344" s="52"/>
      <c r="AD3344" s="53"/>
    </row>
    <row r="3345" spans="24:30" x14ac:dyDescent="0.25">
      <c r="X3345" s="48"/>
      <c r="Y3345" s="49"/>
      <c r="Z3345" s="50"/>
      <c r="AA3345" s="51"/>
      <c r="AB3345" s="51"/>
      <c r="AC3345" s="52"/>
      <c r="AD3345" s="53"/>
    </row>
    <row r="3346" spans="24:30" x14ac:dyDescent="0.25">
      <c r="X3346" s="48"/>
      <c r="Y3346" s="49"/>
      <c r="Z3346" s="50"/>
      <c r="AA3346" s="51"/>
      <c r="AB3346" s="51"/>
      <c r="AC3346" s="52"/>
      <c r="AD3346" s="53"/>
    </row>
    <row r="3347" spans="24:30" x14ac:dyDescent="0.25">
      <c r="X3347" s="48"/>
      <c r="Y3347" s="49"/>
      <c r="Z3347" s="50"/>
      <c r="AA3347" s="51"/>
      <c r="AB3347" s="51"/>
      <c r="AC3347" s="52"/>
      <c r="AD3347" s="53"/>
    </row>
    <row r="3348" spans="24:30" x14ac:dyDescent="0.25">
      <c r="X3348" s="48"/>
      <c r="Y3348" s="49"/>
      <c r="Z3348" s="50"/>
      <c r="AA3348" s="51"/>
      <c r="AB3348" s="51"/>
      <c r="AC3348" s="52"/>
      <c r="AD3348" s="53"/>
    </row>
    <row r="3349" spans="24:30" x14ac:dyDescent="0.25">
      <c r="X3349" s="48"/>
      <c r="Y3349" s="49"/>
      <c r="Z3349" s="50"/>
      <c r="AA3349" s="51"/>
      <c r="AB3349" s="51"/>
      <c r="AC3349" s="52"/>
      <c r="AD3349" s="53"/>
    </row>
    <row r="3350" spans="24:30" x14ac:dyDescent="0.25">
      <c r="X3350" s="48"/>
      <c r="Y3350" s="49"/>
      <c r="Z3350" s="50"/>
      <c r="AA3350" s="51"/>
      <c r="AB3350" s="51"/>
      <c r="AC3350" s="52"/>
      <c r="AD3350" s="53"/>
    </row>
    <row r="3351" spans="24:30" x14ac:dyDescent="0.25">
      <c r="X3351" s="48"/>
      <c r="Y3351" s="49"/>
      <c r="Z3351" s="50"/>
      <c r="AA3351" s="51"/>
      <c r="AB3351" s="51"/>
      <c r="AC3351" s="52"/>
      <c r="AD3351" s="53"/>
    </row>
    <row r="3352" spans="24:30" x14ac:dyDescent="0.25">
      <c r="X3352" s="48"/>
      <c r="Y3352" s="49"/>
      <c r="Z3352" s="50"/>
      <c r="AA3352" s="51"/>
      <c r="AB3352" s="51"/>
      <c r="AC3352" s="52"/>
      <c r="AD3352" s="53"/>
    </row>
    <row r="3353" spans="24:30" x14ac:dyDescent="0.25">
      <c r="X3353" s="48"/>
      <c r="Y3353" s="49"/>
      <c r="Z3353" s="50"/>
      <c r="AA3353" s="51"/>
      <c r="AB3353" s="51"/>
      <c r="AC3353" s="52"/>
      <c r="AD3353" s="53"/>
    </row>
    <row r="3354" spans="24:30" x14ac:dyDescent="0.25">
      <c r="X3354" s="48"/>
      <c r="Y3354" s="49"/>
      <c r="Z3354" s="50"/>
      <c r="AA3354" s="51"/>
      <c r="AB3354" s="51"/>
      <c r="AC3354" s="52"/>
      <c r="AD3354" s="53"/>
    </row>
    <row r="3355" spans="24:30" x14ac:dyDescent="0.25">
      <c r="X3355" s="48"/>
      <c r="Y3355" s="49"/>
      <c r="Z3355" s="50"/>
      <c r="AA3355" s="51"/>
      <c r="AB3355" s="51"/>
      <c r="AC3355" s="52"/>
      <c r="AD3355" s="53"/>
    </row>
    <row r="3356" spans="24:30" x14ac:dyDescent="0.25">
      <c r="X3356" s="48"/>
      <c r="Y3356" s="49"/>
      <c r="Z3356" s="50"/>
      <c r="AA3356" s="51"/>
      <c r="AB3356" s="51"/>
      <c r="AC3356" s="52"/>
      <c r="AD3356" s="53"/>
    </row>
    <row r="3357" spans="24:30" x14ac:dyDescent="0.25">
      <c r="X3357" s="48"/>
      <c r="Y3357" s="49"/>
      <c r="Z3357" s="50"/>
      <c r="AA3357" s="51"/>
      <c r="AB3357" s="51"/>
      <c r="AC3357" s="52"/>
      <c r="AD3357" s="53"/>
    </row>
    <row r="3358" spans="24:30" x14ac:dyDescent="0.25">
      <c r="X3358" s="48"/>
      <c r="Y3358" s="49"/>
      <c r="Z3358" s="50"/>
      <c r="AA3358" s="51"/>
      <c r="AB3358" s="51"/>
      <c r="AC3358" s="52"/>
      <c r="AD3358" s="53"/>
    </row>
    <row r="3359" spans="24:30" x14ac:dyDescent="0.25">
      <c r="X3359" s="48"/>
      <c r="Y3359" s="49"/>
      <c r="Z3359" s="50"/>
      <c r="AA3359" s="51"/>
      <c r="AB3359" s="51"/>
      <c r="AC3359" s="52"/>
      <c r="AD3359" s="53"/>
    </row>
    <row r="3360" spans="24:30" x14ac:dyDescent="0.25">
      <c r="X3360" s="48"/>
      <c r="Y3360" s="49"/>
      <c r="Z3360" s="50"/>
      <c r="AA3360" s="51"/>
      <c r="AB3360" s="51"/>
      <c r="AC3360" s="52"/>
      <c r="AD3360" s="53"/>
    </row>
    <row r="3361" spans="24:30" x14ac:dyDescent="0.25">
      <c r="X3361" s="48"/>
      <c r="Y3361" s="49"/>
      <c r="Z3361" s="50"/>
      <c r="AA3361" s="51"/>
      <c r="AB3361" s="51"/>
      <c r="AC3361" s="52"/>
      <c r="AD3361" s="53"/>
    </row>
    <row r="3362" spans="24:30" x14ac:dyDescent="0.25">
      <c r="X3362" s="48"/>
      <c r="Y3362" s="49"/>
      <c r="Z3362" s="50"/>
      <c r="AA3362" s="51"/>
      <c r="AB3362" s="51"/>
      <c r="AC3362" s="52"/>
      <c r="AD3362" s="53"/>
    </row>
    <row r="3363" spans="24:30" x14ac:dyDescent="0.25">
      <c r="X3363" s="48"/>
      <c r="Y3363" s="49"/>
      <c r="Z3363" s="50"/>
      <c r="AA3363" s="51"/>
      <c r="AB3363" s="51"/>
      <c r="AC3363" s="52"/>
      <c r="AD3363" s="53"/>
    </row>
    <row r="3364" spans="24:30" x14ac:dyDescent="0.25">
      <c r="X3364" s="48"/>
      <c r="Y3364" s="49"/>
      <c r="Z3364" s="50"/>
      <c r="AA3364" s="51"/>
      <c r="AB3364" s="51"/>
      <c r="AC3364" s="52"/>
      <c r="AD3364" s="53"/>
    </row>
    <row r="3365" spans="24:30" x14ac:dyDescent="0.25">
      <c r="X3365" s="48"/>
      <c r="Y3365" s="49"/>
      <c r="Z3365" s="50"/>
      <c r="AA3365" s="51"/>
      <c r="AB3365" s="51"/>
      <c r="AC3365" s="52"/>
      <c r="AD3365" s="53"/>
    </row>
    <row r="3366" spans="24:30" x14ac:dyDescent="0.25">
      <c r="X3366" s="48"/>
      <c r="Y3366" s="49"/>
      <c r="Z3366" s="50"/>
      <c r="AA3366" s="51"/>
      <c r="AB3366" s="51"/>
      <c r="AC3366" s="52"/>
      <c r="AD3366" s="53"/>
    </row>
    <row r="3367" spans="24:30" x14ac:dyDescent="0.25">
      <c r="X3367" s="48"/>
      <c r="Y3367" s="49"/>
      <c r="Z3367" s="50"/>
      <c r="AA3367" s="51"/>
      <c r="AB3367" s="51"/>
      <c r="AC3367" s="52"/>
      <c r="AD3367" s="53"/>
    </row>
    <row r="3368" spans="24:30" x14ac:dyDescent="0.25">
      <c r="X3368" s="48"/>
      <c r="Y3368" s="49"/>
      <c r="Z3368" s="50"/>
      <c r="AA3368" s="51"/>
      <c r="AB3368" s="51"/>
      <c r="AC3368" s="52"/>
      <c r="AD3368" s="53"/>
    </row>
    <row r="3369" spans="24:30" x14ac:dyDescent="0.25">
      <c r="X3369" s="48"/>
      <c r="Y3369" s="49"/>
      <c r="Z3369" s="50"/>
      <c r="AA3369" s="51"/>
      <c r="AB3369" s="51"/>
      <c r="AC3369" s="52"/>
      <c r="AD3369" s="53"/>
    </row>
    <row r="3370" spans="24:30" x14ac:dyDescent="0.25">
      <c r="X3370" s="48"/>
      <c r="Y3370" s="49"/>
      <c r="Z3370" s="50"/>
      <c r="AA3370" s="51"/>
      <c r="AB3370" s="51"/>
      <c r="AC3370" s="52"/>
      <c r="AD3370" s="53"/>
    </row>
    <row r="3371" spans="24:30" x14ac:dyDescent="0.25">
      <c r="X3371" s="48"/>
      <c r="Y3371" s="49"/>
      <c r="Z3371" s="50"/>
      <c r="AA3371" s="51"/>
      <c r="AB3371" s="51"/>
      <c r="AC3371" s="52"/>
      <c r="AD3371" s="53"/>
    </row>
    <row r="3372" spans="24:30" x14ac:dyDescent="0.25">
      <c r="X3372" s="48"/>
      <c r="Y3372" s="49"/>
      <c r="Z3372" s="50"/>
      <c r="AA3372" s="51"/>
      <c r="AB3372" s="51"/>
      <c r="AC3372" s="52"/>
      <c r="AD3372" s="53"/>
    </row>
    <row r="3373" spans="24:30" x14ac:dyDescent="0.25">
      <c r="X3373" s="48"/>
      <c r="Y3373" s="49"/>
      <c r="Z3373" s="50"/>
      <c r="AA3373" s="51"/>
      <c r="AB3373" s="51"/>
      <c r="AC3373" s="52"/>
      <c r="AD3373" s="53"/>
    </row>
    <row r="3374" spans="24:30" x14ac:dyDescent="0.25">
      <c r="X3374" s="48"/>
      <c r="Y3374" s="49"/>
      <c r="Z3374" s="50"/>
      <c r="AA3374" s="51"/>
      <c r="AB3374" s="51"/>
      <c r="AC3374" s="52"/>
      <c r="AD3374" s="53"/>
    </row>
    <row r="3375" spans="24:30" x14ac:dyDescent="0.25">
      <c r="X3375" s="48"/>
      <c r="Y3375" s="49"/>
      <c r="Z3375" s="50"/>
      <c r="AA3375" s="51"/>
      <c r="AB3375" s="51"/>
      <c r="AC3375" s="52"/>
      <c r="AD3375" s="53"/>
    </row>
    <row r="3376" spans="24:30" x14ac:dyDescent="0.25">
      <c r="X3376" s="48"/>
      <c r="Y3376" s="49"/>
      <c r="Z3376" s="50"/>
      <c r="AA3376" s="51"/>
      <c r="AB3376" s="51"/>
      <c r="AC3376" s="52"/>
      <c r="AD3376" s="53"/>
    </row>
    <row r="3377" spans="24:30" x14ac:dyDescent="0.25">
      <c r="X3377" s="48"/>
      <c r="Y3377" s="49"/>
      <c r="Z3377" s="50"/>
      <c r="AA3377" s="51"/>
      <c r="AB3377" s="51"/>
      <c r="AC3377" s="52"/>
      <c r="AD3377" s="53"/>
    </row>
    <row r="3378" spans="24:30" x14ac:dyDescent="0.25">
      <c r="X3378" s="48"/>
      <c r="Y3378" s="49"/>
      <c r="Z3378" s="50"/>
      <c r="AA3378" s="51"/>
      <c r="AB3378" s="51"/>
      <c r="AC3378" s="52"/>
      <c r="AD3378" s="53"/>
    </row>
    <row r="3379" spans="24:30" x14ac:dyDescent="0.25">
      <c r="X3379" s="48"/>
      <c r="Y3379" s="49"/>
      <c r="Z3379" s="50"/>
      <c r="AA3379" s="51"/>
      <c r="AB3379" s="51"/>
      <c r="AC3379" s="52"/>
      <c r="AD3379" s="53"/>
    </row>
    <row r="3380" spans="24:30" x14ac:dyDescent="0.25">
      <c r="X3380" s="48"/>
      <c r="Y3380" s="49"/>
      <c r="Z3380" s="50"/>
      <c r="AA3380" s="51"/>
      <c r="AB3380" s="51"/>
      <c r="AC3380" s="52"/>
      <c r="AD3380" s="53"/>
    </row>
    <row r="3381" spans="24:30" x14ac:dyDescent="0.25">
      <c r="X3381" s="48"/>
      <c r="Y3381" s="49"/>
      <c r="Z3381" s="50"/>
      <c r="AA3381" s="51"/>
      <c r="AB3381" s="51"/>
      <c r="AC3381" s="52"/>
      <c r="AD3381" s="53"/>
    </row>
    <row r="3382" spans="24:30" x14ac:dyDescent="0.25">
      <c r="X3382" s="48"/>
      <c r="Y3382" s="49"/>
      <c r="Z3382" s="50"/>
      <c r="AA3382" s="51"/>
      <c r="AB3382" s="51"/>
      <c r="AC3382" s="52"/>
      <c r="AD3382" s="53"/>
    </row>
    <row r="3383" spans="24:30" x14ac:dyDescent="0.25">
      <c r="X3383" s="48"/>
      <c r="Y3383" s="49"/>
      <c r="Z3383" s="50"/>
      <c r="AA3383" s="51"/>
      <c r="AB3383" s="51"/>
      <c r="AC3383" s="52"/>
      <c r="AD3383" s="53"/>
    </row>
    <row r="3384" spans="24:30" x14ac:dyDescent="0.25">
      <c r="X3384" s="48"/>
      <c r="Y3384" s="49"/>
      <c r="Z3384" s="50"/>
      <c r="AA3384" s="51"/>
      <c r="AB3384" s="51"/>
      <c r="AC3384" s="52"/>
      <c r="AD3384" s="53"/>
    </row>
    <row r="3385" spans="24:30" x14ac:dyDescent="0.25">
      <c r="X3385" s="48"/>
      <c r="Y3385" s="49"/>
      <c r="Z3385" s="50"/>
      <c r="AA3385" s="51"/>
      <c r="AB3385" s="51"/>
      <c r="AC3385" s="52"/>
      <c r="AD3385" s="53"/>
    </row>
    <row r="3386" spans="24:30" x14ac:dyDescent="0.25">
      <c r="X3386" s="48"/>
      <c r="Y3386" s="49"/>
      <c r="Z3386" s="50"/>
      <c r="AA3386" s="51"/>
      <c r="AB3386" s="51"/>
      <c r="AC3386" s="52"/>
      <c r="AD3386" s="53"/>
    </row>
    <row r="3387" spans="24:30" x14ac:dyDescent="0.25">
      <c r="X3387" s="48"/>
      <c r="Y3387" s="49"/>
      <c r="Z3387" s="50"/>
      <c r="AA3387" s="51"/>
      <c r="AB3387" s="51"/>
      <c r="AC3387" s="52"/>
      <c r="AD3387" s="53"/>
    </row>
    <row r="3388" spans="24:30" x14ac:dyDescent="0.25">
      <c r="X3388" s="48"/>
      <c r="Y3388" s="49"/>
      <c r="Z3388" s="50"/>
      <c r="AA3388" s="51"/>
      <c r="AB3388" s="51"/>
      <c r="AC3388" s="52"/>
      <c r="AD3388" s="53"/>
    </row>
    <row r="3389" spans="24:30" x14ac:dyDescent="0.25">
      <c r="X3389" s="48"/>
      <c r="Y3389" s="49"/>
      <c r="Z3389" s="50"/>
      <c r="AA3389" s="51"/>
      <c r="AB3389" s="51"/>
      <c r="AC3389" s="52"/>
      <c r="AD3389" s="53"/>
    </row>
    <row r="3390" spans="24:30" x14ac:dyDescent="0.25">
      <c r="X3390" s="48"/>
      <c r="Y3390" s="49"/>
      <c r="Z3390" s="50"/>
      <c r="AA3390" s="51"/>
      <c r="AB3390" s="51"/>
      <c r="AC3390" s="52"/>
      <c r="AD3390" s="53"/>
    </row>
    <row r="3391" spans="24:30" x14ac:dyDescent="0.25">
      <c r="X3391" s="48"/>
      <c r="Y3391" s="49"/>
      <c r="Z3391" s="50"/>
      <c r="AA3391" s="51"/>
      <c r="AB3391" s="51"/>
      <c r="AC3391" s="52"/>
      <c r="AD3391" s="53"/>
    </row>
    <row r="3392" spans="24:30" x14ac:dyDescent="0.25">
      <c r="X3392" s="48"/>
      <c r="Y3392" s="49"/>
      <c r="Z3392" s="50"/>
      <c r="AA3392" s="51"/>
      <c r="AB3392" s="51"/>
      <c r="AC3392" s="52"/>
      <c r="AD3392" s="53"/>
    </row>
    <row r="3393" spans="24:30" x14ac:dyDescent="0.25">
      <c r="X3393" s="48"/>
      <c r="Y3393" s="49"/>
      <c r="Z3393" s="50"/>
      <c r="AA3393" s="51"/>
      <c r="AB3393" s="51"/>
      <c r="AC3393" s="52"/>
      <c r="AD3393" s="53"/>
    </row>
    <row r="3394" spans="24:30" x14ac:dyDescent="0.25">
      <c r="X3394" s="48"/>
      <c r="Y3394" s="49"/>
      <c r="Z3394" s="50"/>
      <c r="AA3394" s="51"/>
      <c r="AB3394" s="51"/>
      <c r="AC3394" s="52"/>
      <c r="AD3394" s="53"/>
    </row>
    <row r="3395" spans="24:30" x14ac:dyDescent="0.25">
      <c r="X3395" s="48"/>
      <c r="Y3395" s="49"/>
      <c r="Z3395" s="50"/>
      <c r="AA3395" s="51"/>
      <c r="AB3395" s="51"/>
      <c r="AC3395" s="52"/>
      <c r="AD3395" s="53"/>
    </row>
    <row r="3396" spans="24:30" x14ac:dyDescent="0.25">
      <c r="X3396" s="48"/>
      <c r="Y3396" s="49"/>
      <c r="Z3396" s="50"/>
      <c r="AA3396" s="51"/>
      <c r="AB3396" s="51"/>
      <c r="AC3396" s="52"/>
      <c r="AD3396" s="53"/>
    </row>
    <row r="3397" spans="24:30" x14ac:dyDescent="0.25">
      <c r="X3397" s="48"/>
      <c r="Y3397" s="49"/>
      <c r="Z3397" s="50"/>
      <c r="AA3397" s="51"/>
      <c r="AB3397" s="51"/>
      <c r="AC3397" s="52"/>
      <c r="AD3397" s="53"/>
    </row>
    <row r="3398" spans="24:30" x14ac:dyDescent="0.25">
      <c r="X3398" s="48"/>
      <c r="Y3398" s="49"/>
      <c r="Z3398" s="50"/>
      <c r="AA3398" s="51"/>
      <c r="AB3398" s="51"/>
      <c r="AC3398" s="52"/>
      <c r="AD3398" s="53"/>
    </row>
    <row r="3399" spans="24:30" x14ac:dyDescent="0.25">
      <c r="X3399" s="48"/>
      <c r="Y3399" s="49"/>
      <c r="Z3399" s="50"/>
      <c r="AA3399" s="51"/>
      <c r="AB3399" s="51"/>
      <c r="AC3399" s="52"/>
      <c r="AD3399" s="53"/>
    </row>
    <row r="3400" spans="24:30" x14ac:dyDescent="0.25">
      <c r="X3400" s="48"/>
      <c r="Y3400" s="49"/>
      <c r="Z3400" s="50"/>
      <c r="AA3400" s="51"/>
      <c r="AB3400" s="51"/>
      <c r="AC3400" s="52"/>
      <c r="AD3400" s="53"/>
    </row>
    <row r="3401" spans="24:30" x14ac:dyDescent="0.25">
      <c r="X3401" s="48"/>
      <c r="Y3401" s="49"/>
      <c r="Z3401" s="50"/>
      <c r="AA3401" s="51"/>
      <c r="AB3401" s="51"/>
      <c r="AC3401" s="52"/>
      <c r="AD3401" s="53"/>
    </row>
    <row r="3402" spans="24:30" x14ac:dyDescent="0.25">
      <c r="X3402" s="48"/>
      <c r="Y3402" s="49"/>
      <c r="Z3402" s="50"/>
      <c r="AA3402" s="51"/>
      <c r="AB3402" s="51"/>
      <c r="AC3402" s="52"/>
      <c r="AD3402" s="53"/>
    </row>
    <row r="3403" spans="24:30" x14ac:dyDescent="0.25">
      <c r="X3403" s="48"/>
      <c r="Y3403" s="49"/>
      <c r="Z3403" s="50"/>
      <c r="AA3403" s="51"/>
      <c r="AB3403" s="51"/>
      <c r="AC3403" s="52"/>
      <c r="AD3403" s="53"/>
    </row>
    <row r="3404" spans="24:30" x14ac:dyDescent="0.25">
      <c r="X3404" s="48"/>
      <c r="Y3404" s="49"/>
      <c r="Z3404" s="50"/>
      <c r="AA3404" s="51"/>
      <c r="AB3404" s="51"/>
      <c r="AC3404" s="52"/>
      <c r="AD3404" s="53"/>
    </row>
    <row r="3405" spans="24:30" x14ac:dyDescent="0.25">
      <c r="X3405" s="48"/>
      <c r="Y3405" s="49"/>
      <c r="Z3405" s="50"/>
      <c r="AA3405" s="51"/>
      <c r="AB3405" s="51"/>
      <c r="AC3405" s="52"/>
      <c r="AD3405" s="53"/>
    </row>
    <row r="3406" spans="24:30" x14ac:dyDescent="0.25">
      <c r="X3406" s="48"/>
      <c r="Y3406" s="49"/>
      <c r="Z3406" s="50"/>
      <c r="AA3406" s="51"/>
      <c r="AB3406" s="51"/>
      <c r="AC3406" s="52"/>
      <c r="AD3406" s="53"/>
    </row>
    <row r="3407" spans="24:30" x14ac:dyDescent="0.25">
      <c r="X3407" s="48"/>
      <c r="Y3407" s="49"/>
      <c r="Z3407" s="50"/>
      <c r="AA3407" s="51"/>
      <c r="AB3407" s="51"/>
      <c r="AC3407" s="52"/>
      <c r="AD3407" s="53"/>
    </row>
    <row r="3408" spans="24:30" x14ac:dyDescent="0.25">
      <c r="X3408" s="48"/>
      <c r="Y3408" s="49"/>
      <c r="Z3408" s="50"/>
      <c r="AA3408" s="51"/>
      <c r="AB3408" s="51"/>
      <c r="AC3408" s="52"/>
      <c r="AD3408" s="53"/>
    </row>
    <row r="3409" spans="24:30" x14ac:dyDescent="0.25">
      <c r="X3409" s="48"/>
      <c r="Y3409" s="49"/>
      <c r="Z3409" s="50"/>
      <c r="AA3409" s="51"/>
      <c r="AB3409" s="51"/>
      <c r="AC3409" s="52"/>
      <c r="AD3409" s="53"/>
    </row>
    <row r="3410" spans="24:30" x14ac:dyDescent="0.25">
      <c r="X3410" s="48"/>
      <c r="Y3410" s="49"/>
      <c r="Z3410" s="50"/>
      <c r="AA3410" s="51"/>
      <c r="AB3410" s="51"/>
      <c r="AC3410" s="52"/>
      <c r="AD3410" s="53"/>
    </row>
    <row r="3411" spans="24:30" x14ac:dyDescent="0.25">
      <c r="X3411" s="48"/>
      <c r="Y3411" s="49"/>
      <c r="Z3411" s="50"/>
      <c r="AA3411" s="51"/>
      <c r="AB3411" s="51"/>
      <c r="AC3411" s="52"/>
      <c r="AD3411" s="53"/>
    </row>
    <row r="3412" spans="24:30" x14ac:dyDescent="0.25">
      <c r="X3412" s="48"/>
      <c r="Y3412" s="49"/>
      <c r="Z3412" s="50"/>
      <c r="AA3412" s="51"/>
      <c r="AB3412" s="51"/>
      <c r="AC3412" s="52"/>
      <c r="AD3412" s="53"/>
    </row>
    <row r="3413" spans="24:30" x14ac:dyDescent="0.25">
      <c r="X3413" s="48"/>
      <c r="Y3413" s="49"/>
      <c r="Z3413" s="50"/>
      <c r="AA3413" s="51"/>
      <c r="AB3413" s="51"/>
      <c r="AC3413" s="52"/>
      <c r="AD3413" s="53"/>
    </row>
    <row r="3414" spans="24:30" x14ac:dyDescent="0.25">
      <c r="X3414" s="48"/>
      <c r="Y3414" s="49"/>
      <c r="Z3414" s="50"/>
      <c r="AA3414" s="51"/>
      <c r="AB3414" s="51"/>
      <c r="AC3414" s="52"/>
      <c r="AD3414" s="53"/>
    </row>
    <row r="3415" spans="24:30" x14ac:dyDescent="0.25">
      <c r="X3415" s="48"/>
      <c r="Y3415" s="49"/>
      <c r="Z3415" s="50"/>
      <c r="AA3415" s="51"/>
      <c r="AB3415" s="51"/>
      <c r="AC3415" s="52"/>
      <c r="AD3415" s="53"/>
    </row>
    <row r="3416" spans="24:30" x14ac:dyDescent="0.25">
      <c r="X3416" s="48"/>
      <c r="Y3416" s="49"/>
      <c r="Z3416" s="50"/>
      <c r="AA3416" s="51"/>
      <c r="AB3416" s="51"/>
      <c r="AC3416" s="52"/>
      <c r="AD3416" s="53"/>
    </row>
    <row r="3417" spans="24:30" x14ac:dyDescent="0.25">
      <c r="X3417" s="48"/>
      <c r="Y3417" s="49"/>
      <c r="Z3417" s="50"/>
      <c r="AA3417" s="51"/>
      <c r="AB3417" s="51"/>
      <c r="AC3417" s="52"/>
      <c r="AD3417" s="53"/>
    </row>
    <row r="3418" spans="24:30" x14ac:dyDescent="0.25">
      <c r="X3418" s="48"/>
      <c r="Y3418" s="49"/>
      <c r="Z3418" s="50"/>
      <c r="AA3418" s="51"/>
      <c r="AB3418" s="51"/>
      <c r="AC3418" s="52"/>
      <c r="AD3418" s="53"/>
    </row>
    <row r="3419" spans="24:30" x14ac:dyDescent="0.25">
      <c r="X3419" s="48"/>
      <c r="Y3419" s="49"/>
      <c r="Z3419" s="50"/>
      <c r="AA3419" s="51"/>
      <c r="AB3419" s="51"/>
      <c r="AC3419" s="52"/>
      <c r="AD3419" s="53"/>
    </row>
    <row r="3420" spans="24:30" x14ac:dyDescent="0.25">
      <c r="X3420" s="48"/>
      <c r="Y3420" s="49"/>
      <c r="Z3420" s="50"/>
      <c r="AA3420" s="51"/>
      <c r="AB3420" s="51"/>
      <c r="AC3420" s="52"/>
      <c r="AD3420" s="53"/>
    </row>
    <row r="3421" spans="24:30" x14ac:dyDescent="0.25">
      <c r="X3421" s="48"/>
      <c r="Y3421" s="49"/>
      <c r="Z3421" s="50"/>
      <c r="AA3421" s="51"/>
      <c r="AB3421" s="51"/>
      <c r="AC3421" s="52"/>
      <c r="AD3421" s="53"/>
    </row>
    <row r="3422" spans="24:30" x14ac:dyDescent="0.25">
      <c r="X3422" s="48"/>
      <c r="Y3422" s="49"/>
      <c r="Z3422" s="50"/>
      <c r="AA3422" s="51"/>
      <c r="AB3422" s="51"/>
      <c r="AC3422" s="52"/>
      <c r="AD3422" s="53"/>
    </row>
    <row r="3423" spans="24:30" x14ac:dyDescent="0.25">
      <c r="X3423" s="48"/>
      <c r="Y3423" s="49"/>
      <c r="Z3423" s="50"/>
      <c r="AA3423" s="51"/>
      <c r="AB3423" s="51"/>
      <c r="AC3423" s="52"/>
      <c r="AD3423" s="53"/>
    </row>
    <row r="3424" spans="24:30" x14ac:dyDescent="0.25">
      <c r="X3424" s="48"/>
      <c r="Y3424" s="49"/>
      <c r="Z3424" s="50"/>
      <c r="AA3424" s="51"/>
      <c r="AB3424" s="51"/>
      <c r="AC3424" s="52"/>
      <c r="AD3424" s="53"/>
    </row>
    <row r="3425" spans="24:30" x14ac:dyDescent="0.25">
      <c r="X3425" s="48"/>
      <c r="Y3425" s="49"/>
      <c r="Z3425" s="50"/>
      <c r="AA3425" s="51"/>
      <c r="AB3425" s="51"/>
      <c r="AC3425" s="52"/>
      <c r="AD3425" s="53"/>
    </row>
    <row r="3426" spans="24:30" x14ac:dyDescent="0.25">
      <c r="X3426" s="48"/>
      <c r="Y3426" s="49"/>
      <c r="Z3426" s="50"/>
      <c r="AA3426" s="51"/>
      <c r="AB3426" s="51"/>
      <c r="AC3426" s="52"/>
      <c r="AD3426" s="53"/>
    </row>
    <row r="3427" spans="24:30" x14ac:dyDescent="0.25">
      <c r="X3427" s="48"/>
      <c r="Y3427" s="49"/>
      <c r="Z3427" s="50"/>
      <c r="AA3427" s="51"/>
      <c r="AB3427" s="51"/>
      <c r="AC3427" s="52"/>
      <c r="AD3427" s="53"/>
    </row>
    <row r="3428" spans="24:30" x14ac:dyDescent="0.25">
      <c r="X3428" s="48"/>
      <c r="Y3428" s="49"/>
      <c r="Z3428" s="50"/>
      <c r="AA3428" s="51"/>
      <c r="AB3428" s="51"/>
      <c r="AC3428" s="52"/>
      <c r="AD3428" s="53"/>
    </row>
    <row r="3429" spans="24:30" x14ac:dyDescent="0.25">
      <c r="X3429" s="48"/>
      <c r="Y3429" s="49"/>
      <c r="Z3429" s="50"/>
      <c r="AA3429" s="51"/>
      <c r="AB3429" s="51"/>
      <c r="AC3429" s="52"/>
      <c r="AD3429" s="53"/>
    </row>
    <row r="3430" spans="24:30" x14ac:dyDescent="0.25">
      <c r="X3430" s="48"/>
      <c r="Y3430" s="49"/>
      <c r="Z3430" s="50"/>
      <c r="AA3430" s="51"/>
      <c r="AB3430" s="51"/>
      <c r="AC3430" s="52"/>
      <c r="AD3430" s="53"/>
    </row>
    <row r="3431" spans="24:30" x14ac:dyDescent="0.25">
      <c r="X3431" s="48"/>
      <c r="Y3431" s="49"/>
      <c r="Z3431" s="50"/>
      <c r="AA3431" s="51"/>
      <c r="AB3431" s="51"/>
      <c r="AC3431" s="52"/>
      <c r="AD3431" s="53"/>
    </row>
    <row r="3432" spans="24:30" x14ac:dyDescent="0.25">
      <c r="X3432" s="48"/>
      <c r="Y3432" s="49"/>
      <c r="Z3432" s="50"/>
      <c r="AA3432" s="51"/>
      <c r="AB3432" s="51"/>
      <c r="AC3432" s="52"/>
      <c r="AD3432" s="53"/>
    </row>
    <row r="3433" spans="24:30" x14ac:dyDescent="0.25">
      <c r="X3433" s="48"/>
      <c r="Y3433" s="49"/>
      <c r="Z3433" s="50"/>
      <c r="AA3433" s="51"/>
      <c r="AB3433" s="51"/>
      <c r="AC3433" s="52"/>
      <c r="AD3433" s="53"/>
    </row>
    <row r="3434" spans="24:30" x14ac:dyDescent="0.25">
      <c r="X3434" s="48"/>
      <c r="Y3434" s="49"/>
      <c r="Z3434" s="50"/>
      <c r="AA3434" s="51"/>
      <c r="AB3434" s="51"/>
      <c r="AC3434" s="52"/>
      <c r="AD3434" s="53"/>
    </row>
    <row r="3435" spans="24:30" x14ac:dyDescent="0.25">
      <c r="X3435" s="48"/>
      <c r="Y3435" s="49"/>
      <c r="Z3435" s="50"/>
      <c r="AA3435" s="51"/>
      <c r="AB3435" s="51"/>
      <c r="AC3435" s="52"/>
      <c r="AD3435" s="53"/>
    </row>
    <row r="3436" spans="24:30" x14ac:dyDescent="0.25">
      <c r="X3436" s="48"/>
      <c r="Y3436" s="49"/>
      <c r="Z3436" s="50"/>
      <c r="AA3436" s="51"/>
      <c r="AB3436" s="51"/>
      <c r="AC3436" s="52"/>
      <c r="AD3436" s="53"/>
    </row>
    <row r="3437" spans="24:30" x14ac:dyDescent="0.25">
      <c r="X3437" s="48"/>
      <c r="Y3437" s="49"/>
      <c r="Z3437" s="50"/>
      <c r="AA3437" s="51"/>
      <c r="AB3437" s="51"/>
      <c r="AC3437" s="52"/>
      <c r="AD3437" s="53"/>
    </row>
    <row r="3438" spans="24:30" x14ac:dyDescent="0.25">
      <c r="X3438" s="48"/>
      <c r="Y3438" s="49"/>
      <c r="Z3438" s="50"/>
      <c r="AA3438" s="51"/>
      <c r="AB3438" s="51"/>
      <c r="AC3438" s="52"/>
      <c r="AD3438" s="53"/>
    </row>
    <row r="3439" spans="24:30" x14ac:dyDescent="0.25">
      <c r="X3439" s="48"/>
      <c r="Y3439" s="49"/>
      <c r="Z3439" s="50"/>
      <c r="AA3439" s="51"/>
      <c r="AB3439" s="51"/>
      <c r="AC3439" s="52"/>
      <c r="AD3439" s="53"/>
    </row>
    <row r="3440" spans="24:30" x14ac:dyDescent="0.25">
      <c r="X3440" s="48"/>
      <c r="Y3440" s="49"/>
      <c r="Z3440" s="50"/>
      <c r="AA3440" s="51"/>
      <c r="AB3440" s="51"/>
      <c r="AC3440" s="52"/>
      <c r="AD3440" s="53"/>
    </row>
    <row r="3441" spans="24:30" x14ac:dyDescent="0.25">
      <c r="X3441" s="48"/>
      <c r="Y3441" s="49"/>
      <c r="Z3441" s="50"/>
      <c r="AA3441" s="51"/>
      <c r="AB3441" s="51"/>
      <c r="AC3441" s="52"/>
      <c r="AD3441" s="53"/>
    </row>
    <row r="3442" spans="24:30" x14ac:dyDescent="0.25">
      <c r="X3442" s="48"/>
      <c r="Y3442" s="49"/>
      <c r="Z3442" s="50"/>
      <c r="AA3442" s="51"/>
      <c r="AB3442" s="51"/>
      <c r="AC3442" s="52"/>
      <c r="AD3442" s="53"/>
    </row>
    <row r="3443" spans="24:30" x14ac:dyDescent="0.25">
      <c r="X3443" s="48"/>
      <c r="Y3443" s="49"/>
      <c r="Z3443" s="50"/>
      <c r="AA3443" s="51"/>
      <c r="AB3443" s="51"/>
      <c r="AC3443" s="52"/>
      <c r="AD3443" s="53"/>
    </row>
    <row r="3444" spans="24:30" x14ac:dyDescent="0.25">
      <c r="X3444" s="48"/>
      <c r="Y3444" s="49"/>
      <c r="Z3444" s="50"/>
      <c r="AA3444" s="51"/>
      <c r="AB3444" s="51"/>
      <c r="AC3444" s="52"/>
      <c r="AD3444" s="53"/>
    </row>
    <row r="3445" spans="24:30" x14ac:dyDescent="0.25">
      <c r="X3445" s="48"/>
      <c r="Y3445" s="49"/>
      <c r="Z3445" s="50"/>
      <c r="AA3445" s="51"/>
      <c r="AB3445" s="51"/>
      <c r="AC3445" s="52"/>
      <c r="AD3445" s="53"/>
    </row>
    <row r="3446" spans="24:30" x14ac:dyDescent="0.25">
      <c r="X3446" s="48"/>
      <c r="Y3446" s="49"/>
      <c r="Z3446" s="50"/>
      <c r="AA3446" s="51"/>
      <c r="AB3446" s="51"/>
      <c r="AC3446" s="52"/>
      <c r="AD3446" s="53"/>
    </row>
    <row r="3447" spans="24:30" x14ac:dyDescent="0.25">
      <c r="X3447" s="48"/>
      <c r="Y3447" s="49"/>
      <c r="Z3447" s="50"/>
      <c r="AA3447" s="51"/>
      <c r="AB3447" s="51"/>
      <c r="AC3447" s="52"/>
      <c r="AD3447" s="53"/>
    </row>
    <row r="3448" spans="24:30" x14ac:dyDescent="0.25">
      <c r="X3448" s="48"/>
      <c r="Y3448" s="49"/>
      <c r="Z3448" s="50"/>
      <c r="AA3448" s="51"/>
      <c r="AB3448" s="51"/>
      <c r="AC3448" s="52"/>
      <c r="AD3448" s="53"/>
    </row>
    <row r="3449" spans="24:30" x14ac:dyDescent="0.25">
      <c r="X3449" s="48"/>
      <c r="Y3449" s="49"/>
      <c r="Z3449" s="50"/>
      <c r="AA3449" s="51"/>
      <c r="AB3449" s="51"/>
      <c r="AC3449" s="52"/>
      <c r="AD3449" s="53"/>
    </row>
    <row r="3450" spans="24:30" x14ac:dyDescent="0.25">
      <c r="X3450" s="48"/>
      <c r="Y3450" s="49"/>
      <c r="Z3450" s="50"/>
      <c r="AA3450" s="51"/>
      <c r="AB3450" s="51"/>
      <c r="AC3450" s="52"/>
      <c r="AD3450" s="53"/>
    </row>
    <row r="3451" spans="24:30" x14ac:dyDescent="0.25">
      <c r="X3451" s="48"/>
      <c r="Y3451" s="49"/>
      <c r="Z3451" s="50"/>
      <c r="AA3451" s="51"/>
      <c r="AB3451" s="51"/>
      <c r="AC3451" s="52"/>
      <c r="AD3451" s="53"/>
    </row>
    <row r="3452" spans="24:30" x14ac:dyDescent="0.25">
      <c r="X3452" s="48"/>
      <c r="Y3452" s="49"/>
      <c r="Z3452" s="50"/>
      <c r="AA3452" s="51"/>
      <c r="AB3452" s="51"/>
      <c r="AC3452" s="52"/>
      <c r="AD3452" s="53"/>
    </row>
    <row r="3453" spans="24:30" x14ac:dyDescent="0.25">
      <c r="X3453" s="48"/>
      <c r="Y3453" s="49"/>
      <c r="Z3453" s="50"/>
      <c r="AA3453" s="51"/>
      <c r="AB3453" s="51"/>
      <c r="AC3453" s="52"/>
      <c r="AD3453" s="53"/>
    </row>
    <row r="3454" spans="24:30" x14ac:dyDescent="0.25">
      <c r="X3454" s="48"/>
      <c r="Y3454" s="49"/>
      <c r="Z3454" s="50"/>
      <c r="AA3454" s="51"/>
      <c r="AB3454" s="51"/>
      <c r="AC3454" s="52"/>
      <c r="AD3454" s="53"/>
    </row>
    <row r="3455" spans="24:30" x14ac:dyDescent="0.25">
      <c r="X3455" s="48"/>
      <c r="Y3455" s="49"/>
      <c r="Z3455" s="50"/>
      <c r="AA3455" s="51"/>
      <c r="AB3455" s="51"/>
      <c r="AC3455" s="52"/>
      <c r="AD3455" s="53"/>
    </row>
    <row r="3456" spans="24:30" x14ac:dyDescent="0.25">
      <c r="X3456" s="48"/>
      <c r="Y3456" s="49"/>
      <c r="Z3456" s="50"/>
      <c r="AA3456" s="51"/>
      <c r="AB3456" s="51"/>
      <c r="AC3456" s="52"/>
      <c r="AD3456" s="53"/>
    </row>
    <row r="3457" spans="24:30" x14ac:dyDescent="0.25">
      <c r="X3457" s="48"/>
      <c r="Y3457" s="49"/>
      <c r="Z3457" s="50"/>
      <c r="AA3457" s="51"/>
      <c r="AB3457" s="51"/>
      <c r="AC3457" s="52"/>
      <c r="AD3457" s="53"/>
    </row>
    <row r="3458" spans="24:30" x14ac:dyDescent="0.25">
      <c r="X3458" s="48"/>
      <c r="Y3458" s="49"/>
      <c r="Z3458" s="50"/>
      <c r="AA3458" s="51"/>
      <c r="AB3458" s="51"/>
      <c r="AC3458" s="52"/>
      <c r="AD3458" s="53"/>
    </row>
    <row r="3459" spans="24:30" x14ac:dyDescent="0.25">
      <c r="X3459" s="48"/>
      <c r="Y3459" s="49"/>
      <c r="Z3459" s="50"/>
      <c r="AA3459" s="51"/>
      <c r="AB3459" s="51"/>
      <c r="AC3459" s="52"/>
      <c r="AD3459" s="53"/>
    </row>
    <row r="3460" spans="24:30" x14ac:dyDescent="0.25">
      <c r="X3460" s="48"/>
      <c r="Y3460" s="49"/>
      <c r="Z3460" s="50"/>
      <c r="AA3460" s="51"/>
      <c r="AB3460" s="51"/>
      <c r="AC3460" s="52"/>
      <c r="AD3460" s="53"/>
    </row>
    <row r="3461" spans="24:30" x14ac:dyDescent="0.25">
      <c r="X3461" s="48"/>
      <c r="Y3461" s="49"/>
      <c r="Z3461" s="50"/>
      <c r="AA3461" s="51"/>
      <c r="AB3461" s="51"/>
      <c r="AC3461" s="52"/>
      <c r="AD3461" s="53"/>
    </row>
    <row r="3462" spans="24:30" x14ac:dyDescent="0.25">
      <c r="X3462" s="48"/>
      <c r="Y3462" s="49"/>
      <c r="Z3462" s="50"/>
      <c r="AA3462" s="51"/>
      <c r="AB3462" s="51"/>
      <c r="AC3462" s="52"/>
      <c r="AD3462" s="53"/>
    </row>
    <row r="3463" spans="24:30" x14ac:dyDescent="0.25">
      <c r="X3463" s="48"/>
      <c r="Y3463" s="49"/>
      <c r="Z3463" s="50"/>
      <c r="AA3463" s="51"/>
      <c r="AB3463" s="51"/>
      <c r="AC3463" s="52"/>
      <c r="AD3463" s="53"/>
    </row>
    <row r="3464" spans="24:30" x14ac:dyDescent="0.25">
      <c r="X3464" s="48"/>
      <c r="Y3464" s="49"/>
      <c r="Z3464" s="50"/>
      <c r="AA3464" s="51"/>
      <c r="AB3464" s="51"/>
      <c r="AC3464" s="52"/>
      <c r="AD3464" s="53"/>
    </row>
    <row r="3465" spans="24:30" x14ac:dyDescent="0.25">
      <c r="X3465" s="48"/>
      <c r="Y3465" s="49"/>
      <c r="Z3465" s="50"/>
      <c r="AA3465" s="51"/>
      <c r="AB3465" s="51"/>
      <c r="AC3465" s="52"/>
      <c r="AD3465" s="53"/>
    </row>
    <row r="3466" spans="24:30" x14ac:dyDescent="0.25">
      <c r="X3466" s="48"/>
      <c r="Y3466" s="49"/>
      <c r="Z3466" s="50"/>
      <c r="AA3466" s="51"/>
      <c r="AB3466" s="51"/>
      <c r="AC3466" s="52"/>
      <c r="AD3466" s="53"/>
    </row>
    <row r="3467" spans="24:30" x14ac:dyDescent="0.25">
      <c r="X3467" s="48"/>
      <c r="Y3467" s="49"/>
      <c r="Z3467" s="50"/>
      <c r="AA3467" s="51"/>
      <c r="AB3467" s="51"/>
      <c r="AC3467" s="52"/>
      <c r="AD3467" s="53"/>
    </row>
    <row r="3468" spans="24:30" x14ac:dyDescent="0.25">
      <c r="X3468" s="48"/>
      <c r="Y3468" s="49"/>
      <c r="Z3468" s="50"/>
      <c r="AA3468" s="51"/>
      <c r="AB3468" s="51"/>
      <c r="AC3468" s="52"/>
      <c r="AD3468" s="53"/>
    </row>
    <row r="3469" spans="24:30" x14ac:dyDescent="0.25">
      <c r="X3469" s="48"/>
      <c r="Y3469" s="49"/>
      <c r="Z3469" s="50"/>
      <c r="AA3469" s="51"/>
      <c r="AB3469" s="51"/>
      <c r="AC3469" s="52"/>
      <c r="AD3469" s="53"/>
    </row>
    <row r="3470" spans="24:30" x14ac:dyDescent="0.25">
      <c r="X3470" s="48"/>
      <c r="Y3470" s="49"/>
      <c r="Z3470" s="50"/>
      <c r="AA3470" s="51"/>
      <c r="AB3470" s="51"/>
      <c r="AC3470" s="52"/>
      <c r="AD3470" s="53"/>
    </row>
    <row r="3471" spans="24:30" x14ac:dyDescent="0.25">
      <c r="X3471" s="48"/>
      <c r="Y3471" s="49"/>
      <c r="Z3471" s="50"/>
      <c r="AA3471" s="51"/>
      <c r="AB3471" s="51"/>
      <c r="AC3471" s="52"/>
      <c r="AD3471" s="53"/>
    </row>
    <row r="3472" spans="24:30" x14ac:dyDescent="0.25">
      <c r="X3472" s="48"/>
      <c r="Y3472" s="49"/>
      <c r="Z3472" s="50"/>
      <c r="AA3472" s="51"/>
      <c r="AB3472" s="51"/>
      <c r="AC3472" s="52"/>
      <c r="AD3472" s="53"/>
    </row>
    <row r="3473" spans="24:30" x14ac:dyDescent="0.25">
      <c r="X3473" s="48"/>
      <c r="Y3473" s="49"/>
      <c r="Z3473" s="50"/>
      <c r="AA3473" s="51"/>
      <c r="AB3473" s="51"/>
      <c r="AC3473" s="52"/>
      <c r="AD3473" s="53"/>
    </row>
    <row r="3474" spans="24:30" x14ac:dyDescent="0.25">
      <c r="X3474" s="48"/>
      <c r="Y3474" s="49"/>
      <c r="Z3474" s="50"/>
      <c r="AA3474" s="51"/>
      <c r="AB3474" s="51"/>
      <c r="AC3474" s="52"/>
      <c r="AD3474" s="53"/>
    </row>
    <row r="3475" spans="24:30" x14ac:dyDescent="0.25">
      <c r="X3475" s="48"/>
      <c r="Y3475" s="49"/>
      <c r="Z3475" s="50"/>
      <c r="AA3475" s="51"/>
      <c r="AB3475" s="51"/>
      <c r="AC3475" s="52"/>
      <c r="AD3475" s="53"/>
    </row>
    <row r="3476" spans="24:30" x14ac:dyDescent="0.25">
      <c r="X3476" s="48"/>
      <c r="Y3476" s="49"/>
      <c r="Z3476" s="50"/>
      <c r="AA3476" s="51"/>
      <c r="AB3476" s="51"/>
      <c r="AC3476" s="52"/>
      <c r="AD3476" s="53"/>
    </row>
    <row r="3477" spans="24:30" x14ac:dyDescent="0.25">
      <c r="X3477" s="48"/>
      <c r="Y3477" s="49"/>
      <c r="Z3477" s="50"/>
      <c r="AA3477" s="51"/>
      <c r="AB3477" s="51"/>
      <c r="AC3477" s="52"/>
      <c r="AD3477" s="53"/>
    </row>
    <row r="3478" spans="24:30" x14ac:dyDescent="0.25">
      <c r="X3478" s="48"/>
      <c r="Y3478" s="49"/>
      <c r="Z3478" s="50"/>
      <c r="AA3478" s="51"/>
      <c r="AB3478" s="51"/>
      <c r="AC3478" s="52"/>
      <c r="AD3478" s="53"/>
    </row>
    <row r="3479" spans="24:30" x14ac:dyDescent="0.25">
      <c r="X3479" s="48"/>
      <c r="Y3479" s="49"/>
      <c r="Z3479" s="50"/>
      <c r="AA3479" s="51"/>
      <c r="AB3479" s="51"/>
      <c r="AC3479" s="52"/>
      <c r="AD3479" s="53"/>
    </row>
    <row r="3480" spans="24:30" x14ac:dyDescent="0.25">
      <c r="X3480" s="48"/>
      <c r="Y3480" s="49"/>
      <c r="Z3480" s="50"/>
      <c r="AA3480" s="51"/>
      <c r="AB3480" s="51"/>
      <c r="AC3480" s="52"/>
      <c r="AD3480" s="53"/>
    </row>
    <row r="3481" spans="24:30" x14ac:dyDescent="0.25">
      <c r="X3481" s="48"/>
      <c r="Y3481" s="49"/>
      <c r="Z3481" s="50"/>
      <c r="AA3481" s="51"/>
      <c r="AB3481" s="51"/>
      <c r="AC3481" s="52"/>
      <c r="AD3481" s="53"/>
    </row>
    <row r="3482" spans="24:30" x14ac:dyDescent="0.25">
      <c r="X3482" s="48"/>
      <c r="Y3482" s="49"/>
      <c r="Z3482" s="50"/>
      <c r="AA3482" s="51"/>
      <c r="AB3482" s="51"/>
      <c r="AC3482" s="52"/>
      <c r="AD3482" s="53"/>
    </row>
    <row r="3483" spans="24:30" x14ac:dyDescent="0.25">
      <c r="X3483" s="48"/>
      <c r="Y3483" s="49"/>
      <c r="Z3483" s="50"/>
      <c r="AA3483" s="51"/>
      <c r="AB3483" s="51"/>
      <c r="AC3483" s="52"/>
      <c r="AD3483" s="53"/>
    </row>
    <row r="3484" spans="24:30" x14ac:dyDescent="0.25">
      <c r="X3484" s="48"/>
      <c r="Y3484" s="49"/>
      <c r="Z3484" s="50"/>
      <c r="AA3484" s="51"/>
      <c r="AB3484" s="51"/>
      <c r="AC3484" s="52"/>
      <c r="AD3484" s="53"/>
    </row>
    <row r="3485" spans="24:30" x14ac:dyDescent="0.25">
      <c r="X3485" s="48"/>
      <c r="Y3485" s="49"/>
      <c r="Z3485" s="50"/>
      <c r="AA3485" s="51"/>
      <c r="AB3485" s="51"/>
      <c r="AC3485" s="52"/>
      <c r="AD3485" s="53"/>
    </row>
    <row r="3486" spans="24:30" x14ac:dyDescent="0.25">
      <c r="X3486" s="48"/>
      <c r="Y3486" s="49"/>
      <c r="Z3486" s="50"/>
      <c r="AA3486" s="51"/>
      <c r="AB3486" s="51"/>
      <c r="AC3486" s="52"/>
      <c r="AD3486" s="53"/>
    </row>
    <row r="3487" spans="24:30" x14ac:dyDescent="0.25">
      <c r="X3487" s="48"/>
      <c r="Y3487" s="49"/>
      <c r="Z3487" s="50"/>
      <c r="AA3487" s="51"/>
      <c r="AB3487" s="51"/>
      <c r="AC3487" s="52"/>
      <c r="AD3487" s="53"/>
    </row>
    <row r="3488" spans="24:30" x14ac:dyDescent="0.25">
      <c r="X3488" s="48"/>
      <c r="Y3488" s="49"/>
      <c r="Z3488" s="50"/>
      <c r="AA3488" s="51"/>
      <c r="AB3488" s="51"/>
      <c r="AC3488" s="52"/>
      <c r="AD3488" s="53"/>
    </row>
    <row r="3489" spans="24:30" x14ac:dyDescent="0.25">
      <c r="X3489" s="48"/>
      <c r="Y3489" s="49"/>
      <c r="Z3489" s="50"/>
      <c r="AA3489" s="51"/>
      <c r="AB3489" s="51"/>
      <c r="AC3489" s="52"/>
      <c r="AD3489" s="53"/>
    </row>
    <row r="3490" spans="24:30" x14ac:dyDescent="0.25">
      <c r="X3490" s="48"/>
      <c r="Y3490" s="49"/>
      <c r="Z3490" s="50"/>
      <c r="AA3490" s="51"/>
      <c r="AB3490" s="51"/>
      <c r="AC3490" s="52"/>
      <c r="AD3490" s="53"/>
    </row>
    <row r="3491" spans="24:30" x14ac:dyDescent="0.25">
      <c r="X3491" s="48"/>
      <c r="Y3491" s="49"/>
      <c r="Z3491" s="50"/>
      <c r="AA3491" s="51"/>
      <c r="AB3491" s="51"/>
      <c r="AC3491" s="52"/>
      <c r="AD3491" s="53"/>
    </row>
    <row r="3492" spans="24:30" x14ac:dyDescent="0.25">
      <c r="X3492" s="48"/>
      <c r="Y3492" s="49"/>
      <c r="Z3492" s="50"/>
      <c r="AA3492" s="51"/>
      <c r="AB3492" s="51"/>
      <c r="AC3492" s="52"/>
      <c r="AD3492" s="53"/>
    </row>
    <row r="3493" spans="24:30" x14ac:dyDescent="0.25">
      <c r="X3493" s="48"/>
      <c r="Y3493" s="49"/>
      <c r="Z3493" s="50"/>
      <c r="AA3493" s="51"/>
      <c r="AB3493" s="51"/>
      <c r="AC3493" s="52"/>
      <c r="AD3493" s="53"/>
    </row>
    <row r="3494" spans="24:30" x14ac:dyDescent="0.25">
      <c r="X3494" s="48"/>
      <c r="Y3494" s="49"/>
      <c r="Z3494" s="50"/>
      <c r="AA3494" s="51"/>
      <c r="AB3494" s="51"/>
      <c r="AC3494" s="52"/>
      <c r="AD3494" s="53"/>
    </row>
    <row r="3495" spans="24:30" x14ac:dyDescent="0.25">
      <c r="X3495" s="48"/>
      <c r="Y3495" s="49"/>
      <c r="Z3495" s="50"/>
      <c r="AA3495" s="51"/>
      <c r="AB3495" s="51"/>
      <c r="AC3495" s="52"/>
      <c r="AD3495" s="53"/>
    </row>
    <row r="3496" spans="24:30" x14ac:dyDescent="0.25">
      <c r="X3496" s="48"/>
      <c r="Y3496" s="49"/>
      <c r="Z3496" s="50"/>
      <c r="AA3496" s="51"/>
      <c r="AB3496" s="51"/>
      <c r="AC3496" s="52"/>
      <c r="AD3496" s="53"/>
    </row>
    <row r="3497" spans="24:30" x14ac:dyDescent="0.25">
      <c r="X3497" s="48"/>
      <c r="Y3497" s="49"/>
      <c r="Z3497" s="50"/>
      <c r="AA3497" s="51"/>
      <c r="AB3497" s="51"/>
      <c r="AC3497" s="52"/>
      <c r="AD3497" s="53"/>
    </row>
    <row r="3498" spans="24:30" x14ac:dyDescent="0.25">
      <c r="X3498" s="48"/>
      <c r="Y3498" s="49"/>
      <c r="Z3498" s="50"/>
      <c r="AA3498" s="51"/>
      <c r="AB3498" s="51"/>
      <c r="AC3498" s="52"/>
      <c r="AD3498" s="53"/>
    </row>
    <row r="3499" spans="24:30" x14ac:dyDescent="0.25">
      <c r="X3499" s="48"/>
      <c r="Y3499" s="49"/>
      <c r="Z3499" s="50"/>
      <c r="AA3499" s="51"/>
      <c r="AB3499" s="51"/>
      <c r="AC3499" s="52"/>
      <c r="AD3499" s="53"/>
    </row>
    <row r="3500" spans="24:30" x14ac:dyDescent="0.25">
      <c r="X3500" s="48"/>
      <c r="Y3500" s="49"/>
      <c r="Z3500" s="50"/>
      <c r="AA3500" s="51"/>
      <c r="AB3500" s="51"/>
      <c r="AC3500" s="52"/>
      <c r="AD3500" s="53"/>
    </row>
    <row r="3501" spans="24:30" x14ac:dyDescent="0.25">
      <c r="X3501" s="48"/>
      <c r="Y3501" s="49"/>
      <c r="Z3501" s="50"/>
      <c r="AA3501" s="51"/>
      <c r="AB3501" s="51"/>
      <c r="AC3501" s="52"/>
      <c r="AD3501" s="53"/>
    </row>
    <row r="3502" spans="24:30" x14ac:dyDescent="0.25">
      <c r="X3502" s="48"/>
      <c r="Y3502" s="49"/>
      <c r="Z3502" s="50"/>
      <c r="AA3502" s="51"/>
      <c r="AB3502" s="51"/>
      <c r="AC3502" s="52"/>
      <c r="AD3502" s="53"/>
    </row>
    <row r="3503" spans="24:30" x14ac:dyDescent="0.25">
      <c r="X3503" s="48"/>
      <c r="Y3503" s="49"/>
      <c r="Z3503" s="50"/>
      <c r="AA3503" s="51"/>
      <c r="AB3503" s="51"/>
      <c r="AC3503" s="52"/>
      <c r="AD3503" s="53"/>
    </row>
    <row r="3504" spans="24:30" x14ac:dyDescent="0.25">
      <c r="X3504" s="48"/>
      <c r="Y3504" s="49"/>
      <c r="Z3504" s="50"/>
      <c r="AA3504" s="51"/>
      <c r="AB3504" s="51"/>
      <c r="AC3504" s="52"/>
      <c r="AD3504" s="53"/>
    </row>
    <row r="3505" spans="24:30" x14ac:dyDescent="0.25">
      <c r="X3505" s="48"/>
      <c r="Y3505" s="49"/>
      <c r="Z3505" s="50"/>
      <c r="AA3505" s="51"/>
      <c r="AB3505" s="51"/>
      <c r="AC3505" s="52"/>
      <c r="AD3505" s="53"/>
    </row>
    <row r="3506" spans="24:30" x14ac:dyDescent="0.25">
      <c r="X3506" s="48"/>
      <c r="Y3506" s="49"/>
      <c r="Z3506" s="50"/>
      <c r="AA3506" s="51"/>
      <c r="AB3506" s="51"/>
      <c r="AC3506" s="52"/>
      <c r="AD3506" s="53"/>
    </row>
    <row r="3507" spans="24:30" x14ac:dyDescent="0.25">
      <c r="X3507" s="48"/>
      <c r="Y3507" s="49"/>
      <c r="Z3507" s="50"/>
      <c r="AA3507" s="51"/>
      <c r="AB3507" s="51"/>
      <c r="AC3507" s="52"/>
      <c r="AD3507" s="53"/>
    </row>
    <row r="3508" spans="24:30" x14ac:dyDescent="0.25">
      <c r="X3508" s="48"/>
      <c r="Y3508" s="49"/>
      <c r="Z3508" s="50"/>
      <c r="AA3508" s="51"/>
      <c r="AB3508" s="51"/>
      <c r="AC3508" s="52"/>
      <c r="AD3508" s="53"/>
    </row>
    <row r="3509" spans="24:30" x14ac:dyDescent="0.25">
      <c r="X3509" s="48"/>
      <c r="Y3509" s="49"/>
      <c r="Z3509" s="50"/>
      <c r="AA3509" s="51"/>
      <c r="AB3509" s="51"/>
      <c r="AC3509" s="52"/>
      <c r="AD3509" s="53"/>
    </row>
    <row r="3510" spans="24:30" x14ac:dyDescent="0.25">
      <c r="X3510" s="48"/>
      <c r="Y3510" s="49"/>
      <c r="Z3510" s="50"/>
      <c r="AA3510" s="51"/>
      <c r="AB3510" s="51"/>
      <c r="AC3510" s="52"/>
      <c r="AD3510" s="53"/>
    </row>
    <row r="3511" spans="24:30" x14ac:dyDescent="0.25">
      <c r="X3511" s="48"/>
      <c r="Y3511" s="49"/>
      <c r="Z3511" s="50"/>
      <c r="AA3511" s="51"/>
      <c r="AB3511" s="51"/>
      <c r="AC3511" s="52"/>
      <c r="AD3511" s="53"/>
    </row>
    <row r="3512" spans="24:30" x14ac:dyDescent="0.25">
      <c r="X3512" s="48"/>
      <c r="Y3512" s="49"/>
      <c r="Z3512" s="50"/>
      <c r="AA3512" s="51"/>
      <c r="AB3512" s="51"/>
      <c r="AC3512" s="52"/>
      <c r="AD3512" s="53"/>
    </row>
    <row r="3513" spans="24:30" x14ac:dyDescent="0.25">
      <c r="X3513" s="48"/>
      <c r="Y3513" s="49"/>
      <c r="Z3513" s="50"/>
      <c r="AA3513" s="51"/>
      <c r="AB3513" s="51"/>
      <c r="AC3513" s="52"/>
      <c r="AD3513" s="53"/>
    </row>
    <row r="3514" spans="24:30" x14ac:dyDescent="0.25">
      <c r="X3514" s="48"/>
      <c r="Y3514" s="49"/>
      <c r="Z3514" s="50"/>
      <c r="AA3514" s="51"/>
      <c r="AB3514" s="51"/>
      <c r="AC3514" s="52"/>
      <c r="AD3514" s="53"/>
    </row>
    <row r="3515" spans="24:30" x14ac:dyDescent="0.25">
      <c r="X3515" s="48"/>
      <c r="Y3515" s="49"/>
      <c r="Z3515" s="50"/>
      <c r="AA3515" s="51"/>
      <c r="AB3515" s="51"/>
      <c r="AC3515" s="52"/>
      <c r="AD3515" s="53"/>
    </row>
    <row r="3516" spans="24:30" x14ac:dyDescent="0.25">
      <c r="X3516" s="48"/>
      <c r="Y3516" s="49"/>
      <c r="Z3516" s="50"/>
      <c r="AA3516" s="51"/>
      <c r="AB3516" s="51"/>
      <c r="AC3516" s="52"/>
      <c r="AD3516" s="53"/>
    </row>
    <row r="3517" spans="24:30" x14ac:dyDescent="0.25">
      <c r="X3517" s="48"/>
      <c r="Y3517" s="49"/>
      <c r="Z3517" s="50"/>
      <c r="AA3517" s="51"/>
      <c r="AB3517" s="51"/>
      <c r="AC3517" s="52"/>
      <c r="AD3517" s="53"/>
    </row>
    <row r="3518" spans="24:30" x14ac:dyDescent="0.25">
      <c r="X3518" s="48"/>
      <c r="Y3518" s="49"/>
      <c r="Z3518" s="50"/>
      <c r="AA3518" s="51"/>
      <c r="AB3518" s="51"/>
      <c r="AC3518" s="52"/>
      <c r="AD3518" s="53"/>
    </row>
    <row r="3519" spans="24:30" x14ac:dyDescent="0.25">
      <c r="X3519" s="48"/>
      <c r="Y3519" s="49"/>
      <c r="Z3519" s="50"/>
      <c r="AA3519" s="51"/>
      <c r="AB3519" s="51"/>
      <c r="AC3519" s="52"/>
      <c r="AD3519" s="53"/>
    </row>
    <row r="3520" spans="24:30" x14ac:dyDescent="0.25">
      <c r="X3520" s="48"/>
      <c r="Y3520" s="49"/>
      <c r="Z3520" s="50"/>
      <c r="AA3520" s="51"/>
      <c r="AB3520" s="51"/>
      <c r="AC3520" s="52"/>
      <c r="AD3520" s="53"/>
    </row>
    <row r="3521" spans="24:30" x14ac:dyDescent="0.25">
      <c r="X3521" s="48"/>
      <c r="Y3521" s="49"/>
      <c r="Z3521" s="50"/>
      <c r="AA3521" s="51"/>
      <c r="AB3521" s="51"/>
      <c r="AC3521" s="52"/>
      <c r="AD3521" s="53"/>
    </row>
    <row r="3522" spans="24:30" x14ac:dyDescent="0.25">
      <c r="X3522" s="48"/>
      <c r="Y3522" s="49"/>
      <c r="Z3522" s="50"/>
      <c r="AA3522" s="51"/>
      <c r="AB3522" s="51"/>
      <c r="AC3522" s="52"/>
      <c r="AD3522" s="53"/>
    </row>
    <row r="3523" spans="24:30" x14ac:dyDescent="0.25">
      <c r="X3523" s="48"/>
      <c r="Y3523" s="49"/>
      <c r="Z3523" s="50"/>
      <c r="AA3523" s="51"/>
      <c r="AB3523" s="51"/>
      <c r="AC3523" s="52"/>
      <c r="AD3523" s="53"/>
    </row>
    <row r="3524" spans="24:30" x14ac:dyDescent="0.25">
      <c r="X3524" s="48"/>
      <c r="Y3524" s="49"/>
      <c r="Z3524" s="50"/>
      <c r="AA3524" s="51"/>
      <c r="AB3524" s="51"/>
      <c r="AC3524" s="52"/>
      <c r="AD3524" s="53"/>
    </row>
    <row r="3525" spans="24:30" x14ac:dyDescent="0.25">
      <c r="X3525" s="48"/>
      <c r="Y3525" s="49"/>
      <c r="Z3525" s="50"/>
      <c r="AA3525" s="51"/>
      <c r="AB3525" s="51"/>
      <c r="AC3525" s="52"/>
      <c r="AD3525" s="53"/>
    </row>
    <row r="3526" spans="24:30" x14ac:dyDescent="0.25">
      <c r="X3526" s="48"/>
      <c r="Y3526" s="49"/>
      <c r="Z3526" s="50"/>
      <c r="AA3526" s="51"/>
      <c r="AB3526" s="51"/>
      <c r="AC3526" s="52"/>
      <c r="AD3526" s="53"/>
    </row>
    <row r="3527" spans="24:30" x14ac:dyDescent="0.25">
      <c r="X3527" s="48"/>
      <c r="Y3527" s="49"/>
      <c r="Z3527" s="50"/>
      <c r="AA3527" s="51"/>
      <c r="AB3527" s="51"/>
      <c r="AC3527" s="52"/>
      <c r="AD3527" s="53"/>
    </row>
    <row r="3528" spans="24:30" x14ac:dyDescent="0.25">
      <c r="X3528" s="48"/>
      <c r="Y3528" s="49"/>
      <c r="Z3528" s="50"/>
      <c r="AA3528" s="51"/>
      <c r="AB3528" s="51"/>
      <c r="AC3528" s="52"/>
      <c r="AD3528" s="53"/>
    </row>
    <row r="3529" spans="24:30" x14ac:dyDescent="0.25">
      <c r="X3529" s="48"/>
      <c r="Y3529" s="49"/>
      <c r="Z3529" s="50"/>
      <c r="AA3529" s="51"/>
      <c r="AB3529" s="51"/>
      <c r="AC3529" s="52"/>
      <c r="AD3529" s="53"/>
    </row>
    <row r="3530" spans="24:30" x14ac:dyDescent="0.25">
      <c r="X3530" s="48"/>
      <c r="Y3530" s="49"/>
      <c r="Z3530" s="50"/>
      <c r="AA3530" s="51"/>
      <c r="AB3530" s="51"/>
      <c r="AC3530" s="52"/>
      <c r="AD3530" s="53"/>
    </row>
    <row r="3531" spans="24:30" x14ac:dyDescent="0.25">
      <c r="X3531" s="48"/>
      <c r="Y3531" s="49"/>
      <c r="Z3531" s="50"/>
      <c r="AA3531" s="51"/>
      <c r="AB3531" s="51"/>
      <c r="AC3531" s="52"/>
      <c r="AD3531" s="53"/>
    </row>
    <row r="3532" spans="24:30" x14ac:dyDescent="0.25">
      <c r="X3532" s="48"/>
      <c r="Y3532" s="49"/>
      <c r="Z3532" s="50"/>
      <c r="AA3532" s="51"/>
      <c r="AB3532" s="51"/>
      <c r="AC3532" s="52"/>
      <c r="AD3532" s="53"/>
    </row>
    <row r="3533" spans="24:30" x14ac:dyDescent="0.25">
      <c r="X3533" s="48"/>
      <c r="Y3533" s="49"/>
      <c r="Z3533" s="50"/>
      <c r="AA3533" s="51"/>
      <c r="AB3533" s="51"/>
      <c r="AC3533" s="52"/>
      <c r="AD3533" s="53"/>
    </row>
    <row r="3534" spans="24:30" x14ac:dyDescent="0.25">
      <c r="X3534" s="48"/>
      <c r="Y3534" s="49"/>
      <c r="Z3534" s="50"/>
      <c r="AA3534" s="51"/>
      <c r="AB3534" s="51"/>
      <c r="AC3534" s="52"/>
      <c r="AD3534" s="53"/>
    </row>
    <row r="3535" spans="24:30" x14ac:dyDescent="0.25">
      <c r="X3535" s="48"/>
      <c r="Y3535" s="49"/>
      <c r="Z3535" s="50"/>
      <c r="AA3535" s="51"/>
      <c r="AB3535" s="51"/>
      <c r="AC3535" s="52"/>
      <c r="AD3535" s="53"/>
    </row>
    <row r="3536" spans="24:30" x14ac:dyDescent="0.25">
      <c r="X3536" s="48"/>
      <c r="Y3536" s="49"/>
      <c r="Z3536" s="50"/>
      <c r="AA3536" s="51"/>
      <c r="AB3536" s="51"/>
      <c r="AC3536" s="52"/>
      <c r="AD3536" s="53"/>
    </row>
    <row r="3537" spans="24:30" x14ac:dyDescent="0.25">
      <c r="X3537" s="48"/>
      <c r="Y3537" s="49"/>
      <c r="Z3537" s="50"/>
      <c r="AA3537" s="51"/>
      <c r="AB3537" s="51"/>
      <c r="AC3537" s="52"/>
      <c r="AD3537" s="53"/>
    </row>
    <row r="3538" spans="24:30" x14ac:dyDescent="0.25">
      <c r="X3538" s="48"/>
      <c r="Y3538" s="49"/>
      <c r="Z3538" s="50"/>
      <c r="AA3538" s="51"/>
      <c r="AB3538" s="51"/>
      <c r="AC3538" s="52"/>
      <c r="AD3538" s="53"/>
    </row>
    <row r="3539" spans="24:30" x14ac:dyDescent="0.25">
      <c r="X3539" s="48"/>
      <c r="Y3539" s="49"/>
      <c r="Z3539" s="50"/>
      <c r="AA3539" s="51"/>
      <c r="AB3539" s="51"/>
      <c r="AC3539" s="52"/>
      <c r="AD3539" s="53"/>
    </row>
    <row r="3540" spans="24:30" x14ac:dyDescent="0.25">
      <c r="X3540" s="48"/>
      <c r="Y3540" s="49"/>
      <c r="Z3540" s="50"/>
      <c r="AA3540" s="51"/>
      <c r="AB3540" s="51"/>
      <c r="AC3540" s="52"/>
      <c r="AD3540" s="53"/>
    </row>
    <row r="3541" spans="24:30" x14ac:dyDescent="0.25">
      <c r="X3541" s="48"/>
      <c r="Y3541" s="49"/>
      <c r="Z3541" s="50"/>
      <c r="AA3541" s="51"/>
      <c r="AB3541" s="51"/>
      <c r="AC3541" s="52"/>
      <c r="AD3541" s="53"/>
    </row>
    <row r="3542" spans="24:30" x14ac:dyDescent="0.25">
      <c r="X3542" s="48"/>
      <c r="Y3542" s="49"/>
      <c r="Z3542" s="50"/>
      <c r="AA3542" s="51"/>
      <c r="AB3542" s="51"/>
      <c r="AC3542" s="52"/>
      <c r="AD3542" s="53"/>
    </row>
    <row r="3543" spans="24:30" x14ac:dyDescent="0.25">
      <c r="X3543" s="48"/>
      <c r="Y3543" s="49"/>
      <c r="Z3543" s="50"/>
      <c r="AA3543" s="51"/>
      <c r="AB3543" s="51"/>
      <c r="AC3543" s="52"/>
      <c r="AD3543" s="53"/>
    </row>
    <row r="3544" spans="24:30" x14ac:dyDescent="0.25">
      <c r="X3544" s="48"/>
      <c r="Y3544" s="49"/>
      <c r="Z3544" s="50"/>
      <c r="AA3544" s="51"/>
      <c r="AB3544" s="51"/>
      <c r="AC3544" s="52"/>
      <c r="AD3544" s="53"/>
    </row>
    <row r="3545" spans="24:30" x14ac:dyDescent="0.25">
      <c r="X3545" s="48"/>
      <c r="Y3545" s="49"/>
      <c r="Z3545" s="50"/>
      <c r="AA3545" s="51"/>
      <c r="AB3545" s="51"/>
      <c r="AC3545" s="52"/>
      <c r="AD3545" s="53"/>
    </row>
    <row r="3546" spans="24:30" x14ac:dyDescent="0.25">
      <c r="X3546" s="48"/>
      <c r="Y3546" s="49"/>
      <c r="Z3546" s="50"/>
      <c r="AA3546" s="51"/>
      <c r="AB3546" s="51"/>
      <c r="AC3546" s="52"/>
      <c r="AD3546" s="53"/>
    </row>
    <row r="3547" spans="24:30" x14ac:dyDescent="0.25">
      <c r="X3547" s="48"/>
      <c r="Y3547" s="49"/>
      <c r="Z3547" s="50"/>
      <c r="AA3547" s="51"/>
      <c r="AB3547" s="51"/>
      <c r="AC3547" s="52"/>
      <c r="AD3547" s="53"/>
    </row>
    <row r="3548" spans="24:30" x14ac:dyDescent="0.25">
      <c r="X3548" s="48"/>
      <c r="Y3548" s="49"/>
      <c r="Z3548" s="50"/>
      <c r="AA3548" s="51"/>
      <c r="AB3548" s="51"/>
      <c r="AC3548" s="52"/>
      <c r="AD3548" s="53"/>
    </row>
    <row r="3549" spans="24:30" x14ac:dyDescent="0.25">
      <c r="X3549" s="48"/>
      <c r="Y3549" s="49"/>
      <c r="Z3549" s="50"/>
      <c r="AA3549" s="51"/>
      <c r="AB3549" s="51"/>
      <c r="AC3549" s="52"/>
      <c r="AD3549" s="53"/>
    </row>
    <row r="3550" spans="24:30" x14ac:dyDescent="0.25">
      <c r="X3550" s="48"/>
      <c r="Y3550" s="49"/>
      <c r="Z3550" s="50"/>
      <c r="AA3550" s="51"/>
      <c r="AB3550" s="51"/>
      <c r="AC3550" s="52"/>
      <c r="AD3550" s="53"/>
    </row>
    <row r="3551" spans="24:30" x14ac:dyDescent="0.25">
      <c r="X3551" s="48"/>
      <c r="Y3551" s="49"/>
      <c r="Z3551" s="50"/>
      <c r="AA3551" s="51"/>
      <c r="AB3551" s="51"/>
      <c r="AC3551" s="52"/>
      <c r="AD3551" s="53"/>
    </row>
    <row r="3552" spans="24:30" x14ac:dyDescent="0.25">
      <c r="X3552" s="48"/>
      <c r="Y3552" s="49"/>
      <c r="Z3552" s="50"/>
      <c r="AA3552" s="51"/>
      <c r="AB3552" s="51"/>
      <c r="AC3552" s="52"/>
      <c r="AD3552" s="53"/>
    </row>
    <row r="3553" spans="24:30" x14ac:dyDescent="0.25">
      <c r="X3553" s="48"/>
      <c r="Y3553" s="49"/>
      <c r="Z3553" s="50"/>
      <c r="AA3553" s="51"/>
      <c r="AB3553" s="51"/>
      <c r="AC3553" s="52"/>
      <c r="AD3553" s="53"/>
    </row>
    <row r="3554" spans="24:30" x14ac:dyDescent="0.25">
      <c r="X3554" s="48"/>
      <c r="Y3554" s="49"/>
      <c r="Z3554" s="50"/>
      <c r="AA3554" s="51"/>
      <c r="AB3554" s="51"/>
      <c r="AC3554" s="52"/>
      <c r="AD3554" s="53"/>
    </row>
    <row r="3555" spans="24:30" x14ac:dyDescent="0.25">
      <c r="X3555" s="48"/>
      <c r="Y3555" s="49"/>
      <c r="Z3555" s="50"/>
      <c r="AA3555" s="51"/>
      <c r="AB3555" s="51"/>
      <c r="AC3555" s="52"/>
      <c r="AD3555" s="53"/>
    </row>
    <row r="3556" spans="24:30" x14ac:dyDescent="0.25">
      <c r="X3556" s="48"/>
      <c r="Y3556" s="49"/>
      <c r="Z3556" s="50"/>
      <c r="AA3556" s="51"/>
      <c r="AB3556" s="51"/>
      <c r="AC3556" s="52"/>
      <c r="AD3556" s="53"/>
    </row>
    <row r="3557" spans="24:30" x14ac:dyDescent="0.25">
      <c r="X3557" s="48"/>
      <c r="Y3557" s="49"/>
      <c r="Z3557" s="50"/>
      <c r="AA3557" s="51"/>
      <c r="AB3557" s="51"/>
      <c r="AC3557" s="52"/>
      <c r="AD3557" s="53"/>
    </row>
    <row r="3558" spans="24:30" x14ac:dyDescent="0.25">
      <c r="X3558" s="48"/>
      <c r="Y3558" s="49"/>
      <c r="Z3558" s="50"/>
      <c r="AA3558" s="51"/>
      <c r="AB3558" s="51"/>
      <c r="AC3558" s="52"/>
      <c r="AD3558" s="53"/>
    </row>
    <row r="3559" spans="24:30" x14ac:dyDescent="0.25">
      <c r="X3559" s="48"/>
      <c r="Y3559" s="49"/>
      <c r="Z3559" s="50"/>
      <c r="AA3559" s="51"/>
      <c r="AB3559" s="51"/>
      <c r="AC3559" s="52"/>
      <c r="AD3559" s="53"/>
    </row>
    <row r="3560" spans="24:30" x14ac:dyDescent="0.25">
      <c r="X3560" s="48"/>
      <c r="Y3560" s="49"/>
      <c r="Z3560" s="50"/>
      <c r="AA3560" s="51"/>
      <c r="AB3560" s="51"/>
      <c r="AC3560" s="52"/>
      <c r="AD3560" s="53"/>
    </row>
    <row r="3561" spans="24:30" x14ac:dyDescent="0.25">
      <c r="X3561" s="48"/>
      <c r="Y3561" s="49"/>
      <c r="Z3561" s="50"/>
      <c r="AA3561" s="51"/>
      <c r="AB3561" s="51"/>
      <c r="AC3561" s="52"/>
      <c r="AD3561" s="53"/>
    </row>
    <row r="3562" spans="24:30" x14ac:dyDescent="0.25">
      <c r="X3562" s="48"/>
      <c r="Y3562" s="49"/>
      <c r="Z3562" s="50"/>
      <c r="AA3562" s="51"/>
      <c r="AB3562" s="51"/>
      <c r="AC3562" s="52"/>
      <c r="AD3562" s="53"/>
    </row>
    <row r="3563" spans="24:30" x14ac:dyDescent="0.25">
      <c r="X3563" s="48"/>
      <c r="Y3563" s="49"/>
      <c r="Z3563" s="50"/>
      <c r="AA3563" s="51"/>
      <c r="AB3563" s="51"/>
      <c r="AC3563" s="52"/>
      <c r="AD3563" s="53"/>
    </row>
    <row r="3564" spans="24:30" x14ac:dyDescent="0.25">
      <c r="X3564" s="48"/>
      <c r="Y3564" s="49"/>
      <c r="Z3564" s="50"/>
      <c r="AA3564" s="51"/>
      <c r="AB3564" s="51"/>
      <c r="AC3564" s="52"/>
      <c r="AD3564" s="53"/>
    </row>
    <row r="3565" spans="24:30" x14ac:dyDescent="0.25">
      <c r="X3565" s="48"/>
      <c r="Y3565" s="49"/>
      <c r="Z3565" s="50"/>
      <c r="AA3565" s="51"/>
      <c r="AB3565" s="51"/>
      <c r="AC3565" s="52"/>
      <c r="AD3565" s="53"/>
    </row>
    <row r="3566" spans="24:30" x14ac:dyDescent="0.25">
      <c r="X3566" s="48"/>
      <c r="Y3566" s="49"/>
      <c r="Z3566" s="50"/>
      <c r="AA3566" s="51"/>
      <c r="AB3566" s="51"/>
      <c r="AC3566" s="52"/>
      <c r="AD3566" s="53"/>
    </row>
    <row r="3567" spans="24:30" x14ac:dyDescent="0.25">
      <c r="X3567" s="48"/>
      <c r="Y3567" s="49"/>
      <c r="Z3567" s="50"/>
      <c r="AA3567" s="51"/>
      <c r="AB3567" s="51"/>
      <c r="AC3567" s="52"/>
      <c r="AD3567" s="53"/>
    </row>
    <row r="3568" spans="24:30" x14ac:dyDescent="0.25">
      <c r="X3568" s="48"/>
      <c r="Y3568" s="49"/>
      <c r="Z3568" s="50"/>
      <c r="AA3568" s="51"/>
      <c r="AB3568" s="51"/>
      <c r="AC3568" s="52"/>
      <c r="AD3568" s="53"/>
    </row>
    <row r="3569" spans="24:30" x14ac:dyDescent="0.25">
      <c r="X3569" s="48"/>
      <c r="Y3569" s="49"/>
      <c r="Z3569" s="50"/>
      <c r="AA3569" s="51"/>
      <c r="AB3569" s="51"/>
      <c r="AC3569" s="52"/>
      <c r="AD3569" s="53"/>
    </row>
    <row r="3570" spans="24:30" x14ac:dyDescent="0.25">
      <c r="X3570" s="48"/>
      <c r="Y3570" s="49"/>
      <c r="Z3570" s="50"/>
      <c r="AA3570" s="51"/>
      <c r="AB3570" s="51"/>
      <c r="AC3570" s="52"/>
      <c r="AD3570" s="53"/>
    </row>
    <row r="3571" spans="24:30" x14ac:dyDescent="0.25">
      <c r="X3571" s="48"/>
      <c r="Y3571" s="49"/>
      <c r="Z3571" s="50"/>
      <c r="AA3571" s="51"/>
      <c r="AB3571" s="51"/>
      <c r="AC3571" s="52"/>
      <c r="AD3571" s="53"/>
    </row>
    <row r="3572" spans="24:30" x14ac:dyDescent="0.25">
      <c r="X3572" s="48"/>
      <c r="Y3572" s="49"/>
      <c r="Z3572" s="50"/>
      <c r="AA3572" s="51"/>
      <c r="AB3572" s="51"/>
      <c r="AC3572" s="52"/>
      <c r="AD3572" s="53"/>
    </row>
    <row r="3573" spans="24:30" x14ac:dyDescent="0.25">
      <c r="X3573" s="48"/>
      <c r="Y3573" s="49"/>
      <c r="Z3573" s="50"/>
      <c r="AA3573" s="51"/>
      <c r="AB3573" s="51"/>
      <c r="AC3573" s="52"/>
      <c r="AD3573" s="53"/>
    </row>
    <row r="3574" spans="24:30" x14ac:dyDescent="0.25">
      <c r="X3574" s="48"/>
      <c r="Y3574" s="49"/>
      <c r="Z3574" s="50"/>
      <c r="AA3574" s="51"/>
      <c r="AB3574" s="51"/>
      <c r="AC3574" s="52"/>
      <c r="AD3574" s="53"/>
    </row>
    <row r="3575" spans="24:30" x14ac:dyDescent="0.25">
      <c r="X3575" s="48"/>
      <c r="Y3575" s="49"/>
      <c r="Z3575" s="50"/>
      <c r="AA3575" s="51"/>
      <c r="AB3575" s="51"/>
      <c r="AC3575" s="52"/>
      <c r="AD3575" s="53"/>
    </row>
    <row r="3576" spans="24:30" x14ac:dyDescent="0.25">
      <c r="X3576" s="48"/>
      <c r="Y3576" s="49"/>
      <c r="Z3576" s="50"/>
      <c r="AA3576" s="51"/>
      <c r="AB3576" s="51"/>
      <c r="AC3576" s="52"/>
      <c r="AD3576" s="53"/>
    </row>
    <row r="3577" spans="24:30" x14ac:dyDescent="0.25">
      <c r="X3577" s="48"/>
      <c r="Y3577" s="49"/>
      <c r="Z3577" s="50"/>
      <c r="AA3577" s="51"/>
      <c r="AB3577" s="51"/>
      <c r="AC3577" s="52"/>
      <c r="AD3577" s="53"/>
    </row>
    <row r="3578" spans="24:30" x14ac:dyDescent="0.25">
      <c r="X3578" s="48"/>
      <c r="Y3578" s="49"/>
      <c r="Z3578" s="50"/>
      <c r="AA3578" s="51"/>
      <c r="AB3578" s="51"/>
      <c r="AC3578" s="52"/>
      <c r="AD3578" s="53"/>
    </row>
    <row r="3579" spans="24:30" x14ac:dyDescent="0.25">
      <c r="X3579" s="48"/>
      <c r="Y3579" s="49"/>
      <c r="Z3579" s="50"/>
      <c r="AA3579" s="51"/>
      <c r="AB3579" s="51"/>
      <c r="AC3579" s="52"/>
      <c r="AD3579" s="53"/>
    </row>
    <row r="3580" spans="24:30" x14ac:dyDescent="0.25">
      <c r="X3580" s="48"/>
      <c r="Y3580" s="49"/>
      <c r="Z3580" s="50"/>
      <c r="AA3580" s="51"/>
      <c r="AB3580" s="51"/>
      <c r="AC3580" s="52"/>
      <c r="AD3580" s="53"/>
    </row>
    <row r="3581" spans="24:30" x14ac:dyDescent="0.25">
      <c r="X3581" s="48"/>
      <c r="Y3581" s="49"/>
      <c r="Z3581" s="50"/>
      <c r="AA3581" s="51"/>
      <c r="AB3581" s="51"/>
      <c r="AC3581" s="52"/>
      <c r="AD3581" s="53"/>
    </row>
    <row r="3582" spans="24:30" x14ac:dyDescent="0.25">
      <c r="X3582" s="48"/>
      <c r="Y3582" s="49"/>
      <c r="Z3582" s="50"/>
      <c r="AA3582" s="51"/>
      <c r="AB3582" s="51"/>
      <c r="AC3582" s="52"/>
      <c r="AD3582" s="53"/>
    </row>
    <row r="3583" spans="24:30" x14ac:dyDescent="0.25">
      <c r="X3583" s="48"/>
      <c r="Y3583" s="49"/>
      <c r="Z3583" s="50"/>
      <c r="AA3583" s="51"/>
      <c r="AB3583" s="51"/>
      <c r="AC3583" s="52"/>
      <c r="AD3583" s="53"/>
    </row>
    <row r="3584" spans="24:30" x14ac:dyDescent="0.25">
      <c r="X3584" s="48"/>
      <c r="Y3584" s="49"/>
      <c r="Z3584" s="50"/>
      <c r="AA3584" s="51"/>
      <c r="AB3584" s="51"/>
      <c r="AC3584" s="52"/>
      <c r="AD3584" s="53"/>
    </row>
    <row r="3585" spans="24:30" x14ac:dyDescent="0.25">
      <c r="X3585" s="48"/>
      <c r="Y3585" s="49"/>
      <c r="Z3585" s="50"/>
      <c r="AA3585" s="51"/>
      <c r="AB3585" s="51"/>
      <c r="AC3585" s="52"/>
      <c r="AD3585" s="53"/>
    </row>
    <row r="3586" spans="24:30" x14ac:dyDescent="0.25">
      <c r="X3586" s="48"/>
      <c r="Y3586" s="49"/>
      <c r="Z3586" s="50"/>
      <c r="AA3586" s="51"/>
      <c r="AB3586" s="51"/>
      <c r="AC3586" s="52"/>
      <c r="AD3586" s="53"/>
    </row>
    <row r="3587" spans="24:30" x14ac:dyDescent="0.25">
      <c r="X3587" s="48"/>
      <c r="Y3587" s="49"/>
      <c r="Z3587" s="50"/>
      <c r="AA3587" s="51"/>
      <c r="AB3587" s="51"/>
      <c r="AC3587" s="52"/>
      <c r="AD3587" s="53"/>
    </row>
    <row r="3588" spans="24:30" x14ac:dyDescent="0.25">
      <c r="X3588" s="48"/>
      <c r="Y3588" s="49"/>
      <c r="Z3588" s="50"/>
      <c r="AA3588" s="51"/>
      <c r="AB3588" s="51"/>
      <c r="AC3588" s="52"/>
      <c r="AD3588" s="53"/>
    </row>
    <row r="3589" spans="24:30" x14ac:dyDescent="0.25">
      <c r="X3589" s="48"/>
      <c r="Y3589" s="49"/>
      <c r="Z3589" s="50"/>
      <c r="AA3589" s="51"/>
      <c r="AB3589" s="51"/>
      <c r="AC3589" s="52"/>
      <c r="AD3589" s="53"/>
    </row>
    <row r="3590" spans="24:30" x14ac:dyDescent="0.25">
      <c r="X3590" s="48"/>
      <c r="Y3590" s="49"/>
      <c r="Z3590" s="50"/>
      <c r="AA3590" s="51"/>
      <c r="AB3590" s="51"/>
      <c r="AC3590" s="52"/>
      <c r="AD3590" s="53"/>
    </row>
    <row r="3591" spans="24:30" x14ac:dyDescent="0.25">
      <c r="X3591" s="48"/>
      <c r="Y3591" s="49"/>
      <c r="Z3591" s="50"/>
      <c r="AA3591" s="51"/>
      <c r="AB3591" s="51"/>
      <c r="AC3591" s="52"/>
      <c r="AD3591" s="53"/>
    </row>
    <row r="3592" spans="24:30" x14ac:dyDescent="0.25">
      <c r="X3592" s="48"/>
      <c r="Y3592" s="49"/>
      <c r="Z3592" s="50"/>
      <c r="AA3592" s="51"/>
      <c r="AB3592" s="51"/>
      <c r="AC3592" s="52"/>
      <c r="AD3592" s="53"/>
    </row>
    <row r="3593" spans="24:30" x14ac:dyDescent="0.25">
      <c r="X3593" s="48"/>
      <c r="Y3593" s="49"/>
      <c r="Z3593" s="50"/>
      <c r="AA3593" s="51"/>
      <c r="AB3593" s="51"/>
      <c r="AC3593" s="52"/>
      <c r="AD3593" s="53"/>
    </row>
    <row r="3594" spans="24:30" x14ac:dyDescent="0.25">
      <c r="X3594" s="48"/>
      <c r="Y3594" s="49"/>
      <c r="Z3594" s="50"/>
      <c r="AA3594" s="51"/>
      <c r="AB3594" s="51"/>
      <c r="AC3594" s="52"/>
      <c r="AD3594" s="53"/>
    </row>
    <row r="3595" spans="24:30" x14ac:dyDescent="0.25">
      <c r="X3595" s="48"/>
      <c r="Y3595" s="49"/>
      <c r="Z3595" s="50"/>
      <c r="AA3595" s="51"/>
      <c r="AB3595" s="51"/>
      <c r="AC3595" s="52"/>
      <c r="AD3595" s="53"/>
    </row>
    <row r="3596" spans="24:30" x14ac:dyDescent="0.25">
      <c r="X3596" s="48"/>
      <c r="Y3596" s="49"/>
      <c r="Z3596" s="50"/>
      <c r="AA3596" s="51"/>
      <c r="AB3596" s="51"/>
      <c r="AC3596" s="52"/>
      <c r="AD3596" s="53"/>
    </row>
    <row r="3597" spans="24:30" x14ac:dyDescent="0.25">
      <c r="X3597" s="48"/>
      <c r="Y3597" s="49"/>
      <c r="Z3597" s="50"/>
      <c r="AA3597" s="51"/>
      <c r="AB3597" s="51"/>
      <c r="AC3597" s="52"/>
      <c r="AD3597" s="53"/>
    </row>
    <row r="3598" spans="24:30" x14ac:dyDescent="0.25">
      <c r="X3598" s="48"/>
      <c r="Y3598" s="49"/>
      <c r="Z3598" s="50"/>
      <c r="AA3598" s="51"/>
      <c r="AB3598" s="51"/>
      <c r="AC3598" s="52"/>
      <c r="AD3598" s="53"/>
    </row>
    <row r="3599" spans="24:30" x14ac:dyDescent="0.25">
      <c r="X3599" s="48"/>
      <c r="Y3599" s="49"/>
      <c r="Z3599" s="50"/>
      <c r="AA3599" s="51"/>
      <c r="AB3599" s="51"/>
      <c r="AC3599" s="52"/>
      <c r="AD3599" s="53"/>
    </row>
    <row r="3600" spans="24:30" x14ac:dyDescent="0.25">
      <c r="X3600" s="48"/>
      <c r="Y3600" s="49"/>
      <c r="Z3600" s="50"/>
      <c r="AA3600" s="51"/>
      <c r="AB3600" s="51"/>
      <c r="AC3600" s="52"/>
      <c r="AD3600" s="53"/>
    </row>
    <row r="3601" spans="24:30" x14ac:dyDescent="0.25">
      <c r="X3601" s="48"/>
      <c r="Y3601" s="49"/>
      <c r="Z3601" s="50"/>
      <c r="AA3601" s="51"/>
      <c r="AB3601" s="51"/>
      <c r="AC3601" s="52"/>
      <c r="AD3601" s="53"/>
    </row>
    <row r="3602" spans="24:30" x14ac:dyDescent="0.25">
      <c r="X3602" s="48"/>
      <c r="Y3602" s="49"/>
      <c r="Z3602" s="50"/>
      <c r="AA3602" s="51"/>
      <c r="AB3602" s="51"/>
      <c r="AC3602" s="52"/>
      <c r="AD3602" s="53"/>
    </row>
    <row r="3603" spans="24:30" x14ac:dyDescent="0.25">
      <c r="X3603" s="48"/>
      <c r="Y3603" s="49"/>
      <c r="Z3603" s="50"/>
      <c r="AA3603" s="51"/>
      <c r="AB3603" s="51"/>
      <c r="AC3603" s="52"/>
      <c r="AD3603" s="53"/>
    </row>
    <row r="3604" spans="24:30" x14ac:dyDescent="0.25">
      <c r="X3604" s="48"/>
      <c r="Y3604" s="49"/>
      <c r="Z3604" s="50"/>
      <c r="AA3604" s="51"/>
      <c r="AB3604" s="51"/>
      <c r="AC3604" s="52"/>
      <c r="AD3604" s="53"/>
    </row>
    <row r="3605" spans="24:30" x14ac:dyDescent="0.25">
      <c r="X3605" s="48"/>
      <c r="Y3605" s="49"/>
      <c r="Z3605" s="50"/>
      <c r="AA3605" s="51"/>
      <c r="AB3605" s="51"/>
      <c r="AC3605" s="52"/>
      <c r="AD3605" s="53"/>
    </row>
    <row r="3606" spans="24:30" x14ac:dyDescent="0.25">
      <c r="X3606" s="48"/>
      <c r="Y3606" s="49"/>
      <c r="Z3606" s="50"/>
      <c r="AA3606" s="51"/>
      <c r="AB3606" s="51"/>
      <c r="AC3606" s="52"/>
      <c r="AD3606" s="53"/>
    </row>
    <row r="3607" spans="24:30" x14ac:dyDescent="0.25">
      <c r="X3607" s="48"/>
      <c r="Y3607" s="49"/>
      <c r="Z3607" s="50"/>
      <c r="AA3607" s="51"/>
      <c r="AB3607" s="51"/>
      <c r="AC3607" s="52"/>
      <c r="AD3607" s="53"/>
    </row>
    <row r="3608" spans="24:30" x14ac:dyDescent="0.25">
      <c r="X3608" s="48"/>
      <c r="Y3608" s="49"/>
      <c r="Z3608" s="50"/>
      <c r="AA3608" s="51"/>
      <c r="AB3608" s="51"/>
      <c r="AC3608" s="52"/>
      <c r="AD3608" s="53"/>
    </row>
    <row r="3609" spans="24:30" x14ac:dyDescent="0.25">
      <c r="X3609" s="48"/>
      <c r="Y3609" s="49"/>
      <c r="Z3609" s="50"/>
      <c r="AA3609" s="51"/>
      <c r="AB3609" s="51"/>
      <c r="AC3609" s="52"/>
      <c r="AD3609" s="53"/>
    </row>
    <row r="3610" spans="24:30" x14ac:dyDescent="0.25">
      <c r="X3610" s="48"/>
      <c r="Y3610" s="49"/>
      <c r="Z3610" s="50"/>
      <c r="AA3610" s="51"/>
      <c r="AB3610" s="51"/>
      <c r="AC3610" s="52"/>
      <c r="AD3610" s="53"/>
    </row>
    <row r="3611" spans="24:30" x14ac:dyDescent="0.25">
      <c r="X3611" s="48"/>
      <c r="Y3611" s="49"/>
      <c r="Z3611" s="50"/>
      <c r="AA3611" s="51"/>
      <c r="AB3611" s="51"/>
      <c r="AC3611" s="52"/>
      <c r="AD3611" s="53"/>
    </row>
    <row r="3612" spans="24:30" x14ac:dyDescent="0.25">
      <c r="X3612" s="48"/>
      <c r="Y3612" s="49"/>
      <c r="Z3612" s="50"/>
      <c r="AA3612" s="51"/>
      <c r="AB3612" s="51"/>
      <c r="AC3612" s="52"/>
      <c r="AD3612" s="53"/>
    </row>
    <row r="3613" spans="24:30" x14ac:dyDescent="0.25">
      <c r="X3613" s="48"/>
      <c r="Y3613" s="49"/>
      <c r="Z3613" s="50"/>
      <c r="AA3613" s="51"/>
      <c r="AB3613" s="51"/>
      <c r="AC3613" s="52"/>
      <c r="AD3613" s="53"/>
    </row>
    <row r="3614" spans="24:30" x14ac:dyDescent="0.25">
      <c r="X3614" s="48"/>
      <c r="Y3614" s="49"/>
      <c r="Z3614" s="50"/>
      <c r="AA3614" s="51"/>
      <c r="AB3614" s="51"/>
      <c r="AC3614" s="52"/>
      <c r="AD3614" s="53"/>
    </row>
    <row r="3615" spans="24:30" x14ac:dyDescent="0.25">
      <c r="X3615" s="48"/>
      <c r="Y3615" s="49"/>
      <c r="Z3615" s="50"/>
      <c r="AA3615" s="51"/>
      <c r="AB3615" s="51"/>
      <c r="AC3615" s="52"/>
      <c r="AD3615" s="53"/>
    </row>
    <row r="3616" spans="24:30" x14ac:dyDescent="0.25">
      <c r="X3616" s="48"/>
      <c r="Y3616" s="49"/>
      <c r="Z3616" s="50"/>
      <c r="AA3616" s="51"/>
      <c r="AB3616" s="51"/>
      <c r="AC3616" s="52"/>
      <c r="AD3616" s="53"/>
    </row>
    <row r="3617" spans="24:30" x14ac:dyDescent="0.25">
      <c r="X3617" s="48"/>
      <c r="Y3617" s="49"/>
      <c r="Z3617" s="50"/>
      <c r="AA3617" s="51"/>
      <c r="AB3617" s="51"/>
      <c r="AC3617" s="52"/>
      <c r="AD3617" s="53"/>
    </row>
    <row r="3618" spans="24:30" x14ac:dyDescent="0.25">
      <c r="X3618" s="48"/>
      <c r="Y3618" s="49"/>
      <c r="Z3618" s="50"/>
      <c r="AA3618" s="51"/>
      <c r="AB3618" s="51"/>
      <c r="AC3618" s="52"/>
      <c r="AD3618" s="53"/>
    </row>
    <row r="3619" spans="24:30" x14ac:dyDescent="0.25">
      <c r="X3619" s="48"/>
      <c r="Y3619" s="49"/>
      <c r="Z3619" s="50"/>
      <c r="AA3619" s="51"/>
      <c r="AB3619" s="51"/>
      <c r="AC3619" s="52"/>
      <c r="AD3619" s="53"/>
    </row>
    <row r="3620" spans="24:30" x14ac:dyDescent="0.25">
      <c r="X3620" s="48"/>
      <c r="Y3620" s="49"/>
      <c r="Z3620" s="50"/>
      <c r="AA3620" s="51"/>
      <c r="AB3620" s="51"/>
      <c r="AC3620" s="52"/>
      <c r="AD3620" s="53"/>
    </row>
    <row r="3621" spans="24:30" x14ac:dyDescent="0.25">
      <c r="X3621" s="48"/>
      <c r="Y3621" s="49"/>
      <c r="Z3621" s="50"/>
      <c r="AA3621" s="51"/>
      <c r="AB3621" s="51"/>
      <c r="AC3621" s="52"/>
      <c r="AD3621" s="53"/>
    </row>
    <row r="3622" spans="24:30" x14ac:dyDescent="0.25">
      <c r="X3622" s="48"/>
      <c r="Y3622" s="49"/>
      <c r="Z3622" s="50"/>
      <c r="AA3622" s="51"/>
      <c r="AB3622" s="51"/>
      <c r="AC3622" s="52"/>
      <c r="AD3622" s="53"/>
    </row>
    <row r="3623" spans="24:30" x14ac:dyDescent="0.25">
      <c r="X3623" s="48"/>
      <c r="Y3623" s="49"/>
      <c r="Z3623" s="50"/>
      <c r="AA3623" s="51"/>
      <c r="AB3623" s="51"/>
      <c r="AC3623" s="52"/>
      <c r="AD3623" s="53"/>
    </row>
    <row r="3624" spans="24:30" x14ac:dyDescent="0.25">
      <c r="X3624" s="48"/>
      <c r="Y3624" s="49"/>
      <c r="Z3624" s="50"/>
      <c r="AA3624" s="51"/>
      <c r="AB3624" s="51"/>
      <c r="AC3624" s="52"/>
      <c r="AD3624" s="53"/>
    </row>
    <row r="3625" spans="24:30" x14ac:dyDescent="0.25">
      <c r="X3625" s="48"/>
      <c r="Y3625" s="49"/>
      <c r="Z3625" s="50"/>
      <c r="AA3625" s="51"/>
      <c r="AB3625" s="51"/>
      <c r="AC3625" s="52"/>
      <c r="AD3625" s="53"/>
    </row>
    <row r="3626" spans="24:30" x14ac:dyDescent="0.25">
      <c r="X3626" s="48"/>
      <c r="Y3626" s="49"/>
      <c r="Z3626" s="50"/>
      <c r="AA3626" s="51"/>
      <c r="AB3626" s="51"/>
      <c r="AC3626" s="52"/>
      <c r="AD3626" s="53"/>
    </row>
    <row r="3627" spans="24:30" x14ac:dyDescent="0.25">
      <c r="X3627" s="48"/>
      <c r="Y3627" s="49"/>
      <c r="Z3627" s="50"/>
      <c r="AA3627" s="51"/>
      <c r="AB3627" s="51"/>
      <c r="AC3627" s="52"/>
      <c r="AD3627" s="53"/>
    </row>
    <row r="3628" spans="24:30" x14ac:dyDescent="0.25">
      <c r="X3628" s="48"/>
      <c r="Y3628" s="49"/>
      <c r="Z3628" s="50"/>
      <c r="AA3628" s="51"/>
      <c r="AB3628" s="51"/>
      <c r="AC3628" s="52"/>
      <c r="AD3628" s="53"/>
    </row>
    <row r="3629" spans="24:30" x14ac:dyDescent="0.25">
      <c r="X3629" s="48"/>
      <c r="Y3629" s="49"/>
      <c r="Z3629" s="50"/>
      <c r="AA3629" s="51"/>
      <c r="AB3629" s="51"/>
      <c r="AC3629" s="52"/>
      <c r="AD3629" s="53"/>
    </row>
    <row r="3630" spans="24:30" x14ac:dyDescent="0.25">
      <c r="X3630" s="48"/>
      <c r="Y3630" s="49"/>
      <c r="Z3630" s="50"/>
      <c r="AA3630" s="51"/>
      <c r="AB3630" s="51"/>
      <c r="AC3630" s="52"/>
      <c r="AD3630" s="53"/>
    </row>
    <row r="3631" spans="24:30" x14ac:dyDescent="0.25">
      <c r="X3631" s="48"/>
      <c r="Y3631" s="49"/>
      <c r="Z3631" s="50"/>
      <c r="AA3631" s="51"/>
      <c r="AB3631" s="51"/>
      <c r="AC3631" s="52"/>
      <c r="AD3631" s="53"/>
    </row>
    <row r="3632" spans="24:30" x14ac:dyDescent="0.25">
      <c r="X3632" s="48"/>
      <c r="Y3632" s="49"/>
      <c r="Z3632" s="50"/>
      <c r="AA3632" s="51"/>
      <c r="AB3632" s="51"/>
      <c r="AC3632" s="52"/>
      <c r="AD3632" s="53"/>
    </row>
    <row r="3633" spans="24:30" x14ac:dyDescent="0.25">
      <c r="X3633" s="48"/>
      <c r="Y3633" s="49"/>
      <c r="Z3633" s="50"/>
      <c r="AA3633" s="51"/>
      <c r="AB3633" s="51"/>
      <c r="AC3633" s="52"/>
      <c r="AD3633" s="53"/>
    </row>
    <row r="3634" spans="24:30" x14ac:dyDescent="0.25">
      <c r="X3634" s="48"/>
      <c r="Y3634" s="49"/>
      <c r="Z3634" s="50"/>
      <c r="AA3634" s="51"/>
      <c r="AB3634" s="51"/>
      <c r="AC3634" s="52"/>
      <c r="AD3634" s="53"/>
    </row>
    <row r="3635" spans="24:30" x14ac:dyDescent="0.25">
      <c r="X3635" s="48"/>
      <c r="Y3635" s="49"/>
      <c r="Z3635" s="50"/>
      <c r="AA3635" s="51"/>
      <c r="AB3635" s="51"/>
      <c r="AC3635" s="52"/>
      <c r="AD3635" s="53"/>
    </row>
    <row r="3636" spans="24:30" x14ac:dyDescent="0.25">
      <c r="X3636" s="48"/>
      <c r="Y3636" s="49"/>
      <c r="Z3636" s="50"/>
      <c r="AA3636" s="51"/>
      <c r="AB3636" s="51"/>
      <c r="AC3636" s="52"/>
      <c r="AD3636" s="53"/>
    </row>
    <row r="3637" spans="24:30" x14ac:dyDescent="0.25">
      <c r="X3637" s="48"/>
      <c r="Y3637" s="49"/>
      <c r="Z3637" s="50"/>
      <c r="AA3637" s="51"/>
      <c r="AB3637" s="51"/>
      <c r="AC3637" s="52"/>
      <c r="AD3637" s="53"/>
    </row>
    <row r="3638" spans="24:30" x14ac:dyDescent="0.25">
      <c r="X3638" s="48"/>
      <c r="Y3638" s="49"/>
      <c r="Z3638" s="50"/>
      <c r="AA3638" s="51"/>
      <c r="AB3638" s="51"/>
      <c r="AC3638" s="52"/>
      <c r="AD3638" s="53"/>
    </row>
    <row r="3639" spans="24:30" x14ac:dyDescent="0.25">
      <c r="X3639" s="48"/>
      <c r="Y3639" s="49"/>
      <c r="Z3639" s="50"/>
      <c r="AA3639" s="51"/>
      <c r="AB3639" s="51"/>
      <c r="AC3639" s="52"/>
      <c r="AD3639" s="53"/>
    </row>
    <row r="3640" spans="24:30" x14ac:dyDescent="0.25">
      <c r="X3640" s="48"/>
      <c r="Y3640" s="49"/>
      <c r="Z3640" s="50"/>
      <c r="AA3640" s="51"/>
      <c r="AB3640" s="51"/>
      <c r="AC3640" s="52"/>
      <c r="AD3640" s="53"/>
    </row>
    <row r="3641" spans="24:30" x14ac:dyDescent="0.25">
      <c r="X3641" s="48"/>
      <c r="Y3641" s="49"/>
      <c r="Z3641" s="50"/>
      <c r="AA3641" s="51"/>
      <c r="AB3641" s="51"/>
      <c r="AC3641" s="52"/>
      <c r="AD3641" s="53"/>
    </row>
    <row r="3642" spans="24:30" x14ac:dyDescent="0.25">
      <c r="X3642" s="48"/>
      <c r="Y3642" s="49"/>
      <c r="Z3642" s="50"/>
      <c r="AA3642" s="51"/>
      <c r="AB3642" s="51"/>
      <c r="AC3642" s="52"/>
      <c r="AD3642" s="53"/>
    </row>
    <row r="3643" spans="24:30" x14ac:dyDescent="0.25">
      <c r="X3643" s="48"/>
      <c r="Y3643" s="49"/>
      <c r="Z3643" s="50"/>
      <c r="AA3643" s="51"/>
      <c r="AB3643" s="51"/>
      <c r="AC3643" s="52"/>
      <c r="AD3643" s="53"/>
    </row>
    <row r="3644" spans="24:30" x14ac:dyDescent="0.25">
      <c r="X3644" s="48"/>
      <c r="Y3644" s="49"/>
      <c r="Z3644" s="50"/>
      <c r="AA3644" s="51"/>
      <c r="AB3644" s="51"/>
      <c r="AC3644" s="52"/>
      <c r="AD3644" s="53"/>
    </row>
    <row r="3645" spans="24:30" x14ac:dyDescent="0.25">
      <c r="X3645" s="48"/>
      <c r="Y3645" s="49"/>
      <c r="Z3645" s="50"/>
      <c r="AA3645" s="51"/>
      <c r="AB3645" s="51"/>
      <c r="AC3645" s="52"/>
      <c r="AD3645" s="53"/>
    </row>
    <row r="3646" spans="24:30" x14ac:dyDescent="0.25">
      <c r="X3646" s="48"/>
      <c r="Y3646" s="49"/>
      <c r="Z3646" s="50"/>
      <c r="AA3646" s="51"/>
      <c r="AB3646" s="51"/>
      <c r="AC3646" s="52"/>
      <c r="AD3646" s="53"/>
    </row>
    <row r="3647" spans="24:30" x14ac:dyDescent="0.25">
      <c r="X3647" s="48"/>
      <c r="Y3647" s="49"/>
      <c r="Z3647" s="50"/>
      <c r="AA3647" s="51"/>
      <c r="AB3647" s="51"/>
      <c r="AC3647" s="52"/>
      <c r="AD3647" s="53"/>
    </row>
    <row r="3648" spans="24:30" x14ac:dyDescent="0.25">
      <c r="X3648" s="48"/>
      <c r="Y3648" s="49"/>
      <c r="Z3648" s="50"/>
      <c r="AA3648" s="51"/>
      <c r="AB3648" s="51"/>
      <c r="AC3648" s="52"/>
      <c r="AD3648" s="53"/>
    </row>
    <row r="3649" spans="24:30" x14ac:dyDescent="0.25">
      <c r="X3649" s="48"/>
      <c r="Y3649" s="49"/>
      <c r="Z3649" s="50"/>
      <c r="AA3649" s="51"/>
      <c r="AB3649" s="51"/>
      <c r="AC3649" s="52"/>
      <c r="AD3649" s="53"/>
    </row>
    <row r="3650" spans="24:30" x14ac:dyDescent="0.25">
      <c r="X3650" s="48"/>
      <c r="Y3650" s="49"/>
      <c r="Z3650" s="50"/>
      <c r="AA3650" s="51"/>
      <c r="AB3650" s="51"/>
      <c r="AC3650" s="52"/>
      <c r="AD3650" s="53"/>
    </row>
    <row r="3651" spans="24:30" x14ac:dyDescent="0.25">
      <c r="X3651" s="48"/>
      <c r="Y3651" s="49"/>
      <c r="Z3651" s="50"/>
      <c r="AA3651" s="51"/>
      <c r="AB3651" s="51"/>
      <c r="AC3651" s="52"/>
      <c r="AD3651" s="53"/>
    </row>
    <row r="3652" spans="24:30" x14ac:dyDescent="0.25">
      <c r="X3652" s="48"/>
      <c r="Y3652" s="49"/>
      <c r="Z3652" s="50"/>
      <c r="AA3652" s="51"/>
      <c r="AB3652" s="51"/>
      <c r="AC3652" s="52"/>
      <c r="AD3652" s="53"/>
    </row>
    <row r="3653" spans="24:30" x14ac:dyDescent="0.25">
      <c r="X3653" s="48"/>
      <c r="Y3653" s="49"/>
      <c r="Z3653" s="50"/>
      <c r="AA3653" s="51"/>
      <c r="AB3653" s="51"/>
      <c r="AC3653" s="52"/>
      <c r="AD3653" s="53"/>
    </row>
    <row r="3654" spans="24:30" x14ac:dyDescent="0.25">
      <c r="X3654" s="48"/>
      <c r="Y3654" s="49"/>
      <c r="Z3654" s="50"/>
      <c r="AA3654" s="51"/>
      <c r="AB3654" s="51"/>
      <c r="AC3654" s="52"/>
      <c r="AD3654" s="53"/>
    </row>
    <row r="3655" spans="24:30" x14ac:dyDescent="0.25">
      <c r="X3655" s="48"/>
      <c r="Y3655" s="49"/>
      <c r="Z3655" s="50"/>
      <c r="AA3655" s="51"/>
      <c r="AB3655" s="51"/>
      <c r="AC3655" s="52"/>
      <c r="AD3655" s="53"/>
    </row>
    <row r="3656" spans="24:30" x14ac:dyDescent="0.25">
      <c r="X3656" s="48"/>
      <c r="Y3656" s="49"/>
      <c r="Z3656" s="50"/>
      <c r="AA3656" s="51"/>
      <c r="AB3656" s="51"/>
      <c r="AC3656" s="52"/>
      <c r="AD3656" s="53"/>
    </row>
    <row r="3657" spans="24:30" x14ac:dyDescent="0.25">
      <c r="X3657" s="48"/>
      <c r="Y3657" s="49"/>
      <c r="Z3657" s="50"/>
      <c r="AA3657" s="51"/>
      <c r="AB3657" s="51"/>
      <c r="AC3657" s="52"/>
      <c r="AD3657" s="53"/>
    </row>
    <row r="3658" spans="24:30" x14ac:dyDescent="0.25">
      <c r="X3658" s="48"/>
      <c r="Y3658" s="49"/>
      <c r="Z3658" s="50"/>
      <c r="AA3658" s="51"/>
      <c r="AB3658" s="51"/>
      <c r="AC3658" s="52"/>
      <c r="AD3658" s="53"/>
    </row>
    <row r="3659" spans="24:30" x14ac:dyDescent="0.25">
      <c r="X3659" s="48"/>
      <c r="Y3659" s="49"/>
      <c r="Z3659" s="50"/>
      <c r="AA3659" s="51"/>
      <c r="AB3659" s="51"/>
      <c r="AC3659" s="52"/>
      <c r="AD3659" s="53"/>
    </row>
    <row r="3660" spans="24:30" x14ac:dyDescent="0.25">
      <c r="X3660" s="48"/>
      <c r="Y3660" s="49"/>
      <c r="Z3660" s="50"/>
      <c r="AA3660" s="51"/>
      <c r="AB3660" s="51"/>
      <c r="AC3660" s="52"/>
      <c r="AD3660" s="53"/>
    </row>
    <row r="3661" spans="24:30" x14ac:dyDescent="0.25">
      <c r="X3661" s="48"/>
      <c r="Y3661" s="49"/>
      <c r="Z3661" s="50"/>
      <c r="AA3661" s="51"/>
      <c r="AB3661" s="51"/>
      <c r="AC3661" s="52"/>
      <c r="AD3661" s="53"/>
    </row>
    <row r="3662" spans="24:30" x14ac:dyDescent="0.25">
      <c r="X3662" s="48"/>
      <c r="Y3662" s="49"/>
      <c r="Z3662" s="50"/>
      <c r="AA3662" s="51"/>
      <c r="AB3662" s="51"/>
      <c r="AC3662" s="52"/>
      <c r="AD3662" s="53"/>
    </row>
    <row r="3663" spans="24:30" x14ac:dyDescent="0.25">
      <c r="X3663" s="48"/>
      <c r="Y3663" s="49"/>
      <c r="Z3663" s="50"/>
      <c r="AA3663" s="51"/>
      <c r="AB3663" s="51"/>
      <c r="AC3663" s="52"/>
      <c r="AD3663" s="53"/>
    </row>
    <row r="3664" spans="24:30" x14ac:dyDescent="0.25">
      <c r="X3664" s="48"/>
      <c r="Y3664" s="49"/>
      <c r="Z3664" s="50"/>
      <c r="AA3664" s="51"/>
      <c r="AB3664" s="51"/>
      <c r="AC3664" s="52"/>
      <c r="AD3664" s="53"/>
    </row>
    <row r="3665" spans="24:30" x14ac:dyDescent="0.25">
      <c r="X3665" s="48"/>
      <c r="Y3665" s="49"/>
      <c r="Z3665" s="50"/>
      <c r="AA3665" s="51"/>
      <c r="AB3665" s="51"/>
      <c r="AC3665" s="52"/>
      <c r="AD3665" s="53"/>
    </row>
    <row r="3666" spans="24:30" x14ac:dyDescent="0.25">
      <c r="X3666" s="48"/>
      <c r="Y3666" s="49"/>
      <c r="Z3666" s="50"/>
      <c r="AA3666" s="51"/>
      <c r="AB3666" s="51"/>
      <c r="AC3666" s="52"/>
      <c r="AD3666" s="53"/>
    </row>
    <row r="3667" spans="24:30" x14ac:dyDescent="0.25">
      <c r="X3667" s="48"/>
      <c r="Y3667" s="49"/>
      <c r="Z3667" s="50"/>
      <c r="AA3667" s="51"/>
      <c r="AB3667" s="51"/>
      <c r="AC3667" s="52"/>
      <c r="AD3667" s="53"/>
    </row>
    <row r="3668" spans="24:30" x14ac:dyDescent="0.25">
      <c r="X3668" s="48"/>
      <c r="Y3668" s="49"/>
      <c r="Z3668" s="50"/>
      <c r="AA3668" s="51"/>
      <c r="AB3668" s="51"/>
      <c r="AC3668" s="52"/>
      <c r="AD3668" s="53"/>
    </row>
    <row r="3669" spans="24:30" x14ac:dyDescent="0.25">
      <c r="X3669" s="48"/>
      <c r="Y3669" s="49"/>
      <c r="Z3669" s="50"/>
      <c r="AA3669" s="51"/>
      <c r="AB3669" s="51"/>
      <c r="AC3669" s="52"/>
      <c r="AD3669" s="53"/>
    </row>
    <row r="3670" spans="24:30" x14ac:dyDescent="0.25">
      <c r="X3670" s="48"/>
      <c r="Y3670" s="49"/>
      <c r="Z3670" s="50"/>
      <c r="AA3670" s="51"/>
      <c r="AB3670" s="51"/>
      <c r="AC3670" s="52"/>
      <c r="AD3670" s="53"/>
    </row>
    <row r="3671" spans="24:30" x14ac:dyDescent="0.25">
      <c r="X3671" s="48"/>
      <c r="Y3671" s="49"/>
      <c r="Z3671" s="50"/>
      <c r="AA3671" s="51"/>
      <c r="AB3671" s="51"/>
      <c r="AC3671" s="52"/>
      <c r="AD3671" s="53"/>
    </row>
    <row r="3672" spans="24:30" x14ac:dyDescent="0.25">
      <c r="X3672" s="48"/>
      <c r="Y3672" s="49"/>
      <c r="Z3672" s="50"/>
      <c r="AA3672" s="51"/>
      <c r="AB3672" s="51"/>
      <c r="AC3672" s="52"/>
      <c r="AD3672" s="53"/>
    </row>
    <row r="3673" spans="24:30" x14ac:dyDescent="0.25">
      <c r="X3673" s="48"/>
      <c r="Y3673" s="49"/>
      <c r="Z3673" s="50"/>
      <c r="AA3673" s="51"/>
      <c r="AB3673" s="51"/>
      <c r="AC3673" s="52"/>
      <c r="AD3673" s="53"/>
    </row>
    <row r="3674" spans="24:30" x14ac:dyDescent="0.25">
      <c r="X3674" s="48"/>
      <c r="Y3674" s="49"/>
      <c r="Z3674" s="50"/>
      <c r="AA3674" s="51"/>
      <c r="AB3674" s="51"/>
      <c r="AC3674" s="52"/>
      <c r="AD3674" s="53"/>
    </row>
    <row r="3675" spans="24:30" x14ac:dyDescent="0.25">
      <c r="X3675" s="48"/>
      <c r="Y3675" s="49"/>
      <c r="Z3675" s="50"/>
      <c r="AA3675" s="51"/>
      <c r="AB3675" s="51"/>
      <c r="AC3675" s="52"/>
      <c r="AD3675" s="53"/>
    </row>
    <row r="3676" spans="24:30" x14ac:dyDescent="0.25">
      <c r="X3676" s="48"/>
      <c r="Y3676" s="49"/>
      <c r="Z3676" s="50"/>
      <c r="AA3676" s="51"/>
      <c r="AB3676" s="51"/>
      <c r="AC3676" s="52"/>
      <c r="AD3676" s="53"/>
    </row>
    <row r="3677" spans="24:30" x14ac:dyDescent="0.25">
      <c r="X3677" s="48"/>
      <c r="Y3677" s="49"/>
      <c r="Z3677" s="50"/>
      <c r="AA3677" s="51"/>
      <c r="AB3677" s="51"/>
      <c r="AC3677" s="52"/>
      <c r="AD3677" s="53"/>
    </row>
    <row r="3678" spans="24:30" x14ac:dyDescent="0.25">
      <c r="X3678" s="48"/>
      <c r="Y3678" s="49"/>
      <c r="Z3678" s="50"/>
      <c r="AA3678" s="51"/>
      <c r="AB3678" s="51"/>
      <c r="AC3678" s="52"/>
      <c r="AD3678" s="53"/>
    </row>
    <row r="3679" spans="24:30" x14ac:dyDescent="0.25">
      <c r="X3679" s="48"/>
      <c r="Y3679" s="49"/>
      <c r="Z3679" s="50"/>
      <c r="AA3679" s="51"/>
      <c r="AB3679" s="51"/>
      <c r="AC3679" s="52"/>
      <c r="AD3679" s="53"/>
    </row>
    <row r="3680" spans="24:30" x14ac:dyDescent="0.25">
      <c r="X3680" s="48"/>
      <c r="Y3680" s="49"/>
      <c r="Z3680" s="50"/>
      <c r="AA3680" s="51"/>
      <c r="AB3680" s="51"/>
      <c r="AC3680" s="52"/>
      <c r="AD3680" s="53"/>
    </row>
    <row r="3681" spans="24:30" x14ac:dyDescent="0.25">
      <c r="X3681" s="48"/>
      <c r="Y3681" s="49"/>
      <c r="Z3681" s="50"/>
      <c r="AA3681" s="51"/>
      <c r="AB3681" s="51"/>
      <c r="AC3681" s="52"/>
      <c r="AD3681" s="53"/>
    </row>
    <row r="3682" spans="24:30" x14ac:dyDescent="0.25">
      <c r="X3682" s="48"/>
      <c r="Y3682" s="49"/>
      <c r="Z3682" s="50"/>
      <c r="AA3682" s="51"/>
      <c r="AB3682" s="51"/>
      <c r="AC3682" s="52"/>
      <c r="AD3682" s="53"/>
    </row>
    <row r="3683" spans="24:30" x14ac:dyDescent="0.25">
      <c r="X3683" s="48"/>
      <c r="Y3683" s="49"/>
      <c r="Z3683" s="50"/>
      <c r="AA3683" s="51"/>
      <c r="AB3683" s="51"/>
      <c r="AC3683" s="52"/>
      <c r="AD3683" s="53"/>
    </row>
    <row r="3684" spans="24:30" x14ac:dyDescent="0.25">
      <c r="X3684" s="48"/>
      <c r="Y3684" s="49"/>
      <c r="Z3684" s="50"/>
      <c r="AA3684" s="51"/>
      <c r="AB3684" s="51"/>
      <c r="AC3684" s="52"/>
      <c r="AD3684" s="53"/>
    </row>
    <row r="3685" spans="24:30" x14ac:dyDescent="0.25">
      <c r="X3685" s="48"/>
      <c r="Y3685" s="49"/>
      <c r="Z3685" s="50"/>
      <c r="AA3685" s="51"/>
      <c r="AB3685" s="51"/>
      <c r="AC3685" s="52"/>
      <c r="AD3685" s="53"/>
    </row>
    <row r="3686" spans="24:30" x14ac:dyDescent="0.25">
      <c r="X3686" s="48"/>
      <c r="Y3686" s="49"/>
      <c r="Z3686" s="50"/>
      <c r="AA3686" s="51"/>
      <c r="AB3686" s="51"/>
      <c r="AC3686" s="52"/>
      <c r="AD3686" s="53"/>
    </row>
    <row r="3687" spans="24:30" x14ac:dyDescent="0.25">
      <c r="X3687" s="48"/>
      <c r="Y3687" s="49"/>
      <c r="Z3687" s="50"/>
      <c r="AA3687" s="51"/>
      <c r="AB3687" s="51"/>
      <c r="AC3687" s="52"/>
      <c r="AD3687" s="53"/>
    </row>
    <row r="3688" spans="24:30" x14ac:dyDescent="0.25">
      <c r="X3688" s="48"/>
      <c r="Y3688" s="49"/>
      <c r="Z3688" s="50"/>
      <c r="AA3688" s="51"/>
      <c r="AB3688" s="51"/>
      <c r="AC3688" s="52"/>
      <c r="AD3688" s="53"/>
    </row>
    <row r="3689" spans="24:30" x14ac:dyDescent="0.25">
      <c r="X3689" s="48"/>
      <c r="Y3689" s="49"/>
      <c r="Z3689" s="50"/>
      <c r="AA3689" s="51"/>
      <c r="AB3689" s="51"/>
      <c r="AC3689" s="52"/>
      <c r="AD3689" s="53"/>
    </row>
    <row r="3690" spans="24:30" x14ac:dyDescent="0.25">
      <c r="X3690" s="48"/>
      <c r="Y3690" s="49"/>
      <c r="Z3690" s="50"/>
      <c r="AA3690" s="51"/>
      <c r="AB3690" s="51"/>
      <c r="AC3690" s="52"/>
      <c r="AD3690" s="53"/>
    </row>
    <row r="3691" spans="24:30" x14ac:dyDescent="0.25">
      <c r="X3691" s="48"/>
      <c r="Y3691" s="49"/>
      <c r="Z3691" s="50"/>
      <c r="AA3691" s="51"/>
      <c r="AB3691" s="51"/>
      <c r="AC3691" s="52"/>
      <c r="AD3691" s="53"/>
    </row>
    <row r="3692" spans="24:30" x14ac:dyDescent="0.25">
      <c r="X3692" s="48"/>
      <c r="Y3692" s="49"/>
      <c r="Z3692" s="50"/>
      <c r="AA3692" s="51"/>
      <c r="AB3692" s="51"/>
      <c r="AC3692" s="52"/>
      <c r="AD3692" s="53"/>
    </row>
    <row r="3693" spans="24:30" x14ac:dyDescent="0.25">
      <c r="X3693" s="48"/>
      <c r="Y3693" s="49"/>
      <c r="Z3693" s="50"/>
      <c r="AA3693" s="51"/>
      <c r="AB3693" s="51"/>
      <c r="AC3693" s="52"/>
      <c r="AD3693" s="53"/>
    </row>
    <row r="3694" spans="24:30" x14ac:dyDescent="0.25">
      <c r="X3694" s="48"/>
      <c r="Y3694" s="49"/>
      <c r="Z3694" s="50"/>
      <c r="AA3694" s="51"/>
      <c r="AB3694" s="51"/>
      <c r="AC3694" s="52"/>
      <c r="AD3694" s="53"/>
    </row>
    <row r="3695" spans="24:30" x14ac:dyDescent="0.25">
      <c r="X3695" s="48"/>
      <c r="Y3695" s="49"/>
      <c r="Z3695" s="50"/>
      <c r="AA3695" s="51"/>
      <c r="AB3695" s="51"/>
      <c r="AC3695" s="52"/>
      <c r="AD3695" s="53"/>
    </row>
    <row r="3696" spans="24:30" x14ac:dyDescent="0.25">
      <c r="X3696" s="48"/>
      <c r="Y3696" s="49"/>
      <c r="Z3696" s="50"/>
      <c r="AA3696" s="51"/>
      <c r="AB3696" s="51"/>
      <c r="AC3696" s="52"/>
      <c r="AD3696" s="53"/>
    </row>
    <row r="3697" spans="24:30" x14ac:dyDescent="0.25">
      <c r="X3697" s="48"/>
      <c r="Y3697" s="49"/>
      <c r="Z3697" s="50"/>
      <c r="AA3697" s="51"/>
      <c r="AB3697" s="51"/>
      <c r="AC3697" s="52"/>
      <c r="AD3697" s="53"/>
    </row>
    <row r="3698" spans="24:30" x14ac:dyDescent="0.25">
      <c r="X3698" s="48"/>
      <c r="Y3698" s="49"/>
      <c r="Z3698" s="50"/>
      <c r="AA3698" s="51"/>
      <c r="AB3698" s="51"/>
      <c r="AC3698" s="52"/>
      <c r="AD3698" s="53"/>
    </row>
    <row r="3699" spans="24:30" x14ac:dyDescent="0.25">
      <c r="X3699" s="48"/>
      <c r="Y3699" s="49"/>
      <c r="Z3699" s="50"/>
      <c r="AA3699" s="51"/>
      <c r="AB3699" s="51"/>
      <c r="AC3699" s="52"/>
      <c r="AD3699" s="53"/>
    </row>
    <row r="3700" spans="24:30" x14ac:dyDescent="0.25">
      <c r="X3700" s="48"/>
      <c r="Y3700" s="49"/>
      <c r="Z3700" s="50"/>
      <c r="AA3700" s="51"/>
      <c r="AB3700" s="51"/>
      <c r="AC3700" s="52"/>
      <c r="AD3700" s="53"/>
    </row>
    <row r="3701" spans="24:30" x14ac:dyDescent="0.25">
      <c r="X3701" s="48"/>
      <c r="Y3701" s="49"/>
      <c r="Z3701" s="50"/>
      <c r="AA3701" s="51"/>
      <c r="AB3701" s="51"/>
      <c r="AC3701" s="52"/>
      <c r="AD3701" s="53"/>
    </row>
    <row r="3702" spans="24:30" x14ac:dyDescent="0.25">
      <c r="X3702" s="48"/>
      <c r="Y3702" s="49"/>
      <c r="Z3702" s="50"/>
      <c r="AA3702" s="51"/>
      <c r="AB3702" s="51"/>
      <c r="AC3702" s="52"/>
      <c r="AD3702" s="53"/>
    </row>
    <row r="3703" spans="24:30" x14ac:dyDescent="0.25">
      <c r="X3703" s="48"/>
      <c r="Y3703" s="49"/>
      <c r="Z3703" s="50"/>
      <c r="AA3703" s="51"/>
      <c r="AB3703" s="51"/>
      <c r="AC3703" s="52"/>
      <c r="AD3703" s="53"/>
    </row>
    <row r="3704" spans="24:30" x14ac:dyDescent="0.25">
      <c r="X3704" s="48"/>
      <c r="Y3704" s="49"/>
      <c r="Z3704" s="50"/>
      <c r="AA3704" s="51"/>
      <c r="AB3704" s="51"/>
      <c r="AC3704" s="52"/>
      <c r="AD3704" s="53"/>
    </row>
    <row r="3705" spans="24:30" x14ac:dyDescent="0.25">
      <c r="X3705" s="48"/>
      <c r="Y3705" s="49"/>
      <c r="Z3705" s="50"/>
      <c r="AA3705" s="51"/>
      <c r="AB3705" s="51"/>
      <c r="AC3705" s="52"/>
      <c r="AD3705" s="53"/>
    </row>
    <row r="3706" spans="24:30" x14ac:dyDescent="0.25">
      <c r="X3706" s="48"/>
      <c r="Y3706" s="49"/>
      <c r="Z3706" s="50"/>
      <c r="AA3706" s="51"/>
      <c r="AB3706" s="51"/>
      <c r="AC3706" s="52"/>
      <c r="AD3706" s="53"/>
    </row>
    <row r="3707" spans="24:30" x14ac:dyDescent="0.25">
      <c r="X3707" s="48"/>
      <c r="Y3707" s="49"/>
      <c r="Z3707" s="50"/>
      <c r="AA3707" s="51"/>
      <c r="AB3707" s="51"/>
      <c r="AC3707" s="52"/>
      <c r="AD3707" s="53"/>
    </row>
    <row r="3708" spans="24:30" x14ac:dyDescent="0.25">
      <c r="X3708" s="48"/>
      <c r="Y3708" s="49"/>
      <c r="Z3708" s="50"/>
      <c r="AA3708" s="51"/>
      <c r="AB3708" s="51"/>
      <c r="AC3708" s="52"/>
      <c r="AD3708" s="53"/>
    </row>
    <row r="3709" spans="24:30" x14ac:dyDescent="0.25">
      <c r="X3709" s="48"/>
      <c r="Y3709" s="49"/>
      <c r="Z3709" s="50"/>
      <c r="AA3709" s="51"/>
      <c r="AB3709" s="51"/>
      <c r="AC3709" s="52"/>
      <c r="AD3709" s="53"/>
    </row>
    <row r="3710" spans="24:30" x14ac:dyDescent="0.25">
      <c r="X3710" s="48"/>
      <c r="Y3710" s="49"/>
      <c r="Z3710" s="50"/>
      <c r="AA3710" s="51"/>
      <c r="AB3710" s="51"/>
      <c r="AC3710" s="52"/>
      <c r="AD3710" s="53"/>
    </row>
    <row r="3711" spans="24:30" x14ac:dyDescent="0.25">
      <c r="X3711" s="48"/>
      <c r="Y3711" s="49"/>
      <c r="Z3711" s="50"/>
      <c r="AA3711" s="51"/>
      <c r="AB3711" s="51"/>
      <c r="AC3711" s="52"/>
      <c r="AD3711" s="53"/>
    </row>
    <row r="3712" spans="24:30" x14ac:dyDescent="0.25">
      <c r="X3712" s="48"/>
      <c r="Y3712" s="49"/>
      <c r="Z3712" s="50"/>
      <c r="AA3712" s="51"/>
      <c r="AB3712" s="51"/>
      <c r="AC3712" s="52"/>
      <c r="AD3712" s="53"/>
    </row>
    <row r="3713" spans="24:30" x14ac:dyDescent="0.25">
      <c r="X3713" s="48"/>
      <c r="Y3713" s="49"/>
      <c r="Z3713" s="50"/>
      <c r="AA3713" s="51"/>
      <c r="AB3713" s="51"/>
      <c r="AC3713" s="52"/>
      <c r="AD3713" s="53"/>
    </row>
    <row r="3714" spans="24:30" x14ac:dyDescent="0.25">
      <c r="X3714" s="48"/>
      <c r="Y3714" s="49"/>
      <c r="Z3714" s="50"/>
      <c r="AA3714" s="51"/>
      <c r="AB3714" s="51"/>
      <c r="AC3714" s="52"/>
      <c r="AD3714" s="53"/>
    </row>
    <row r="3715" spans="24:30" x14ac:dyDescent="0.25">
      <c r="X3715" s="48"/>
      <c r="Y3715" s="49"/>
      <c r="Z3715" s="50"/>
      <c r="AA3715" s="51"/>
      <c r="AB3715" s="51"/>
      <c r="AC3715" s="52"/>
      <c r="AD3715" s="53"/>
    </row>
    <row r="3716" spans="24:30" x14ac:dyDescent="0.25">
      <c r="X3716" s="48"/>
      <c r="Y3716" s="49"/>
      <c r="Z3716" s="50"/>
      <c r="AA3716" s="51"/>
      <c r="AB3716" s="51"/>
      <c r="AC3716" s="52"/>
      <c r="AD3716" s="53"/>
    </row>
    <row r="3717" spans="24:30" x14ac:dyDescent="0.25">
      <c r="X3717" s="48"/>
      <c r="Y3717" s="49"/>
      <c r="Z3717" s="50"/>
      <c r="AA3717" s="51"/>
      <c r="AB3717" s="51"/>
      <c r="AC3717" s="52"/>
      <c r="AD3717" s="53"/>
    </row>
    <row r="3718" spans="24:30" x14ac:dyDescent="0.25">
      <c r="X3718" s="48"/>
      <c r="Y3718" s="49"/>
      <c r="Z3718" s="50"/>
      <c r="AA3718" s="51"/>
      <c r="AB3718" s="51"/>
      <c r="AC3718" s="52"/>
      <c r="AD3718" s="53"/>
    </row>
    <row r="3719" spans="24:30" x14ac:dyDescent="0.25">
      <c r="X3719" s="48"/>
      <c r="Y3719" s="49"/>
      <c r="Z3719" s="50"/>
      <c r="AA3719" s="51"/>
      <c r="AB3719" s="51"/>
      <c r="AC3719" s="52"/>
      <c r="AD3719" s="53"/>
    </row>
    <row r="3720" spans="24:30" x14ac:dyDescent="0.25">
      <c r="X3720" s="48"/>
      <c r="Y3720" s="49"/>
      <c r="Z3720" s="50"/>
      <c r="AA3720" s="51"/>
      <c r="AB3720" s="51"/>
      <c r="AC3720" s="52"/>
      <c r="AD3720" s="53"/>
    </row>
    <row r="3721" spans="24:30" x14ac:dyDescent="0.25">
      <c r="X3721" s="48"/>
      <c r="Y3721" s="49"/>
      <c r="Z3721" s="50"/>
      <c r="AA3721" s="51"/>
      <c r="AB3721" s="51"/>
      <c r="AC3721" s="52"/>
      <c r="AD3721" s="53"/>
    </row>
    <row r="3722" spans="24:30" x14ac:dyDescent="0.25">
      <c r="X3722" s="48"/>
      <c r="Y3722" s="49"/>
      <c r="Z3722" s="50"/>
      <c r="AA3722" s="51"/>
      <c r="AB3722" s="51"/>
      <c r="AC3722" s="52"/>
      <c r="AD3722" s="53"/>
    </row>
    <row r="3723" spans="24:30" x14ac:dyDescent="0.25">
      <c r="X3723" s="48"/>
      <c r="Y3723" s="49"/>
      <c r="Z3723" s="50"/>
      <c r="AA3723" s="51"/>
      <c r="AB3723" s="51"/>
      <c r="AC3723" s="52"/>
      <c r="AD3723" s="53"/>
    </row>
    <row r="3724" spans="24:30" x14ac:dyDescent="0.25">
      <c r="X3724" s="48"/>
      <c r="Y3724" s="49"/>
      <c r="Z3724" s="50"/>
      <c r="AA3724" s="51"/>
      <c r="AB3724" s="51"/>
      <c r="AC3724" s="52"/>
      <c r="AD3724" s="53"/>
    </row>
    <row r="3725" spans="24:30" x14ac:dyDescent="0.25">
      <c r="X3725" s="48"/>
      <c r="Y3725" s="49"/>
      <c r="Z3725" s="50"/>
      <c r="AA3725" s="51"/>
      <c r="AB3725" s="51"/>
      <c r="AC3725" s="52"/>
      <c r="AD3725" s="53"/>
    </row>
    <row r="3726" spans="24:30" x14ac:dyDescent="0.25">
      <c r="X3726" s="48"/>
      <c r="Y3726" s="49"/>
      <c r="Z3726" s="50"/>
      <c r="AA3726" s="51"/>
      <c r="AB3726" s="51"/>
      <c r="AC3726" s="52"/>
      <c r="AD3726" s="53"/>
    </row>
    <row r="3727" spans="24:30" x14ac:dyDescent="0.25">
      <c r="X3727" s="48"/>
      <c r="Y3727" s="49"/>
      <c r="Z3727" s="50"/>
      <c r="AA3727" s="51"/>
      <c r="AB3727" s="51"/>
      <c r="AC3727" s="52"/>
      <c r="AD3727" s="53"/>
    </row>
    <row r="3728" spans="24:30" x14ac:dyDescent="0.25">
      <c r="X3728" s="48"/>
      <c r="Y3728" s="49"/>
      <c r="Z3728" s="50"/>
      <c r="AA3728" s="51"/>
      <c r="AB3728" s="51"/>
      <c r="AC3728" s="52"/>
      <c r="AD3728" s="53"/>
    </row>
    <row r="3729" spans="24:30" x14ac:dyDescent="0.25">
      <c r="X3729" s="48"/>
      <c r="Y3729" s="49"/>
      <c r="Z3729" s="50"/>
      <c r="AA3729" s="51"/>
      <c r="AB3729" s="51"/>
      <c r="AC3729" s="52"/>
      <c r="AD3729" s="53"/>
    </row>
    <row r="3730" spans="24:30" x14ac:dyDescent="0.25">
      <c r="X3730" s="48"/>
      <c r="Y3730" s="49"/>
      <c r="Z3730" s="50"/>
      <c r="AA3730" s="51"/>
      <c r="AB3730" s="51"/>
      <c r="AC3730" s="52"/>
      <c r="AD3730" s="53"/>
    </row>
    <row r="3731" spans="24:30" x14ac:dyDescent="0.25">
      <c r="X3731" s="48"/>
      <c r="Y3731" s="49"/>
      <c r="Z3731" s="50"/>
      <c r="AA3731" s="51"/>
      <c r="AB3731" s="51"/>
      <c r="AC3731" s="52"/>
      <c r="AD3731" s="53"/>
    </row>
    <row r="3732" spans="24:30" x14ac:dyDescent="0.25">
      <c r="X3732" s="48"/>
      <c r="Y3732" s="49"/>
      <c r="Z3732" s="50"/>
      <c r="AA3732" s="51"/>
      <c r="AB3732" s="51"/>
      <c r="AC3732" s="52"/>
      <c r="AD3732" s="53"/>
    </row>
    <row r="3733" spans="24:30" x14ac:dyDescent="0.25">
      <c r="X3733" s="48"/>
      <c r="Y3733" s="49"/>
      <c r="Z3733" s="50"/>
      <c r="AA3733" s="51"/>
      <c r="AB3733" s="51"/>
      <c r="AC3733" s="52"/>
      <c r="AD3733" s="53"/>
    </row>
    <row r="3734" spans="24:30" x14ac:dyDescent="0.25">
      <c r="X3734" s="48"/>
      <c r="Y3734" s="49"/>
      <c r="Z3734" s="50"/>
      <c r="AA3734" s="51"/>
      <c r="AB3734" s="51"/>
      <c r="AC3734" s="52"/>
      <c r="AD3734" s="53"/>
    </row>
    <row r="3735" spans="24:30" x14ac:dyDescent="0.25">
      <c r="X3735" s="48"/>
      <c r="Y3735" s="49"/>
      <c r="Z3735" s="50"/>
      <c r="AA3735" s="51"/>
      <c r="AB3735" s="51"/>
      <c r="AC3735" s="52"/>
      <c r="AD3735" s="53"/>
    </row>
    <row r="3736" spans="24:30" x14ac:dyDescent="0.25">
      <c r="X3736" s="48"/>
      <c r="Y3736" s="49"/>
      <c r="Z3736" s="50"/>
      <c r="AA3736" s="51"/>
      <c r="AB3736" s="51"/>
      <c r="AC3736" s="52"/>
      <c r="AD3736" s="53"/>
    </row>
    <row r="3737" spans="24:30" x14ac:dyDescent="0.25">
      <c r="X3737" s="48"/>
      <c r="Y3737" s="49"/>
      <c r="Z3737" s="50"/>
      <c r="AA3737" s="51"/>
      <c r="AB3737" s="51"/>
      <c r="AC3737" s="52"/>
      <c r="AD3737" s="53"/>
    </row>
    <row r="3738" spans="24:30" x14ac:dyDescent="0.25">
      <c r="X3738" s="48"/>
      <c r="Y3738" s="49"/>
      <c r="Z3738" s="50"/>
      <c r="AA3738" s="51"/>
      <c r="AB3738" s="51"/>
      <c r="AC3738" s="52"/>
      <c r="AD3738" s="53"/>
    </row>
    <row r="3739" spans="24:30" x14ac:dyDescent="0.25">
      <c r="X3739" s="48"/>
      <c r="Y3739" s="49"/>
      <c r="Z3739" s="50"/>
      <c r="AA3739" s="51"/>
      <c r="AB3739" s="51"/>
      <c r="AC3739" s="52"/>
      <c r="AD3739" s="53"/>
    </row>
    <row r="3740" spans="24:30" x14ac:dyDescent="0.25">
      <c r="X3740" s="48"/>
      <c r="Y3740" s="49"/>
      <c r="Z3740" s="50"/>
      <c r="AA3740" s="51"/>
      <c r="AB3740" s="51"/>
      <c r="AC3740" s="52"/>
      <c r="AD3740" s="53"/>
    </row>
    <row r="3741" spans="24:30" x14ac:dyDescent="0.25">
      <c r="X3741" s="48"/>
      <c r="Y3741" s="49"/>
      <c r="Z3741" s="50"/>
      <c r="AA3741" s="51"/>
      <c r="AB3741" s="51"/>
      <c r="AC3741" s="52"/>
      <c r="AD3741" s="53"/>
    </row>
    <row r="3742" spans="24:30" x14ac:dyDescent="0.25">
      <c r="X3742" s="48"/>
      <c r="Y3742" s="49"/>
      <c r="Z3742" s="50"/>
      <c r="AA3742" s="51"/>
      <c r="AB3742" s="51"/>
      <c r="AC3742" s="52"/>
      <c r="AD3742" s="53"/>
    </row>
    <row r="3743" spans="24:30" x14ac:dyDescent="0.25">
      <c r="X3743" s="48"/>
      <c r="Y3743" s="49"/>
      <c r="Z3743" s="50"/>
      <c r="AA3743" s="51"/>
      <c r="AB3743" s="51"/>
      <c r="AC3743" s="52"/>
      <c r="AD3743" s="53"/>
    </row>
    <row r="3744" spans="24:30" x14ac:dyDescent="0.25">
      <c r="X3744" s="48"/>
      <c r="Y3744" s="49"/>
      <c r="Z3744" s="50"/>
      <c r="AA3744" s="51"/>
      <c r="AB3744" s="51"/>
      <c r="AC3744" s="52"/>
      <c r="AD3744" s="53"/>
    </row>
    <row r="3745" spans="24:30" x14ac:dyDescent="0.25">
      <c r="X3745" s="48"/>
      <c r="Y3745" s="49"/>
      <c r="Z3745" s="50"/>
      <c r="AA3745" s="51"/>
      <c r="AB3745" s="51"/>
      <c r="AC3745" s="52"/>
      <c r="AD3745" s="53"/>
    </row>
    <row r="3746" spans="24:30" x14ac:dyDescent="0.25">
      <c r="X3746" s="48"/>
      <c r="Y3746" s="49"/>
      <c r="Z3746" s="50"/>
      <c r="AA3746" s="51"/>
      <c r="AB3746" s="51"/>
      <c r="AC3746" s="52"/>
      <c r="AD3746" s="53"/>
    </row>
    <row r="3747" spans="24:30" x14ac:dyDescent="0.25">
      <c r="X3747" s="48"/>
      <c r="Y3747" s="49"/>
      <c r="Z3747" s="50"/>
      <c r="AA3747" s="51"/>
      <c r="AB3747" s="51"/>
      <c r="AC3747" s="52"/>
      <c r="AD3747" s="53"/>
    </row>
    <row r="3748" spans="24:30" x14ac:dyDescent="0.25">
      <c r="X3748" s="48"/>
      <c r="Y3748" s="49"/>
      <c r="Z3748" s="50"/>
      <c r="AA3748" s="51"/>
      <c r="AB3748" s="51"/>
      <c r="AC3748" s="52"/>
      <c r="AD3748" s="53"/>
    </row>
    <row r="3749" spans="24:30" x14ac:dyDescent="0.25">
      <c r="X3749" s="48"/>
      <c r="Y3749" s="49"/>
      <c r="Z3749" s="50"/>
      <c r="AA3749" s="51"/>
      <c r="AB3749" s="51"/>
      <c r="AC3749" s="52"/>
      <c r="AD3749" s="53"/>
    </row>
    <row r="3750" spans="24:30" x14ac:dyDescent="0.25">
      <c r="X3750" s="48"/>
      <c r="Y3750" s="49"/>
      <c r="Z3750" s="50"/>
      <c r="AA3750" s="51"/>
      <c r="AB3750" s="51"/>
      <c r="AC3750" s="52"/>
      <c r="AD3750" s="53"/>
    </row>
    <row r="3751" spans="24:30" x14ac:dyDescent="0.25">
      <c r="X3751" s="48"/>
      <c r="Y3751" s="49"/>
      <c r="Z3751" s="50"/>
      <c r="AA3751" s="51"/>
      <c r="AB3751" s="51"/>
      <c r="AC3751" s="52"/>
      <c r="AD3751" s="53"/>
    </row>
    <row r="3752" spans="24:30" x14ac:dyDescent="0.25">
      <c r="X3752" s="48"/>
      <c r="Y3752" s="49"/>
      <c r="Z3752" s="50"/>
      <c r="AA3752" s="51"/>
      <c r="AB3752" s="51"/>
      <c r="AC3752" s="52"/>
      <c r="AD3752" s="53"/>
    </row>
    <row r="3753" spans="24:30" x14ac:dyDescent="0.25">
      <c r="X3753" s="48"/>
      <c r="Y3753" s="49"/>
      <c r="Z3753" s="50"/>
      <c r="AA3753" s="51"/>
      <c r="AB3753" s="51"/>
      <c r="AC3753" s="52"/>
      <c r="AD3753" s="53"/>
    </row>
    <row r="3754" spans="24:30" x14ac:dyDescent="0.25">
      <c r="X3754" s="48"/>
      <c r="Y3754" s="49"/>
      <c r="Z3754" s="50"/>
      <c r="AA3754" s="51"/>
      <c r="AB3754" s="51"/>
      <c r="AC3754" s="52"/>
      <c r="AD3754" s="53"/>
    </row>
    <row r="3755" spans="24:30" x14ac:dyDescent="0.25">
      <c r="X3755" s="48"/>
      <c r="Y3755" s="49"/>
      <c r="Z3755" s="50"/>
      <c r="AA3755" s="51"/>
      <c r="AB3755" s="51"/>
      <c r="AC3755" s="52"/>
      <c r="AD3755" s="53"/>
    </row>
    <row r="3756" spans="24:30" x14ac:dyDescent="0.25">
      <c r="X3756" s="48"/>
      <c r="Y3756" s="49"/>
      <c r="Z3756" s="50"/>
      <c r="AA3756" s="51"/>
      <c r="AB3756" s="51"/>
      <c r="AC3756" s="52"/>
      <c r="AD3756" s="53"/>
    </row>
    <row r="3757" spans="24:30" x14ac:dyDescent="0.25">
      <c r="X3757" s="48"/>
      <c r="Y3757" s="49"/>
      <c r="Z3757" s="50"/>
      <c r="AA3757" s="51"/>
      <c r="AB3757" s="51"/>
      <c r="AC3757" s="52"/>
      <c r="AD3757" s="53"/>
    </row>
    <row r="3758" spans="24:30" x14ac:dyDescent="0.25">
      <c r="X3758" s="48"/>
      <c r="Y3758" s="49"/>
      <c r="Z3758" s="50"/>
      <c r="AA3758" s="51"/>
      <c r="AB3758" s="51"/>
      <c r="AC3758" s="52"/>
      <c r="AD3758" s="53"/>
    </row>
    <row r="3759" spans="24:30" x14ac:dyDescent="0.25">
      <c r="X3759" s="48"/>
      <c r="Y3759" s="49"/>
      <c r="Z3759" s="50"/>
      <c r="AA3759" s="51"/>
      <c r="AB3759" s="51"/>
      <c r="AC3759" s="52"/>
      <c r="AD3759" s="53"/>
    </row>
    <row r="3760" spans="24:30" x14ac:dyDescent="0.25">
      <c r="X3760" s="48"/>
      <c r="Y3760" s="49"/>
      <c r="Z3760" s="50"/>
      <c r="AA3760" s="51"/>
      <c r="AB3760" s="51"/>
      <c r="AC3760" s="52"/>
      <c r="AD3760" s="53"/>
    </row>
    <row r="3761" spans="24:30" x14ac:dyDescent="0.25">
      <c r="X3761" s="48"/>
      <c r="Y3761" s="49"/>
      <c r="Z3761" s="50"/>
      <c r="AA3761" s="51"/>
      <c r="AB3761" s="51"/>
      <c r="AC3761" s="52"/>
      <c r="AD3761" s="53"/>
    </row>
    <row r="3762" spans="24:30" x14ac:dyDescent="0.25">
      <c r="X3762" s="48"/>
      <c r="Y3762" s="49"/>
      <c r="Z3762" s="50"/>
      <c r="AA3762" s="51"/>
      <c r="AB3762" s="51"/>
      <c r="AC3762" s="52"/>
      <c r="AD3762" s="53"/>
    </row>
    <row r="3763" spans="24:30" x14ac:dyDescent="0.25">
      <c r="X3763" s="48"/>
      <c r="Y3763" s="49"/>
      <c r="Z3763" s="50"/>
      <c r="AA3763" s="51"/>
      <c r="AB3763" s="51"/>
      <c r="AC3763" s="52"/>
      <c r="AD3763" s="53"/>
    </row>
    <row r="3764" spans="24:30" x14ac:dyDescent="0.25">
      <c r="X3764" s="48"/>
      <c r="Y3764" s="49"/>
      <c r="Z3764" s="50"/>
      <c r="AA3764" s="51"/>
      <c r="AB3764" s="51"/>
      <c r="AC3764" s="52"/>
      <c r="AD3764" s="53"/>
    </row>
    <row r="3765" spans="24:30" x14ac:dyDescent="0.25">
      <c r="X3765" s="48"/>
      <c r="Y3765" s="49"/>
      <c r="Z3765" s="50"/>
      <c r="AA3765" s="51"/>
      <c r="AB3765" s="51"/>
      <c r="AC3765" s="52"/>
      <c r="AD3765" s="53"/>
    </row>
    <row r="3766" spans="24:30" x14ac:dyDescent="0.25">
      <c r="X3766" s="48"/>
      <c r="Y3766" s="49"/>
      <c r="Z3766" s="50"/>
      <c r="AA3766" s="51"/>
      <c r="AB3766" s="51"/>
      <c r="AC3766" s="52"/>
      <c r="AD3766" s="53"/>
    </row>
    <row r="3767" spans="24:30" x14ac:dyDescent="0.25">
      <c r="X3767" s="48"/>
      <c r="Y3767" s="49"/>
      <c r="Z3767" s="50"/>
      <c r="AA3767" s="51"/>
      <c r="AB3767" s="51"/>
      <c r="AC3767" s="52"/>
      <c r="AD3767" s="53"/>
    </row>
    <row r="3768" spans="24:30" x14ac:dyDescent="0.25">
      <c r="X3768" s="48"/>
      <c r="Y3768" s="49"/>
      <c r="Z3768" s="50"/>
      <c r="AA3768" s="51"/>
      <c r="AB3768" s="51"/>
      <c r="AC3768" s="52"/>
      <c r="AD3768" s="53"/>
    </row>
    <row r="3769" spans="24:30" x14ac:dyDescent="0.25">
      <c r="X3769" s="48"/>
      <c r="Y3769" s="49"/>
      <c r="Z3769" s="50"/>
      <c r="AA3769" s="51"/>
      <c r="AB3769" s="51"/>
      <c r="AC3769" s="52"/>
      <c r="AD3769" s="53"/>
    </row>
    <row r="3770" spans="24:30" x14ac:dyDescent="0.25">
      <c r="X3770" s="48"/>
      <c r="Y3770" s="49"/>
      <c r="Z3770" s="50"/>
      <c r="AA3770" s="51"/>
      <c r="AB3770" s="51"/>
      <c r="AC3770" s="52"/>
      <c r="AD3770" s="53"/>
    </row>
    <row r="3771" spans="24:30" x14ac:dyDescent="0.25">
      <c r="X3771" s="48"/>
      <c r="Y3771" s="49"/>
      <c r="Z3771" s="50"/>
      <c r="AA3771" s="51"/>
      <c r="AB3771" s="51"/>
      <c r="AC3771" s="52"/>
      <c r="AD3771" s="53"/>
    </row>
    <row r="3772" spans="24:30" x14ac:dyDescent="0.25">
      <c r="X3772" s="48"/>
      <c r="Y3772" s="49"/>
      <c r="Z3772" s="50"/>
      <c r="AA3772" s="51"/>
      <c r="AB3772" s="51"/>
      <c r="AC3772" s="52"/>
      <c r="AD3772" s="53"/>
    </row>
    <row r="3773" spans="24:30" x14ac:dyDescent="0.25">
      <c r="X3773" s="48"/>
      <c r="Y3773" s="49"/>
      <c r="Z3773" s="50"/>
      <c r="AA3773" s="51"/>
      <c r="AB3773" s="51"/>
      <c r="AC3773" s="52"/>
      <c r="AD3773" s="53"/>
    </row>
    <row r="3774" spans="24:30" x14ac:dyDescent="0.25">
      <c r="X3774" s="48"/>
      <c r="Y3774" s="49"/>
      <c r="Z3774" s="50"/>
      <c r="AA3774" s="51"/>
      <c r="AB3774" s="51"/>
      <c r="AC3774" s="52"/>
      <c r="AD3774" s="53"/>
    </row>
    <row r="3775" spans="24:30" x14ac:dyDescent="0.25">
      <c r="X3775" s="48"/>
      <c r="Y3775" s="49"/>
      <c r="Z3775" s="50"/>
      <c r="AA3775" s="51"/>
      <c r="AB3775" s="51"/>
      <c r="AC3775" s="52"/>
      <c r="AD3775" s="53"/>
    </row>
    <row r="3776" spans="24:30" x14ac:dyDescent="0.25">
      <c r="X3776" s="48"/>
      <c r="Y3776" s="49"/>
      <c r="Z3776" s="50"/>
      <c r="AA3776" s="51"/>
      <c r="AB3776" s="51"/>
      <c r="AC3776" s="52"/>
      <c r="AD3776" s="53"/>
    </row>
    <row r="3777" spans="24:30" x14ac:dyDescent="0.25">
      <c r="X3777" s="48"/>
      <c r="Y3777" s="49"/>
      <c r="Z3777" s="50"/>
      <c r="AA3777" s="51"/>
      <c r="AB3777" s="51"/>
      <c r="AC3777" s="52"/>
      <c r="AD3777" s="53"/>
    </row>
    <row r="3778" spans="24:30" x14ac:dyDescent="0.25">
      <c r="X3778" s="48"/>
      <c r="Y3778" s="49"/>
      <c r="Z3778" s="50"/>
      <c r="AA3778" s="51"/>
      <c r="AB3778" s="51"/>
      <c r="AC3778" s="52"/>
      <c r="AD3778" s="53"/>
    </row>
    <row r="3779" spans="24:30" x14ac:dyDescent="0.25">
      <c r="X3779" s="48"/>
      <c r="Y3779" s="49"/>
      <c r="Z3779" s="50"/>
      <c r="AA3779" s="51"/>
      <c r="AB3779" s="51"/>
      <c r="AC3779" s="52"/>
      <c r="AD3779" s="53"/>
    </row>
    <row r="3780" spans="24:30" x14ac:dyDescent="0.25">
      <c r="X3780" s="48"/>
      <c r="Y3780" s="49"/>
      <c r="Z3780" s="50"/>
      <c r="AA3780" s="51"/>
      <c r="AB3780" s="51"/>
      <c r="AC3780" s="52"/>
      <c r="AD3780" s="53"/>
    </row>
    <row r="3781" spans="24:30" x14ac:dyDescent="0.25">
      <c r="X3781" s="48"/>
      <c r="Y3781" s="49"/>
      <c r="Z3781" s="50"/>
      <c r="AA3781" s="51"/>
      <c r="AB3781" s="51"/>
      <c r="AC3781" s="52"/>
      <c r="AD3781" s="53"/>
    </row>
    <row r="3782" spans="24:30" x14ac:dyDescent="0.25">
      <c r="X3782" s="48"/>
      <c r="Y3782" s="49"/>
      <c r="Z3782" s="50"/>
      <c r="AA3782" s="51"/>
      <c r="AB3782" s="51"/>
      <c r="AC3782" s="52"/>
      <c r="AD3782" s="53"/>
    </row>
    <row r="3783" spans="24:30" x14ac:dyDescent="0.25">
      <c r="X3783" s="48"/>
      <c r="Y3783" s="49"/>
      <c r="Z3783" s="50"/>
      <c r="AA3783" s="51"/>
      <c r="AB3783" s="51"/>
      <c r="AC3783" s="52"/>
      <c r="AD3783" s="53"/>
    </row>
    <row r="3784" spans="24:30" x14ac:dyDescent="0.25">
      <c r="X3784" s="48"/>
      <c r="Y3784" s="49"/>
      <c r="Z3784" s="50"/>
      <c r="AA3784" s="51"/>
      <c r="AB3784" s="51"/>
      <c r="AC3784" s="52"/>
      <c r="AD3784" s="53"/>
    </row>
    <row r="3785" spans="24:30" x14ac:dyDescent="0.25">
      <c r="X3785" s="48"/>
      <c r="Y3785" s="49"/>
      <c r="Z3785" s="50"/>
      <c r="AA3785" s="51"/>
      <c r="AB3785" s="51"/>
      <c r="AC3785" s="52"/>
      <c r="AD3785" s="53"/>
    </row>
    <row r="3786" spans="24:30" x14ac:dyDescent="0.25">
      <c r="X3786" s="48"/>
      <c r="Y3786" s="49"/>
      <c r="Z3786" s="50"/>
      <c r="AA3786" s="51"/>
      <c r="AB3786" s="51"/>
      <c r="AC3786" s="52"/>
      <c r="AD3786" s="53"/>
    </row>
    <row r="3787" spans="24:30" x14ac:dyDescent="0.25">
      <c r="X3787" s="48"/>
      <c r="Y3787" s="49"/>
      <c r="Z3787" s="50"/>
      <c r="AA3787" s="51"/>
      <c r="AB3787" s="51"/>
      <c r="AC3787" s="52"/>
      <c r="AD3787" s="53"/>
    </row>
    <row r="3788" spans="24:30" x14ac:dyDescent="0.25">
      <c r="X3788" s="48"/>
      <c r="Y3788" s="49"/>
      <c r="Z3788" s="50"/>
      <c r="AA3788" s="51"/>
      <c r="AB3788" s="51"/>
      <c r="AC3788" s="52"/>
      <c r="AD3788" s="53"/>
    </row>
    <row r="3789" spans="24:30" x14ac:dyDescent="0.25">
      <c r="X3789" s="48"/>
      <c r="Y3789" s="49"/>
      <c r="Z3789" s="50"/>
      <c r="AA3789" s="51"/>
      <c r="AB3789" s="51"/>
      <c r="AC3789" s="52"/>
      <c r="AD3789" s="53"/>
    </row>
    <row r="3790" spans="24:30" x14ac:dyDescent="0.25">
      <c r="X3790" s="48"/>
      <c r="Y3790" s="49"/>
      <c r="Z3790" s="50"/>
      <c r="AA3790" s="51"/>
      <c r="AB3790" s="51"/>
      <c r="AC3790" s="52"/>
      <c r="AD3790" s="53"/>
    </row>
    <row r="3791" spans="24:30" x14ac:dyDescent="0.25">
      <c r="X3791" s="48"/>
      <c r="Y3791" s="49"/>
      <c r="Z3791" s="50"/>
      <c r="AA3791" s="51"/>
      <c r="AB3791" s="51"/>
      <c r="AC3791" s="52"/>
      <c r="AD3791" s="53"/>
    </row>
    <row r="3792" spans="24:30" x14ac:dyDescent="0.25">
      <c r="X3792" s="48"/>
      <c r="Y3792" s="49"/>
      <c r="Z3792" s="50"/>
      <c r="AA3792" s="51"/>
      <c r="AB3792" s="51"/>
      <c r="AC3792" s="52"/>
      <c r="AD3792" s="53"/>
    </row>
    <row r="3793" spans="24:30" x14ac:dyDescent="0.25">
      <c r="X3793" s="48"/>
      <c r="Y3793" s="49"/>
      <c r="Z3793" s="50"/>
      <c r="AA3793" s="51"/>
      <c r="AB3793" s="51"/>
      <c r="AC3793" s="52"/>
      <c r="AD3793" s="53"/>
    </row>
    <row r="3794" spans="24:30" x14ac:dyDescent="0.25">
      <c r="X3794" s="48"/>
      <c r="Y3794" s="49"/>
      <c r="Z3794" s="50"/>
      <c r="AA3794" s="51"/>
      <c r="AB3794" s="51"/>
      <c r="AC3794" s="52"/>
      <c r="AD3794" s="53"/>
    </row>
    <row r="3795" spans="24:30" x14ac:dyDescent="0.25">
      <c r="X3795" s="48"/>
      <c r="Y3795" s="49"/>
      <c r="Z3795" s="50"/>
      <c r="AA3795" s="51"/>
      <c r="AB3795" s="51"/>
      <c r="AC3795" s="52"/>
      <c r="AD3795" s="53"/>
    </row>
    <row r="3796" spans="24:30" x14ac:dyDescent="0.25">
      <c r="X3796" s="48"/>
      <c r="Y3796" s="49"/>
      <c r="Z3796" s="50"/>
      <c r="AA3796" s="51"/>
      <c r="AB3796" s="51"/>
      <c r="AC3796" s="52"/>
      <c r="AD3796" s="53"/>
    </row>
    <row r="3797" spans="24:30" x14ac:dyDescent="0.25">
      <c r="X3797" s="48"/>
      <c r="Y3797" s="49"/>
      <c r="Z3797" s="50"/>
      <c r="AA3797" s="51"/>
      <c r="AB3797" s="51"/>
      <c r="AC3797" s="52"/>
      <c r="AD3797" s="53"/>
    </row>
    <row r="3798" spans="24:30" x14ac:dyDescent="0.25">
      <c r="X3798" s="48"/>
      <c r="Y3798" s="49"/>
      <c r="Z3798" s="50"/>
      <c r="AA3798" s="51"/>
      <c r="AB3798" s="51"/>
      <c r="AC3798" s="52"/>
      <c r="AD3798" s="53"/>
    </row>
    <row r="3799" spans="24:30" x14ac:dyDescent="0.25">
      <c r="X3799" s="48"/>
      <c r="Y3799" s="49"/>
      <c r="Z3799" s="50"/>
      <c r="AA3799" s="51"/>
      <c r="AB3799" s="51"/>
      <c r="AC3799" s="52"/>
      <c r="AD3799" s="53"/>
    </row>
    <row r="3800" spans="24:30" x14ac:dyDescent="0.25">
      <c r="X3800" s="48"/>
      <c r="Y3800" s="49"/>
      <c r="Z3800" s="50"/>
      <c r="AA3800" s="51"/>
      <c r="AB3800" s="51"/>
      <c r="AC3800" s="52"/>
      <c r="AD3800" s="53"/>
    </row>
    <row r="3801" spans="24:30" x14ac:dyDescent="0.25">
      <c r="X3801" s="48"/>
      <c r="Y3801" s="49"/>
      <c r="Z3801" s="50"/>
      <c r="AA3801" s="51"/>
      <c r="AB3801" s="51"/>
      <c r="AC3801" s="52"/>
      <c r="AD3801" s="53"/>
    </row>
    <row r="3802" spans="24:30" x14ac:dyDescent="0.25">
      <c r="X3802" s="48"/>
      <c r="Y3802" s="49"/>
      <c r="Z3802" s="50"/>
      <c r="AA3802" s="51"/>
      <c r="AB3802" s="51"/>
      <c r="AC3802" s="52"/>
      <c r="AD3802" s="53"/>
    </row>
    <row r="3803" spans="24:30" x14ac:dyDescent="0.25">
      <c r="X3803" s="48"/>
      <c r="Y3803" s="49"/>
      <c r="Z3803" s="50"/>
      <c r="AA3803" s="51"/>
      <c r="AB3803" s="51"/>
      <c r="AC3803" s="52"/>
      <c r="AD3803" s="53"/>
    </row>
    <row r="3804" spans="24:30" x14ac:dyDescent="0.25">
      <c r="X3804" s="48"/>
      <c r="Y3804" s="49"/>
      <c r="Z3804" s="50"/>
      <c r="AA3804" s="51"/>
      <c r="AB3804" s="51"/>
      <c r="AC3804" s="52"/>
      <c r="AD3804" s="53"/>
    </row>
    <row r="3805" spans="24:30" x14ac:dyDescent="0.25">
      <c r="X3805" s="48"/>
      <c r="Y3805" s="49"/>
      <c r="Z3805" s="50"/>
      <c r="AA3805" s="51"/>
      <c r="AB3805" s="51"/>
      <c r="AC3805" s="52"/>
      <c r="AD3805" s="53"/>
    </row>
    <row r="3806" spans="24:30" x14ac:dyDescent="0.25">
      <c r="X3806" s="48"/>
      <c r="Y3806" s="49"/>
      <c r="Z3806" s="50"/>
      <c r="AA3806" s="51"/>
      <c r="AB3806" s="51"/>
      <c r="AC3806" s="52"/>
      <c r="AD3806" s="53"/>
    </row>
    <row r="3807" spans="24:30" x14ac:dyDescent="0.25">
      <c r="X3807" s="48"/>
      <c r="Y3807" s="49"/>
      <c r="Z3807" s="50"/>
      <c r="AA3807" s="51"/>
      <c r="AB3807" s="51"/>
      <c r="AC3807" s="52"/>
      <c r="AD3807" s="53"/>
    </row>
    <row r="3808" spans="24:30" x14ac:dyDescent="0.25">
      <c r="X3808" s="48"/>
      <c r="Y3808" s="49"/>
      <c r="Z3808" s="50"/>
      <c r="AA3808" s="51"/>
      <c r="AB3808" s="51"/>
      <c r="AC3808" s="52"/>
      <c r="AD3808" s="53"/>
    </row>
    <row r="3809" spans="24:30" x14ac:dyDescent="0.25">
      <c r="X3809" s="48"/>
      <c r="Y3809" s="49"/>
      <c r="Z3809" s="50"/>
      <c r="AA3809" s="51"/>
      <c r="AB3809" s="51"/>
      <c r="AC3809" s="52"/>
      <c r="AD3809" s="53"/>
    </row>
    <row r="3810" spans="24:30" x14ac:dyDescent="0.25">
      <c r="X3810" s="48"/>
      <c r="Y3810" s="49"/>
      <c r="Z3810" s="50"/>
      <c r="AA3810" s="51"/>
      <c r="AB3810" s="51"/>
      <c r="AC3810" s="52"/>
      <c r="AD3810" s="53"/>
    </row>
    <row r="3811" spans="24:30" x14ac:dyDescent="0.25">
      <c r="X3811" s="48"/>
      <c r="Y3811" s="49"/>
      <c r="Z3811" s="50"/>
      <c r="AA3811" s="51"/>
      <c r="AB3811" s="51"/>
      <c r="AC3811" s="52"/>
      <c r="AD3811" s="53"/>
    </row>
    <row r="3812" spans="24:30" x14ac:dyDescent="0.25">
      <c r="X3812" s="48"/>
      <c r="Y3812" s="49"/>
      <c r="Z3812" s="50"/>
      <c r="AA3812" s="51"/>
      <c r="AB3812" s="51"/>
      <c r="AC3812" s="52"/>
      <c r="AD3812" s="53"/>
    </row>
    <row r="3813" spans="24:30" x14ac:dyDescent="0.25">
      <c r="X3813" s="48"/>
      <c r="Y3813" s="49"/>
      <c r="Z3813" s="50"/>
      <c r="AA3813" s="51"/>
      <c r="AB3813" s="51"/>
      <c r="AC3813" s="52"/>
      <c r="AD3813" s="53"/>
    </row>
    <row r="3814" spans="24:30" x14ac:dyDescent="0.25">
      <c r="X3814" s="48"/>
      <c r="Y3814" s="49"/>
      <c r="Z3814" s="50"/>
      <c r="AA3814" s="51"/>
      <c r="AB3814" s="51"/>
      <c r="AC3814" s="52"/>
      <c r="AD3814" s="53"/>
    </row>
    <row r="3815" spans="24:30" x14ac:dyDescent="0.25">
      <c r="X3815" s="48"/>
      <c r="Y3815" s="49"/>
      <c r="Z3815" s="50"/>
      <c r="AA3815" s="51"/>
      <c r="AB3815" s="51"/>
      <c r="AC3815" s="52"/>
      <c r="AD3815" s="53"/>
    </row>
    <row r="3816" spans="24:30" x14ac:dyDescent="0.25">
      <c r="X3816" s="48"/>
      <c r="Y3816" s="49"/>
      <c r="Z3816" s="50"/>
      <c r="AA3816" s="51"/>
      <c r="AB3816" s="51"/>
      <c r="AC3816" s="52"/>
      <c r="AD3816" s="53"/>
    </row>
    <row r="3817" spans="24:30" x14ac:dyDescent="0.25">
      <c r="X3817" s="48"/>
      <c r="Y3817" s="49"/>
      <c r="Z3817" s="50"/>
      <c r="AA3817" s="51"/>
      <c r="AB3817" s="51"/>
      <c r="AC3817" s="52"/>
      <c r="AD3817" s="53"/>
    </row>
    <row r="3818" spans="24:30" x14ac:dyDescent="0.25">
      <c r="X3818" s="48"/>
      <c r="Y3818" s="49"/>
      <c r="Z3818" s="50"/>
      <c r="AA3818" s="51"/>
      <c r="AB3818" s="51"/>
      <c r="AC3818" s="52"/>
      <c r="AD3818" s="53"/>
    </row>
    <row r="3819" spans="24:30" x14ac:dyDescent="0.25">
      <c r="X3819" s="48"/>
      <c r="Y3819" s="49"/>
      <c r="Z3819" s="50"/>
      <c r="AA3819" s="51"/>
      <c r="AB3819" s="51"/>
      <c r="AC3819" s="52"/>
      <c r="AD3819" s="53"/>
    </row>
    <row r="3820" spans="24:30" x14ac:dyDescent="0.25">
      <c r="X3820" s="48"/>
      <c r="Y3820" s="49"/>
      <c r="Z3820" s="50"/>
      <c r="AA3820" s="51"/>
      <c r="AB3820" s="51"/>
      <c r="AC3820" s="52"/>
      <c r="AD3820" s="53"/>
    </row>
    <row r="3821" spans="24:30" x14ac:dyDescent="0.25">
      <c r="X3821" s="48"/>
      <c r="Y3821" s="49"/>
      <c r="Z3821" s="50"/>
      <c r="AA3821" s="51"/>
      <c r="AB3821" s="51"/>
      <c r="AC3821" s="52"/>
      <c r="AD3821" s="53"/>
    </row>
    <row r="3822" spans="24:30" x14ac:dyDescent="0.25">
      <c r="X3822" s="48"/>
      <c r="Y3822" s="49"/>
      <c r="Z3822" s="50"/>
      <c r="AA3822" s="51"/>
      <c r="AB3822" s="51"/>
      <c r="AC3822" s="52"/>
      <c r="AD3822" s="53"/>
    </row>
    <row r="3823" spans="24:30" x14ac:dyDescent="0.25">
      <c r="X3823" s="48"/>
      <c r="Y3823" s="49"/>
      <c r="Z3823" s="50"/>
      <c r="AA3823" s="51"/>
      <c r="AB3823" s="51"/>
      <c r="AC3823" s="52"/>
      <c r="AD3823" s="53"/>
    </row>
    <row r="3824" spans="24:30" x14ac:dyDescent="0.25">
      <c r="X3824" s="48"/>
      <c r="Y3824" s="49"/>
      <c r="Z3824" s="50"/>
      <c r="AA3824" s="51"/>
      <c r="AB3824" s="51"/>
      <c r="AC3824" s="52"/>
      <c r="AD3824" s="53"/>
    </row>
    <row r="3825" spans="24:30" x14ac:dyDescent="0.25">
      <c r="X3825" s="48"/>
      <c r="Y3825" s="49"/>
      <c r="Z3825" s="50"/>
      <c r="AA3825" s="51"/>
      <c r="AB3825" s="51"/>
      <c r="AC3825" s="52"/>
      <c r="AD3825" s="53"/>
    </row>
    <row r="3826" spans="24:30" x14ac:dyDescent="0.25">
      <c r="X3826" s="48"/>
      <c r="Y3826" s="49"/>
      <c r="Z3826" s="50"/>
      <c r="AA3826" s="51"/>
      <c r="AB3826" s="51"/>
      <c r="AC3826" s="52"/>
      <c r="AD3826" s="53"/>
    </row>
    <row r="3827" spans="24:30" x14ac:dyDescent="0.25">
      <c r="X3827" s="48"/>
      <c r="Y3827" s="49"/>
      <c r="Z3827" s="50"/>
      <c r="AA3827" s="51"/>
      <c r="AB3827" s="51"/>
      <c r="AC3827" s="52"/>
      <c r="AD3827" s="53"/>
    </row>
    <row r="3828" spans="24:30" x14ac:dyDescent="0.25">
      <c r="X3828" s="48"/>
      <c r="Y3828" s="49"/>
      <c r="Z3828" s="50"/>
      <c r="AA3828" s="51"/>
      <c r="AB3828" s="51"/>
      <c r="AC3828" s="52"/>
      <c r="AD3828" s="53"/>
    </row>
    <row r="3829" spans="24:30" x14ac:dyDescent="0.25">
      <c r="X3829" s="48"/>
      <c r="Y3829" s="49"/>
      <c r="Z3829" s="50"/>
      <c r="AA3829" s="51"/>
      <c r="AB3829" s="51"/>
      <c r="AC3829" s="52"/>
      <c r="AD3829" s="53"/>
    </row>
    <row r="3830" spans="24:30" x14ac:dyDescent="0.25">
      <c r="X3830" s="48"/>
      <c r="Y3830" s="49"/>
      <c r="Z3830" s="50"/>
      <c r="AA3830" s="51"/>
      <c r="AB3830" s="51"/>
      <c r="AC3830" s="52"/>
      <c r="AD3830" s="53"/>
    </row>
    <row r="3831" spans="24:30" x14ac:dyDescent="0.25">
      <c r="X3831" s="48"/>
      <c r="Y3831" s="49"/>
      <c r="Z3831" s="50"/>
      <c r="AA3831" s="51"/>
      <c r="AB3831" s="51"/>
      <c r="AC3831" s="52"/>
      <c r="AD3831" s="53"/>
    </row>
    <row r="3832" spans="24:30" x14ac:dyDescent="0.25">
      <c r="X3832" s="48"/>
      <c r="Y3832" s="49"/>
      <c r="Z3832" s="50"/>
      <c r="AA3832" s="51"/>
      <c r="AB3832" s="51"/>
      <c r="AC3832" s="52"/>
      <c r="AD3832" s="53"/>
    </row>
    <row r="3833" spans="24:30" x14ac:dyDescent="0.25">
      <c r="X3833" s="48"/>
      <c r="Y3833" s="49"/>
      <c r="Z3833" s="50"/>
      <c r="AA3833" s="51"/>
      <c r="AB3833" s="51"/>
      <c r="AC3833" s="52"/>
      <c r="AD3833" s="53"/>
    </row>
    <row r="3834" spans="24:30" x14ac:dyDescent="0.25">
      <c r="X3834" s="48"/>
      <c r="Y3834" s="49"/>
      <c r="Z3834" s="50"/>
      <c r="AA3834" s="51"/>
      <c r="AB3834" s="51"/>
      <c r="AC3834" s="52"/>
      <c r="AD3834" s="53"/>
    </row>
    <row r="3835" spans="24:30" x14ac:dyDescent="0.25">
      <c r="X3835" s="48"/>
      <c r="Y3835" s="49"/>
      <c r="Z3835" s="50"/>
      <c r="AA3835" s="51"/>
      <c r="AB3835" s="51"/>
      <c r="AC3835" s="52"/>
      <c r="AD3835" s="53"/>
    </row>
    <row r="3836" spans="24:30" x14ac:dyDescent="0.25">
      <c r="X3836" s="48"/>
      <c r="Y3836" s="49"/>
      <c r="Z3836" s="50"/>
      <c r="AA3836" s="51"/>
      <c r="AB3836" s="51"/>
      <c r="AC3836" s="52"/>
      <c r="AD3836" s="53"/>
    </row>
    <row r="3837" spans="24:30" x14ac:dyDescent="0.25">
      <c r="X3837" s="48"/>
      <c r="Y3837" s="49"/>
      <c r="Z3837" s="50"/>
      <c r="AA3837" s="51"/>
      <c r="AB3837" s="51"/>
      <c r="AC3837" s="52"/>
      <c r="AD3837" s="53"/>
    </row>
    <row r="3838" spans="24:30" x14ac:dyDescent="0.25">
      <c r="X3838" s="48"/>
      <c r="Y3838" s="49"/>
      <c r="Z3838" s="50"/>
      <c r="AA3838" s="51"/>
      <c r="AB3838" s="51"/>
      <c r="AC3838" s="52"/>
      <c r="AD3838" s="53"/>
    </row>
    <row r="3839" spans="24:30" x14ac:dyDescent="0.25">
      <c r="X3839" s="48"/>
      <c r="Y3839" s="49"/>
      <c r="Z3839" s="50"/>
      <c r="AA3839" s="51"/>
      <c r="AB3839" s="51"/>
      <c r="AC3839" s="52"/>
      <c r="AD3839" s="53"/>
    </row>
    <row r="3840" spans="24:30" x14ac:dyDescent="0.25">
      <c r="X3840" s="48"/>
      <c r="Y3840" s="49"/>
      <c r="Z3840" s="50"/>
      <c r="AA3840" s="51"/>
      <c r="AB3840" s="51"/>
      <c r="AC3840" s="52"/>
      <c r="AD3840" s="53"/>
    </row>
    <row r="3841" spans="24:30" x14ac:dyDescent="0.25">
      <c r="X3841" s="48"/>
      <c r="Y3841" s="49"/>
      <c r="Z3841" s="50"/>
      <c r="AA3841" s="51"/>
      <c r="AB3841" s="51"/>
      <c r="AC3841" s="52"/>
      <c r="AD3841" s="53"/>
    </row>
    <row r="3842" spans="24:30" x14ac:dyDescent="0.25">
      <c r="X3842" s="48"/>
      <c r="Y3842" s="49"/>
      <c r="Z3842" s="50"/>
      <c r="AA3842" s="51"/>
      <c r="AB3842" s="51"/>
      <c r="AC3842" s="52"/>
      <c r="AD3842" s="53"/>
    </row>
    <row r="3843" spans="24:30" x14ac:dyDescent="0.25">
      <c r="X3843" s="48"/>
      <c r="Y3843" s="49"/>
      <c r="Z3843" s="50"/>
      <c r="AA3843" s="51"/>
      <c r="AB3843" s="51"/>
      <c r="AC3843" s="52"/>
      <c r="AD3843" s="53"/>
    </row>
    <row r="3844" spans="24:30" x14ac:dyDescent="0.25">
      <c r="X3844" s="48"/>
      <c r="Y3844" s="49"/>
      <c r="Z3844" s="50"/>
      <c r="AA3844" s="51"/>
      <c r="AB3844" s="51"/>
      <c r="AC3844" s="52"/>
      <c r="AD3844" s="53"/>
    </row>
    <row r="3845" spans="24:30" x14ac:dyDescent="0.25">
      <c r="X3845" s="48"/>
      <c r="Y3845" s="49"/>
      <c r="Z3845" s="50"/>
      <c r="AA3845" s="51"/>
      <c r="AB3845" s="51"/>
      <c r="AC3845" s="52"/>
      <c r="AD3845" s="53"/>
    </row>
    <row r="3846" spans="24:30" x14ac:dyDescent="0.25">
      <c r="X3846" s="48"/>
      <c r="Y3846" s="49"/>
      <c r="Z3846" s="50"/>
      <c r="AA3846" s="51"/>
      <c r="AB3846" s="51"/>
      <c r="AC3846" s="52"/>
      <c r="AD3846" s="53"/>
    </row>
    <row r="3847" spans="24:30" x14ac:dyDescent="0.25">
      <c r="X3847" s="48"/>
      <c r="Y3847" s="49"/>
      <c r="Z3847" s="50"/>
      <c r="AA3847" s="51"/>
      <c r="AB3847" s="51"/>
      <c r="AC3847" s="52"/>
      <c r="AD3847" s="53"/>
    </row>
    <row r="3848" spans="24:30" x14ac:dyDescent="0.25">
      <c r="X3848" s="48"/>
      <c r="Y3848" s="49"/>
      <c r="Z3848" s="50"/>
      <c r="AA3848" s="51"/>
      <c r="AB3848" s="51"/>
      <c r="AC3848" s="52"/>
      <c r="AD3848" s="53"/>
    </row>
    <row r="3849" spans="24:30" x14ac:dyDescent="0.25">
      <c r="X3849" s="48"/>
      <c r="Y3849" s="49"/>
      <c r="Z3849" s="50"/>
      <c r="AA3849" s="51"/>
      <c r="AB3849" s="51"/>
      <c r="AC3849" s="52"/>
      <c r="AD3849" s="53"/>
    </row>
    <row r="3850" spans="24:30" x14ac:dyDescent="0.25">
      <c r="X3850" s="48"/>
      <c r="Y3850" s="49"/>
      <c r="Z3850" s="50"/>
      <c r="AA3850" s="51"/>
      <c r="AB3850" s="51"/>
      <c r="AC3850" s="52"/>
      <c r="AD3850" s="53"/>
    </row>
    <row r="3851" spans="24:30" x14ac:dyDescent="0.25">
      <c r="X3851" s="48"/>
      <c r="Y3851" s="49"/>
      <c r="Z3851" s="50"/>
      <c r="AA3851" s="51"/>
      <c r="AB3851" s="51"/>
      <c r="AC3851" s="52"/>
      <c r="AD3851" s="53"/>
    </row>
    <row r="3852" spans="24:30" x14ac:dyDescent="0.25">
      <c r="X3852" s="48"/>
      <c r="Y3852" s="49"/>
      <c r="Z3852" s="50"/>
      <c r="AA3852" s="51"/>
      <c r="AB3852" s="51"/>
      <c r="AC3852" s="52"/>
      <c r="AD3852" s="53"/>
    </row>
    <row r="3853" spans="24:30" x14ac:dyDescent="0.25">
      <c r="X3853" s="48"/>
      <c r="Y3853" s="49"/>
      <c r="Z3853" s="50"/>
      <c r="AA3853" s="51"/>
      <c r="AB3853" s="51"/>
      <c r="AC3853" s="52"/>
      <c r="AD3853" s="53"/>
    </row>
    <row r="3854" spans="24:30" x14ac:dyDescent="0.25">
      <c r="X3854" s="48"/>
      <c r="Y3854" s="49"/>
      <c r="Z3854" s="50"/>
      <c r="AA3854" s="51"/>
      <c r="AB3854" s="51"/>
      <c r="AC3854" s="52"/>
      <c r="AD3854" s="53"/>
    </row>
    <row r="3855" spans="24:30" x14ac:dyDescent="0.25">
      <c r="X3855" s="48"/>
      <c r="Y3855" s="49"/>
      <c r="Z3855" s="50"/>
      <c r="AA3855" s="51"/>
      <c r="AB3855" s="51"/>
      <c r="AC3855" s="52"/>
      <c r="AD3855" s="53"/>
    </row>
    <row r="3856" spans="24:30" x14ac:dyDescent="0.25">
      <c r="X3856" s="48"/>
      <c r="Y3856" s="49"/>
      <c r="Z3856" s="50"/>
      <c r="AA3856" s="51"/>
      <c r="AB3856" s="51"/>
      <c r="AC3856" s="52"/>
      <c r="AD3856" s="53"/>
    </row>
    <row r="3857" spans="24:30" x14ac:dyDescent="0.25">
      <c r="X3857" s="48"/>
      <c r="Y3857" s="49"/>
      <c r="Z3857" s="50"/>
      <c r="AA3857" s="51"/>
      <c r="AB3857" s="51"/>
      <c r="AC3857" s="52"/>
      <c r="AD3857" s="53"/>
    </row>
    <row r="3858" spans="24:30" x14ac:dyDescent="0.25">
      <c r="X3858" s="48"/>
      <c r="Y3858" s="49"/>
      <c r="Z3858" s="50"/>
      <c r="AA3858" s="51"/>
      <c r="AB3858" s="51"/>
      <c r="AC3858" s="52"/>
      <c r="AD3858" s="53"/>
    </row>
    <row r="3859" spans="24:30" x14ac:dyDescent="0.25">
      <c r="X3859" s="48"/>
      <c r="Y3859" s="49"/>
      <c r="Z3859" s="50"/>
      <c r="AA3859" s="51"/>
      <c r="AB3859" s="51"/>
      <c r="AC3859" s="52"/>
      <c r="AD3859" s="53"/>
    </row>
    <row r="3860" spans="24:30" x14ac:dyDescent="0.25">
      <c r="X3860" s="48"/>
      <c r="Y3860" s="49"/>
      <c r="Z3860" s="50"/>
      <c r="AA3860" s="51"/>
      <c r="AB3860" s="51"/>
      <c r="AC3860" s="52"/>
      <c r="AD3860" s="53"/>
    </row>
    <row r="3861" spans="24:30" x14ac:dyDescent="0.25">
      <c r="X3861" s="48"/>
      <c r="Y3861" s="49"/>
      <c r="Z3861" s="50"/>
      <c r="AA3861" s="51"/>
      <c r="AB3861" s="51"/>
      <c r="AC3861" s="52"/>
      <c r="AD3861" s="53"/>
    </row>
    <row r="3862" spans="24:30" x14ac:dyDescent="0.25">
      <c r="X3862" s="48"/>
      <c r="Y3862" s="49"/>
      <c r="Z3862" s="50"/>
      <c r="AA3862" s="51"/>
      <c r="AB3862" s="51"/>
      <c r="AC3862" s="52"/>
      <c r="AD3862" s="53"/>
    </row>
    <row r="3863" spans="24:30" x14ac:dyDescent="0.25">
      <c r="X3863" s="48"/>
      <c r="Y3863" s="49"/>
      <c r="Z3863" s="50"/>
      <c r="AA3863" s="51"/>
      <c r="AB3863" s="51"/>
      <c r="AC3863" s="52"/>
      <c r="AD3863" s="53"/>
    </row>
    <row r="3864" spans="24:30" x14ac:dyDescent="0.25">
      <c r="X3864" s="48"/>
      <c r="Y3864" s="49"/>
      <c r="Z3864" s="50"/>
      <c r="AA3864" s="51"/>
      <c r="AB3864" s="51"/>
      <c r="AC3864" s="52"/>
      <c r="AD3864" s="53"/>
    </row>
    <row r="3865" spans="24:30" x14ac:dyDescent="0.25">
      <c r="X3865" s="48"/>
      <c r="Y3865" s="49"/>
      <c r="Z3865" s="50"/>
      <c r="AA3865" s="51"/>
      <c r="AB3865" s="51"/>
      <c r="AC3865" s="52"/>
      <c r="AD3865" s="53"/>
    </row>
    <row r="3866" spans="24:30" x14ac:dyDescent="0.25">
      <c r="X3866" s="48"/>
      <c r="Y3866" s="49"/>
      <c r="Z3866" s="50"/>
      <c r="AA3866" s="51"/>
      <c r="AB3866" s="51"/>
      <c r="AC3866" s="52"/>
      <c r="AD3866" s="53"/>
    </row>
    <row r="3867" spans="24:30" x14ac:dyDescent="0.25">
      <c r="X3867" s="48"/>
      <c r="Y3867" s="49"/>
      <c r="Z3867" s="50"/>
      <c r="AA3867" s="51"/>
      <c r="AB3867" s="51"/>
      <c r="AC3867" s="52"/>
      <c r="AD3867" s="53"/>
    </row>
    <row r="3868" spans="24:30" x14ac:dyDescent="0.25">
      <c r="X3868" s="48"/>
      <c r="Y3868" s="49"/>
      <c r="Z3868" s="50"/>
      <c r="AA3868" s="51"/>
      <c r="AB3868" s="51"/>
      <c r="AC3868" s="52"/>
      <c r="AD3868" s="53"/>
    </row>
    <row r="3869" spans="24:30" x14ac:dyDescent="0.25">
      <c r="X3869" s="48"/>
      <c r="Y3869" s="49"/>
      <c r="Z3869" s="50"/>
      <c r="AA3869" s="51"/>
      <c r="AB3869" s="51"/>
      <c r="AC3869" s="52"/>
      <c r="AD3869" s="53"/>
    </row>
    <row r="3870" spans="24:30" x14ac:dyDescent="0.25">
      <c r="X3870" s="48"/>
      <c r="Y3870" s="49"/>
      <c r="Z3870" s="50"/>
      <c r="AA3870" s="51"/>
      <c r="AB3870" s="51"/>
      <c r="AC3870" s="52"/>
      <c r="AD3870" s="53"/>
    </row>
    <row r="3871" spans="24:30" x14ac:dyDescent="0.25">
      <c r="X3871" s="48"/>
      <c r="Y3871" s="49"/>
      <c r="Z3871" s="50"/>
      <c r="AA3871" s="51"/>
      <c r="AB3871" s="51"/>
      <c r="AC3871" s="52"/>
      <c r="AD3871" s="53"/>
    </row>
    <row r="3872" spans="24:30" x14ac:dyDescent="0.25">
      <c r="X3872" s="48"/>
      <c r="Y3872" s="49"/>
      <c r="Z3872" s="50"/>
      <c r="AA3872" s="51"/>
      <c r="AB3872" s="51"/>
      <c r="AC3872" s="52"/>
      <c r="AD3872" s="53"/>
    </row>
    <row r="3873" spans="24:30" x14ac:dyDescent="0.25">
      <c r="X3873" s="48"/>
      <c r="Y3873" s="49"/>
      <c r="Z3873" s="50"/>
      <c r="AA3873" s="51"/>
      <c r="AB3873" s="51"/>
      <c r="AC3873" s="52"/>
      <c r="AD3873" s="53"/>
    </row>
    <row r="3874" spans="24:30" x14ac:dyDescent="0.25">
      <c r="X3874" s="48"/>
      <c r="Y3874" s="49"/>
      <c r="Z3874" s="50"/>
      <c r="AA3874" s="51"/>
      <c r="AB3874" s="51"/>
      <c r="AC3874" s="52"/>
      <c r="AD3874" s="53"/>
    </row>
    <row r="3875" spans="24:30" x14ac:dyDescent="0.25">
      <c r="X3875" s="48"/>
      <c r="Y3875" s="49"/>
      <c r="Z3875" s="50"/>
      <c r="AA3875" s="51"/>
      <c r="AB3875" s="51"/>
      <c r="AC3875" s="52"/>
      <c r="AD3875" s="53"/>
    </row>
    <row r="3876" spans="24:30" x14ac:dyDescent="0.25">
      <c r="X3876" s="48"/>
      <c r="Y3876" s="49"/>
      <c r="Z3876" s="50"/>
      <c r="AA3876" s="51"/>
      <c r="AB3876" s="51"/>
      <c r="AC3876" s="52"/>
      <c r="AD3876" s="53"/>
    </row>
    <row r="3877" spans="24:30" x14ac:dyDescent="0.25">
      <c r="X3877" s="48"/>
      <c r="Y3877" s="49"/>
      <c r="Z3877" s="50"/>
      <c r="AA3877" s="51"/>
      <c r="AB3877" s="51"/>
      <c r="AC3877" s="52"/>
      <c r="AD3877" s="53"/>
    </row>
    <row r="3878" spans="24:30" x14ac:dyDescent="0.25">
      <c r="X3878" s="48"/>
      <c r="Y3878" s="49"/>
      <c r="Z3878" s="50"/>
      <c r="AA3878" s="51"/>
      <c r="AB3878" s="51"/>
      <c r="AC3878" s="52"/>
      <c r="AD3878" s="53"/>
    </row>
    <row r="3879" spans="24:30" x14ac:dyDescent="0.25">
      <c r="X3879" s="48"/>
      <c r="Y3879" s="49"/>
      <c r="Z3879" s="50"/>
      <c r="AA3879" s="51"/>
      <c r="AB3879" s="51"/>
      <c r="AC3879" s="52"/>
      <c r="AD3879" s="53"/>
    </row>
    <row r="3880" spans="24:30" x14ac:dyDescent="0.25">
      <c r="X3880" s="48"/>
      <c r="Y3880" s="49"/>
      <c r="Z3880" s="50"/>
      <c r="AA3880" s="51"/>
      <c r="AB3880" s="51"/>
      <c r="AC3880" s="52"/>
      <c r="AD3880" s="53"/>
    </row>
    <row r="3881" spans="24:30" x14ac:dyDescent="0.25">
      <c r="X3881" s="48"/>
      <c r="Y3881" s="49"/>
      <c r="Z3881" s="50"/>
      <c r="AA3881" s="51"/>
      <c r="AB3881" s="51"/>
      <c r="AC3881" s="52"/>
      <c r="AD3881" s="53"/>
    </row>
    <row r="3882" spans="24:30" x14ac:dyDescent="0.25">
      <c r="X3882" s="48"/>
      <c r="Y3882" s="49"/>
      <c r="Z3882" s="50"/>
      <c r="AA3882" s="51"/>
      <c r="AB3882" s="51"/>
      <c r="AC3882" s="52"/>
      <c r="AD3882" s="53"/>
    </row>
    <row r="3883" spans="24:30" x14ac:dyDescent="0.25">
      <c r="X3883" s="48"/>
      <c r="Y3883" s="49"/>
      <c r="Z3883" s="50"/>
      <c r="AA3883" s="51"/>
      <c r="AB3883" s="51"/>
      <c r="AC3883" s="52"/>
      <c r="AD3883" s="53"/>
    </row>
    <row r="3884" spans="24:30" x14ac:dyDescent="0.25">
      <c r="X3884" s="48"/>
      <c r="Y3884" s="49"/>
      <c r="Z3884" s="50"/>
      <c r="AA3884" s="51"/>
      <c r="AB3884" s="51"/>
      <c r="AC3884" s="52"/>
      <c r="AD3884" s="53"/>
    </row>
    <row r="3885" spans="24:30" x14ac:dyDescent="0.25">
      <c r="X3885" s="48"/>
      <c r="Y3885" s="49"/>
      <c r="Z3885" s="50"/>
      <c r="AA3885" s="51"/>
      <c r="AB3885" s="51"/>
      <c r="AC3885" s="52"/>
      <c r="AD3885" s="53"/>
    </row>
    <row r="3886" spans="24:30" x14ac:dyDescent="0.25">
      <c r="X3886" s="48"/>
      <c r="Y3886" s="49"/>
      <c r="Z3886" s="50"/>
      <c r="AA3886" s="51"/>
      <c r="AB3886" s="51"/>
      <c r="AC3886" s="52"/>
      <c r="AD3886" s="53"/>
    </row>
    <row r="3887" spans="24:30" x14ac:dyDescent="0.25">
      <c r="X3887" s="48"/>
      <c r="Y3887" s="49"/>
      <c r="Z3887" s="50"/>
      <c r="AA3887" s="51"/>
      <c r="AB3887" s="51"/>
      <c r="AC3887" s="52"/>
      <c r="AD3887" s="53"/>
    </row>
    <row r="3888" spans="24:30" x14ac:dyDescent="0.25">
      <c r="X3888" s="48"/>
      <c r="Y3888" s="49"/>
      <c r="Z3888" s="50"/>
      <c r="AA3888" s="51"/>
      <c r="AB3888" s="51"/>
      <c r="AC3888" s="52"/>
      <c r="AD3888" s="53"/>
    </row>
    <row r="3889" spans="24:30" x14ac:dyDescent="0.25">
      <c r="X3889" s="48"/>
      <c r="Y3889" s="49"/>
      <c r="Z3889" s="50"/>
      <c r="AA3889" s="51"/>
      <c r="AB3889" s="51"/>
      <c r="AC3889" s="52"/>
      <c r="AD3889" s="53"/>
    </row>
    <row r="3890" spans="24:30" x14ac:dyDescent="0.25">
      <c r="X3890" s="48"/>
      <c r="Y3890" s="49"/>
      <c r="Z3890" s="50"/>
      <c r="AA3890" s="51"/>
      <c r="AB3890" s="51"/>
      <c r="AC3890" s="52"/>
      <c r="AD3890" s="53"/>
    </row>
    <row r="3891" spans="24:30" x14ac:dyDescent="0.25">
      <c r="X3891" s="48"/>
      <c r="Y3891" s="49"/>
      <c r="Z3891" s="50"/>
      <c r="AA3891" s="51"/>
      <c r="AB3891" s="51"/>
      <c r="AC3891" s="52"/>
      <c r="AD3891" s="53"/>
    </row>
    <row r="3892" spans="24:30" x14ac:dyDescent="0.25">
      <c r="X3892" s="48"/>
      <c r="Y3892" s="49"/>
      <c r="Z3892" s="50"/>
      <c r="AA3892" s="51"/>
      <c r="AB3892" s="51"/>
      <c r="AC3892" s="52"/>
      <c r="AD3892" s="53"/>
    </row>
    <row r="3893" spans="24:30" x14ac:dyDescent="0.25">
      <c r="X3893" s="48"/>
      <c r="Y3893" s="49"/>
      <c r="Z3893" s="50"/>
      <c r="AA3893" s="51"/>
      <c r="AB3893" s="51"/>
      <c r="AC3893" s="52"/>
      <c r="AD3893" s="53"/>
    </row>
    <row r="3894" spans="24:30" x14ac:dyDescent="0.25">
      <c r="X3894" s="48"/>
      <c r="Y3894" s="49"/>
      <c r="Z3894" s="50"/>
      <c r="AA3894" s="51"/>
      <c r="AB3894" s="51"/>
      <c r="AC3894" s="52"/>
      <c r="AD3894" s="53"/>
    </row>
    <row r="3895" spans="24:30" x14ac:dyDescent="0.25">
      <c r="X3895" s="48"/>
      <c r="Y3895" s="49"/>
      <c r="Z3895" s="50"/>
      <c r="AA3895" s="51"/>
      <c r="AB3895" s="51"/>
      <c r="AC3895" s="52"/>
      <c r="AD3895" s="53"/>
    </row>
    <row r="3896" spans="24:30" x14ac:dyDescent="0.25">
      <c r="X3896" s="48"/>
      <c r="Y3896" s="49"/>
      <c r="Z3896" s="50"/>
      <c r="AA3896" s="51"/>
      <c r="AB3896" s="51"/>
      <c r="AC3896" s="52"/>
      <c r="AD3896" s="53"/>
    </row>
    <row r="3897" spans="24:30" x14ac:dyDescent="0.25">
      <c r="X3897" s="48"/>
      <c r="Y3897" s="49"/>
      <c r="Z3897" s="50"/>
      <c r="AA3897" s="51"/>
      <c r="AB3897" s="51"/>
      <c r="AC3897" s="52"/>
      <c r="AD3897" s="53"/>
    </row>
    <row r="3898" spans="24:30" x14ac:dyDescent="0.25">
      <c r="X3898" s="48"/>
      <c r="Y3898" s="49"/>
      <c r="Z3898" s="50"/>
      <c r="AA3898" s="51"/>
      <c r="AB3898" s="51"/>
      <c r="AC3898" s="52"/>
      <c r="AD3898" s="53"/>
    </row>
    <row r="3899" spans="24:30" x14ac:dyDescent="0.25">
      <c r="X3899" s="48"/>
      <c r="Y3899" s="49"/>
      <c r="Z3899" s="50"/>
      <c r="AA3899" s="51"/>
      <c r="AB3899" s="51"/>
      <c r="AC3899" s="52"/>
      <c r="AD3899" s="53"/>
    </row>
    <row r="3900" spans="24:30" x14ac:dyDescent="0.25">
      <c r="X3900" s="48"/>
      <c r="Y3900" s="49"/>
      <c r="Z3900" s="50"/>
      <c r="AA3900" s="51"/>
      <c r="AB3900" s="51"/>
      <c r="AC3900" s="52"/>
      <c r="AD3900" s="53"/>
    </row>
    <row r="3901" spans="24:30" x14ac:dyDescent="0.25">
      <c r="X3901" s="48"/>
      <c r="Y3901" s="49"/>
      <c r="Z3901" s="50"/>
      <c r="AA3901" s="51"/>
      <c r="AB3901" s="51"/>
      <c r="AC3901" s="52"/>
      <c r="AD3901" s="53"/>
    </row>
    <row r="3902" spans="24:30" x14ac:dyDescent="0.25">
      <c r="X3902" s="48"/>
      <c r="Y3902" s="49"/>
      <c r="Z3902" s="50"/>
      <c r="AA3902" s="51"/>
      <c r="AB3902" s="51"/>
      <c r="AC3902" s="52"/>
      <c r="AD3902" s="53"/>
    </row>
    <row r="3903" spans="24:30" x14ac:dyDescent="0.25">
      <c r="X3903" s="48"/>
      <c r="Y3903" s="49"/>
      <c r="Z3903" s="50"/>
      <c r="AA3903" s="51"/>
      <c r="AB3903" s="51"/>
      <c r="AC3903" s="52"/>
      <c r="AD3903" s="53"/>
    </row>
    <row r="3904" spans="24:30" x14ac:dyDescent="0.25">
      <c r="X3904" s="48"/>
      <c r="Y3904" s="49"/>
      <c r="Z3904" s="50"/>
      <c r="AA3904" s="51"/>
      <c r="AB3904" s="51"/>
      <c r="AC3904" s="52"/>
      <c r="AD3904" s="53"/>
    </row>
    <row r="3905" spans="24:30" x14ac:dyDescent="0.25">
      <c r="X3905" s="48"/>
      <c r="Y3905" s="49"/>
      <c r="Z3905" s="50"/>
      <c r="AA3905" s="51"/>
      <c r="AB3905" s="51"/>
      <c r="AC3905" s="52"/>
      <c r="AD3905" s="53"/>
    </row>
    <row r="3906" spans="24:30" x14ac:dyDescent="0.25">
      <c r="X3906" s="48"/>
      <c r="Y3906" s="49"/>
      <c r="Z3906" s="50"/>
      <c r="AA3906" s="51"/>
      <c r="AB3906" s="51"/>
      <c r="AC3906" s="52"/>
      <c r="AD3906" s="53"/>
    </row>
    <row r="3907" spans="24:30" x14ac:dyDescent="0.25">
      <c r="X3907" s="48"/>
      <c r="Y3907" s="49"/>
      <c r="Z3907" s="50"/>
      <c r="AA3907" s="51"/>
      <c r="AB3907" s="51"/>
      <c r="AC3907" s="52"/>
      <c r="AD3907" s="53"/>
    </row>
    <row r="3908" spans="24:30" x14ac:dyDescent="0.25">
      <c r="X3908" s="48"/>
      <c r="Y3908" s="49"/>
      <c r="Z3908" s="50"/>
      <c r="AA3908" s="51"/>
      <c r="AB3908" s="51"/>
      <c r="AC3908" s="52"/>
      <c r="AD3908" s="53"/>
    </row>
    <row r="3909" spans="24:30" x14ac:dyDescent="0.25">
      <c r="X3909" s="48"/>
      <c r="Y3909" s="49"/>
      <c r="Z3909" s="50"/>
      <c r="AA3909" s="51"/>
      <c r="AB3909" s="51"/>
      <c r="AC3909" s="52"/>
      <c r="AD3909" s="53"/>
    </row>
    <row r="3910" spans="24:30" x14ac:dyDescent="0.25">
      <c r="X3910" s="48"/>
      <c r="Y3910" s="49"/>
      <c r="Z3910" s="50"/>
      <c r="AA3910" s="51"/>
      <c r="AB3910" s="51"/>
      <c r="AC3910" s="52"/>
      <c r="AD3910" s="53"/>
    </row>
    <row r="3911" spans="24:30" x14ac:dyDescent="0.25">
      <c r="X3911" s="48"/>
      <c r="Y3911" s="49"/>
      <c r="Z3911" s="50"/>
      <c r="AA3911" s="51"/>
      <c r="AB3911" s="51"/>
      <c r="AC3911" s="52"/>
      <c r="AD3911" s="53"/>
    </row>
    <row r="3912" spans="24:30" x14ac:dyDescent="0.25">
      <c r="X3912" s="48"/>
      <c r="Y3912" s="49"/>
      <c r="Z3912" s="50"/>
      <c r="AA3912" s="51"/>
      <c r="AB3912" s="51"/>
      <c r="AC3912" s="52"/>
      <c r="AD3912" s="53"/>
    </row>
    <row r="3913" spans="24:30" x14ac:dyDescent="0.25">
      <c r="X3913" s="48"/>
      <c r="Y3913" s="49"/>
      <c r="Z3913" s="50"/>
      <c r="AA3913" s="51"/>
      <c r="AB3913" s="51"/>
      <c r="AC3913" s="52"/>
      <c r="AD3913" s="53"/>
    </row>
    <row r="3914" spans="24:30" x14ac:dyDescent="0.25">
      <c r="X3914" s="48"/>
      <c r="Y3914" s="49"/>
      <c r="Z3914" s="50"/>
      <c r="AA3914" s="51"/>
      <c r="AB3914" s="51"/>
      <c r="AC3914" s="52"/>
      <c r="AD3914" s="53"/>
    </row>
    <row r="3915" spans="24:30" x14ac:dyDescent="0.25">
      <c r="X3915" s="48"/>
      <c r="Y3915" s="49"/>
      <c r="Z3915" s="50"/>
      <c r="AA3915" s="51"/>
      <c r="AB3915" s="51"/>
      <c r="AC3915" s="52"/>
      <c r="AD3915" s="53"/>
    </row>
    <row r="3916" spans="24:30" x14ac:dyDescent="0.25">
      <c r="X3916" s="48"/>
      <c r="Y3916" s="49"/>
      <c r="Z3916" s="50"/>
      <c r="AA3916" s="51"/>
      <c r="AB3916" s="51"/>
      <c r="AC3916" s="52"/>
      <c r="AD3916" s="53"/>
    </row>
    <row r="3917" spans="24:30" x14ac:dyDescent="0.25">
      <c r="X3917" s="48"/>
      <c r="Y3917" s="49"/>
      <c r="Z3917" s="50"/>
      <c r="AA3917" s="51"/>
      <c r="AB3917" s="51"/>
      <c r="AC3917" s="52"/>
      <c r="AD3917" s="53"/>
    </row>
    <row r="3918" spans="24:30" x14ac:dyDescent="0.25">
      <c r="X3918" s="48"/>
      <c r="Y3918" s="49"/>
      <c r="Z3918" s="50"/>
      <c r="AA3918" s="51"/>
      <c r="AB3918" s="51"/>
      <c r="AC3918" s="52"/>
      <c r="AD3918" s="53"/>
    </row>
    <row r="3919" spans="24:30" x14ac:dyDescent="0.25">
      <c r="X3919" s="48"/>
      <c r="Y3919" s="49"/>
      <c r="Z3919" s="50"/>
      <c r="AA3919" s="51"/>
      <c r="AB3919" s="51"/>
      <c r="AC3919" s="52"/>
      <c r="AD3919" s="53"/>
    </row>
    <row r="3920" spans="24:30" x14ac:dyDescent="0.25">
      <c r="X3920" s="48"/>
      <c r="Y3920" s="49"/>
      <c r="Z3920" s="50"/>
      <c r="AA3920" s="51"/>
      <c r="AB3920" s="51"/>
      <c r="AC3920" s="52"/>
      <c r="AD3920" s="53"/>
    </row>
    <row r="3921" spans="24:30" x14ac:dyDescent="0.25">
      <c r="X3921" s="48"/>
      <c r="Y3921" s="49"/>
      <c r="Z3921" s="50"/>
      <c r="AA3921" s="51"/>
      <c r="AB3921" s="51"/>
      <c r="AC3921" s="52"/>
      <c r="AD3921" s="53"/>
    </row>
    <row r="3922" spans="24:30" x14ac:dyDescent="0.25">
      <c r="X3922" s="48"/>
      <c r="Y3922" s="49"/>
      <c r="Z3922" s="50"/>
      <c r="AA3922" s="51"/>
      <c r="AB3922" s="51"/>
      <c r="AC3922" s="52"/>
      <c r="AD3922" s="53"/>
    </row>
    <row r="3923" spans="24:30" x14ac:dyDescent="0.25">
      <c r="X3923" s="48"/>
      <c r="Y3923" s="49"/>
      <c r="Z3923" s="50"/>
      <c r="AA3923" s="51"/>
      <c r="AB3923" s="51"/>
      <c r="AC3923" s="52"/>
      <c r="AD3923" s="53"/>
    </row>
    <row r="3924" spans="24:30" x14ac:dyDescent="0.25">
      <c r="X3924" s="48"/>
      <c r="Y3924" s="49"/>
      <c r="Z3924" s="50"/>
      <c r="AA3924" s="51"/>
      <c r="AB3924" s="51"/>
      <c r="AC3924" s="52"/>
      <c r="AD3924" s="53"/>
    </row>
    <row r="3925" spans="24:30" x14ac:dyDescent="0.25">
      <c r="X3925" s="48"/>
      <c r="Y3925" s="49"/>
      <c r="Z3925" s="50"/>
      <c r="AA3925" s="51"/>
      <c r="AB3925" s="51"/>
      <c r="AC3925" s="52"/>
      <c r="AD3925" s="53"/>
    </row>
    <row r="3926" spans="24:30" x14ac:dyDescent="0.25">
      <c r="X3926" s="48"/>
      <c r="Y3926" s="49"/>
      <c r="Z3926" s="50"/>
      <c r="AA3926" s="51"/>
      <c r="AB3926" s="51"/>
      <c r="AC3926" s="52"/>
      <c r="AD3926" s="53"/>
    </row>
    <row r="3927" spans="24:30" x14ac:dyDescent="0.25">
      <c r="X3927" s="48"/>
      <c r="Y3927" s="49"/>
      <c r="Z3927" s="50"/>
      <c r="AA3927" s="51"/>
      <c r="AB3927" s="51"/>
      <c r="AC3927" s="52"/>
      <c r="AD3927" s="53"/>
    </row>
    <row r="3928" spans="24:30" x14ac:dyDescent="0.25">
      <c r="X3928" s="48"/>
      <c r="Y3928" s="49"/>
      <c r="Z3928" s="50"/>
      <c r="AA3928" s="51"/>
      <c r="AB3928" s="51"/>
      <c r="AC3928" s="52"/>
      <c r="AD3928" s="53"/>
    </row>
    <row r="3929" spans="24:30" x14ac:dyDescent="0.25">
      <c r="X3929" s="48"/>
      <c r="Y3929" s="49"/>
      <c r="Z3929" s="50"/>
      <c r="AA3929" s="51"/>
      <c r="AB3929" s="51"/>
      <c r="AC3929" s="52"/>
      <c r="AD3929" s="53"/>
    </row>
    <row r="3930" spans="24:30" x14ac:dyDescent="0.25">
      <c r="X3930" s="48"/>
      <c r="Y3930" s="49"/>
      <c r="Z3930" s="50"/>
      <c r="AA3930" s="51"/>
      <c r="AB3930" s="51"/>
      <c r="AC3930" s="52"/>
      <c r="AD3930" s="53"/>
    </row>
    <row r="3931" spans="24:30" x14ac:dyDescent="0.25">
      <c r="X3931" s="48"/>
      <c r="Y3931" s="49"/>
      <c r="Z3931" s="50"/>
      <c r="AA3931" s="51"/>
      <c r="AB3931" s="51"/>
      <c r="AC3931" s="52"/>
      <c r="AD3931" s="53"/>
    </row>
    <row r="3932" spans="24:30" x14ac:dyDescent="0.25">
      <c r="X3932" s="48"/>
      <c r="Y3932" s="49"/>
      <c r="Z3932" s="50"/>
      <c r="AA3932" s="51"/>
      <c r="AB3932" s="51"/>
      <c r="AC3932" s="52"/>
      <c r="AD3932" s="53"/>
    </row>
    <row r="3933" spans="24:30" x14ac:dyDescent="0.25">
      <c r="X3933" s="48"/>
      <c r="Y3933" s="49"/>
      <c r="Z3933" s="50"/>
      <c r="AA3933" s="51"/>
      <c r="AB3933" s="51"/>
      <c r="AC3933" s="52"/>
      <c r="AD3933" s="53"/>
    </row>
    <row r="3934" spans="24:30" x14ac:dyDescent="0.25">
      <c r="X3934" s="48"/>
      <c r="Y3934" s="49"/>
      <c r="Z3934" s="50"/>
      <c r="AA3934" s="51"/>
      <c r="AB3934" s="51"/>
      <c r="AC3934" s="52"/>
      <c r="AD3934" s="53"/>
    </row>
    <row r="3935" spans="24:30" x14ac:dyDescent="0.25">
      <c r="X3935" s="48"/>
      <c r="Y3935" s="49"/>
      <c r="Z3935" s="50"/>
      <c r="AA3935" s="51"/>
      <c r="AB3935" s="51"/>
      <c r="AC3935" s="52"/>
      <c r="AD3935" s="53"/>
    </row>
    <row r="3936" spans="24:30" x14ac:dyDescent="0.25">
      <c r="X3936" s="48"/>
      <c r="Y3936" s="49"/>
      <c r="Z3936" s="50"/>
      <c r="AA3936" s="51"/>
      <c r="AB3936" s="51"/>
      <c r="AC3936" s="52"/>
      <c r="AD3936" s="53"/>
    </row>
    <row r="3937" spans="24:30" x14ac:dyDescent="0.25">
      <c r="X3937" s="48"/>
      <c r="Y3937" s="49"/>
      <c r="Z3937" s="50"/>
      <c r="AA3937" s="51"/>
      <c r="AB3937" s="51"/>
      <c r="AC3937" s="52"/>
      <c r="AD3937" s="53"/>
    </row>
    <row r="3938" spans="24:30" x14ac:dyDescent="0.25">
      <c r="X3938" s="48"/>
      <c r="Y3938" s="49"/>
      <c r="Z3938" s="50"/>
      <c r="AA3938" s="51"/>
      <c r="AB3938" s="51"/>
      <c r="AC3938" s="52"/>
      <c r="AD3938" s="53"/>
    </row>
    <row r="3939" spans="24:30" x14ac:dyDescent="0.25">
      <c r="X3939" s="48"/>
      <c r="Y3939" s="49"/>
      <c r="Z3939" s="50"/>
      <c r="AA3939" s="51"/>
      <c r="AB3939" s="51"/>
      <c r="AC3939" s="52"/>
      <c r="AD3939" s="53"/>
    </row>
    <row r="3940" spans="24:30" x14ac:dyDescent="0.25">
      <c r="X3940" s="48"/>
      <c r="Y3940" s="49"/>
      <c r="Z3940" s="50"/>
      <c r="AA3940" s="51"/>
      <c r="AB3940" s="51"/>
      <c r="AC3940" s="52"/>
      <c r="AD3940" s="53"/>
    </row>
    <row r="3941" spans="24:30" x14ac:dyDescent="0.25">
      <c r="X3941" s="48"/>
      <c r="Y3941" s="49"/>
      <c r="Z3941" s="50"/>
      <c r="AA3941" s="51"/>
      <c r="AB3941" s="51"/>
      <c r="AC3941" s="52"/>
      <c r="AD3941" s="53"/>
    </row>
    <row r="3942" spans="24:30" x14ac:dyDescent="0.25">
      <c r="X3942" s="48"/>
      <c r="Y3942" s="49"/>
      <c r="Z3942" s="50"/>
      <c r="AA3942" s="51"/>
      <c r="AB3942" s="51"/>
      <c r="AC3942" s="52"/>
      <c r="AD3942" s="53"/>
    </row>
    <row r="3943" spans="24:30" x14ac:dyDescent="0.25">
      <c r="X3943" s="48"/>
      <c r="Y3943" s="49"/>
      <c r="Z3943" s="50"/>
      <c r="AA3943" s="51"/>
      <c r="AB3943" s="51"/>
      <c r="AC3943" s="52"/>
      <c r="AD3943" s="53"/>
    </row>
    <row r="3944" spans="24:30" x14ac:dyDescent="0.25">
      <c r="X3944" s="48"/>
      <c r="Y3944" s="49"/>
      <c r="Z3944" s="50"/>
      <c r="AA3944" s="51"/>
      <c r="AB3944" s="51"/>
      <c r="AC3944" s="52"/>
      <c r="AD3944" s="53"/>
    </row>
    <row r="3945" spans="24:30" x14ac:dyDescent="0.25">
      <c r="X3945" s="48"/>
      <c r="Y3945" s="49"/>
      <c r="Z3945" s="50"/>
      <c r="AA3945" s="51"/>
      <c r="AB3945" s="51"/>
      <c r="AC3945" s="52"/>
      <c r="AD3945" s="53"/>
    </row>
    <row r="3946" spans="24:30" x14ac:dyDescent="0.25">
      <c r="X3946" s="48"/>
      <c r="Y3946" s="49"/>
      <c r="Z3946" s="50"/>
      <c r="AA3946" s="51"/>
      <c r="AB3946" s="51"/>
      <c r="AC3946" s="52"/>
      <c r="AD3946" s="53"/>
    </row>
    <row r="3947" spans="24:30" x14ac:dyDescent="0.25">
      <c r="X3947" s="48"/>
      <c r="Y3947" s="49"/>
      <c r="Z3947" s="50"/>
      <c r="AA3947" s="51"/>
      <c r="AB3947" s="51"/>
      <c r="AC3947" s="52"/>
      <c r="AD3947" s="53"/>
    </row>
    <row r="3948" spans="24:30" x14ac:dyDescent="0.25">
      <c r="X3948" s="48"/>
      <c r="Y3948" s="49"/>
      <c r="Z3948" s="50"/>
      <c r="AA3948" s="51"/>
      <c r="AB3948" s="51"/>
      <c r="AC3948" s="52"/>
      <c r="AD3948" s="53"/>
    </row>
    <row r="3949" spans="24:30" x14ac:dyDescent="0.25">
      <c r="X3949" s="48"/>
      <c r="Y3949" s="49"/>
      <c r="Z3949" s="50"/>
      <c r="AA3949" s="51"/>
      <c r="AB3949" s="51"/>
      <c r="AC3949" s="52"/>
      <c r="AD3949" s="53"/>
    </row>
    <row r="3950" spans="24:30" x14ac:dyDescent="0.25">
      <c r="X3950" s="48"/>
      <c r="Y3950" s="49"/>
      <c r="Z3950" s="50"/>
      <c r="AA3950" s="51"/>
      <c r="AB3950" s="51"/>
      <c r="AC3950" s="52"/>
      <c r="AD3950" s="53"/>
    </row>
    <row r="3951" spans="24:30" x14ac:dyDescent="0.25">
      <c r="X3951" s="48"/>
      <c r="Y3951" s="49"/>
      <c r="Z3951" s="50"/>
      <c r="AA3951" s="51"/>
      <c r="AB3951" s="51"/>
      <c r="AC3951" s="52"/>
      <c r="AD3951" s="53"/>
    </row>
    <row r="3952" spans="24:30" x14ac:dyDescent="0.25">
      <c r="X3952" s="48"/>
      <c r="Y3952" s="49"/>
      <c r="Z3952" s="50"/>
      <c r="AA3952" s="51"/>
      <c r="AB3952" s="51"/>
      <c r="AC3952" s="52"/>
      <c r="AD3952" s="53"/>
    </row>
    <row r="3953" spans="24:30" x14ac:dyDescent="0.25">
      <c r="X3953" s="48"/>
      <c r="Y3953" s="49"/>
      <c r="Z3953" s="50"/>
      <c r="AA3953" s="51"/>
      <c r="AB3953" s="51"/>
      <c r="AC3953" s="52"/>
      <c r="AD3953" s="53"/>
    </row>
    <row r="3954" spans="24:30" x14ac:dyDescent="0.25">
      <c r="X3954" s="48"/>
      <c r="Y3954" s="49"/>
      <c r="Z3954" s="50"/>
      <c r="AA3954" s="51"/>
      <c r="AB3954" s="51"/>
      <c r="AC3954" s="52"/>
      <c r="AD3954" s="53"/>
    </row>
    <row r="3955" spans="24:30" x14ac:dyDescent="0.25">
      <c r="X3955" s="48"/>
      <c r="Y3955" s="49"/>
      <c r="Z3955" s="50"/>
      <c r="AA3955" s="51"/>
      <c r="AB3955" s="51"/>
      <c r="AC3955" s="52"/>
      <c r="AD3955" s="53"/>
    </row>
    <row r="3956" spans="24:30" x14ac:dyDescent="0.25">
      <c r="X3956" s="48"/>
      <c r="Y3956" s="49"/>
      <c r="Z3956" s="50"/>
      <c r="AA3956" s="51"/>
      <c r="AB3956" s="51"/>
      <c r="AC3956" s="52"/>
      <c r="AD3956" s="53"/>
    </row>
    <row r="3957" spans="24:30" x14ac:dyDescent="0.25">
      <c r="X3957" s="48"/>
      <c r="Y3957" s="49"/>
      <c r="Z3957" s="50"/>
      <c r="AA3957" s="51"/>
      <c r="AB3957" s="51"/>
      <c r="AC3957" s="52"/>
      <c r="AD3957" s="53"/>
    </row>
    <row r="3958" spans="24:30" x14ac:dyDescent="0.25">
      <c r="X3958" s="48"/>
      <c r="Y3958" s="49"/>
      <c r="Z3958" s="50"/>
      <c r="AA3958" s="51"/>
      <c r="AB3958" s="51"/>
      <c r="AC3958" s="52"/>
      <c r="AD3958" s="53"/>
    </row>
    <row r="3959" spans="24:30" x14ac:dyDescent="0.25">
      <c r="X3959" s="48"/>
      <c r="Y3959" s="49"/>
      <c r="Z3959" s="50"/>
      <c r="AA3959" s="51"/>
      <c r="AB3959" s="51"/>
      <c r="AC3959" s="52"/>
      <c r="AD3959" s="53"/>
    </row>
    <row r="3960" spans="24:30" x14ac:dyDescent="0.25">
      <c r="X3960" s="48"/>
      <c r="Y3960" s="49"/>
      <c r="Z3960" s="50"/>
      <c r="AA3960" s="51"/>
      <c r="AB3960" s="51"/>
      <c r="AC3960" s="52"/>
      <c r="AD3960" s="53"/>
    </row>
    <row r="3961" spans="24:30" x14ac:dyDescent="0.25">
      <c r="X3961" s="48"/>
      <c r="Y3961" s="49"/>
      <c r="Z3961" s="50"/>
      <c r="AA3961" s="51"/>
      <c r="AB3961" s="51"/>
      <c r="AC3961" s="52"/>
      <c r="AD3961" s="53"/>
    </row>
    <row r="3962" spans="24:30" x14ac:dyDescent="0.25">
      <c r="X3962" s="48"/>
      <c r="Y3962" s="49"/>
      <c r="Z3962" s="50"/>
      <c r="AA3962" s="51"/>
      <c r="AB3962" s="51"/>
      <c r="AC3962" s="52"/>
      <c r="AD3962" s="53"/>
    </row>
    <row r="3963" spans="24:30" x14ac:dyDescent="0.25">
      <c r="X3963" s="48"/>
      <c r="Y3963" s="49"/>
      <c r="Z3963" s="50"/>
      <c r="AA3963" s="51"/>
      <c r="AB3963" s="51"/>
      <c r="AC3963" s="52"/>
      <c r="AD3963" s="53"/>
    </row>
    <row r="3964" spans="24:30" x14ac:dyDescent="0.25">
      <c r="X3964" s="48"/>
      <c r="Y3964" s="49"/>
      <c r="Z3964" s="50"/>
      <c r="AA3964" s="51"/>
      <c r="AB3964" s="51"/>
      <c r="AC3964" s="52"/>
      <c r="AD3964" s="53"/>
    </row>
    <row r="3965" spans="24:30" x14ac:dyDescent="0.25">
      <c r="X3965" s="48"/>
      <c r="Y3965" s="49"/>
      <c r="Z3965" s="50"/>
      <c r="AA3965" s="51"/>
      <c r="AB3965" s="51"/>
      <c r="AC3965" s="52"/>
      <c r="AD3965" s="53"/>
    </row>
    <row r="3966" spans="24:30" x14ac:dyDescent="0.25">
      <c r="X3966" s="48"/>
      <c r="Y3966" s="49"/>
      <c r="Z3966" s="50"/>
      <c r="AA3966" s="51"/>
      <c r="AB3966" s="51"/>
      <c r="AC3966" s="52"/>
      <c r="AD3966" s="53"/>
    </row>
    <row r="3967" spans="24:30" x14ac:dyDescent="0.25">
      <c r="X3967" s="48"/>
      <c r="Y3967" s="49"/>
      <c r="Z3967" s="50"/>
      <c r="AA3967" s="51"/>
      <c r="AB3967" s="51"/>
      <c r="AC3967" s="52"/>
      <c r="AD3967" s="53"/>
    </row>
    <row r="3968" spans="24:30" x14ac:dyDescent="0.25">
      <c r="X3968" s="48"/>
      <c r="Y3968" s="49"/>
      <c r="Z3968" s="50"/>
      <c r="AA3968" s="51"/>
      <c r="AB3968" s="51"/>
      <c r="AC3968" s="52"/>
      <c r="AD3968" s="53"/>
    </row>
    <row r="3969" spans="24:30" x14ac:dyDescent="0.25">
      <c r="X3969" s="48"/>
      <c r="Y3969" s="49"/>
      <c r="Z3969" s="50"/>
      <c r="AA3969" s="51"/>
      <c r="AB3969" s="51"/>
      <c r="AC3969" s="52"/>
      <c r="AD3969" s="53"/>
    </row>
    <row r="3970" spans="24:30" x14ac:dyDescent="0.25">
      <c r="X3970" s="48"/>
      <c r="Y3970" s="49"/>
      <c r="Z3970" s="50"/>
      <c r="AA3970" s="51"/>
      <c r="AB3970" s="51"/>
      <c r="AC3970" s="52"/>
      <c r="AD3970" s="53"/>
    </row>
    <row r="3971" spans="24:30" x14ac:dyDescent="0.25">
      <c r="X3971" s="48"/>
      <c r="Y3971" s="49"/>
      <c r="Z3971" s="50"/>
      <c r="AA3971" s="51"/>
      <c r="AB3971" s="51"/>
      <c r="AC3971" s="52"/>
      <c r="AD3971" s="53"/>
    </row>
    <row r="3972" spans="24:30" x14ac:dyDescent="0.25">
      <c r="X3972" s="48"/>
      <c r="Y3972" s="49"/>
      <c r="Z3972" s="50"/>
      <c r="AA3972" s="51"/>
      <c r="AB3972" s="51"/>
      <c r="AC3972" s="52"/>
      <c r="AD3972" s="53"/>
    </row>
    <row r="3973" spans="24:30" x14ac:dyDescent="0.25">
      <c r="X3973" s="48"/>
      <c r="Y3973" s="49"/>
      <c r="Z3973" s="50"/>
      <c r="AA3973" s="51"/>
      <c r="AB3973" s="51"/>
      <c r="AC3973" s="52"/>
      <c r="AD3973" s="53"/>
    </row>
    <row r="3974" spans="24:30" x14ac:dyDescent="0.25">
      <c r="X3974" s="48"/>
      <c r="Y3974" s="49"/>
      <c r="Z3974" s="50"/>
      <c r="AA3974" s="51"/>
      <c r="AB3974" s="51"/>
      <c r="AC3974" s="52"/>
      <c r="AD3974" s="53"/>
    </row>
    <row r="3975" spans="24:30" x14ac:dyDescent="0.25">
      <c r="X3975" s="48"/>
      <c r="Y3975" s="49"/>
      <c r="Z3975" s="50"/>
      <c r="AA3975" s="51"/>
      <c r="AB3975" s="51"/>
      <c r="AC3975" s="52"/>
      <c r="AD3975" s="53"/>
    </row>
    <row r="3976" spans="24:30" x14ac:dyDescent="0.25">
      <c r="X3976" s="48"/>
      <c r="Y3976" s="49"/>
      <c r="Z3976" s="50"/>
      <c r="AA3976" s="51"/>
      <c r="AB3976" s="51"/>
      <c r="AC3976" s="52"/>
      <c r="AD3976" s="53"/>
    </row>
    <row r="3977" spans="24:30" x14ac:dyDescent="0.25">
      <c r="X3977" s="48"/>
      <c r="Y3977" s="49"/>
      <c r="Z3977" s="50"/>
      <c r="AA3977" s="51"/>
      <c r="AB3977" s="51"/>
      <c r="AC3977" s="52"/>
      <c r="AD3977" s="53"/>
    </row>
    <row r="3978" spans="24:30" x14ac:dyDescent="0.25">
      <c r="X3978" s="48"/>
      <c r="Y3978" s="49"/>
      <c r="Z3978" s="50"/>
      <c r="AA3978" s="51"/>
      <c r="AB3978" s="51"/>
      <c r="AC3978" s="52"/>
      <c r="AD3978" s="53"/>
    </row>
    <row r="3979" spans="24:30" x14ac:dyDescent="0.25">
      <c r="X3979" s="48"/>
      <c r="Y3979" s="49"/>
      <c r="Z3979" s="50"/>
      <c r="AA3979" s="51"/>
      <c r="AB3979" s="51"/>
      <c r="AC3979" s="52"/>
      <c r="AD3979" s="53"/>
    </row>
    <row r="3980" spans="24:30" x14ac:dyDescent="0.25">
      <c r="X3980" s="48"/>
      <c r="Y3980" s="49"/>
      <c r="Z3980" s="50"/>
      <c r="AA3980" s="51"/>
      <c r="AB3980" s="51"/>
      <c r="AC3980" s="52"/>
      <c r="AD3980" s="53"/>
    </row>
    <row r="3981" spans="24:30" x14ac:dyDescent="0.25">
      <c r="X3981" s="48"/>
      <c r="Y3981" s="49"/>
      <c r="Z3981" s="50"/>
      <c r="AA3981" s="51"/>
      <c r="AB3981" s="51"/>
      <c r="AC3981" s="52"/>
      <c r="AD3981" s="53"/>
    </row>
    <row r="3982" spans="24:30" x14ac:dyDescent="0.25">
      <c r="X3982" s="48"/>
      <c r="Y3982" s="49"/>
      <c r="Z3982" s="50"/>
      <c r="AA3982" s="51"/>
      <c r="AB3982" s="51"/>
      <c r="AC3982" s="52"/>
      <c r="AD3982" s="53"/>
    </row>
    <row r="3983" spans="24:30" x14ac:dyDescent="0.25">
      <c r="X3983" s="48"/>
      <c r="Y3983" s="49"/>
      <c r="Z3983" s="50"/>
      <c r="AA3983" s="51"/>
      <c r="AB3983" s="51"/>
      <c r="AC3983" s="52"/>
      <c r="AD3983" s="53"/>
    </row>
    <row r="3984" spans="24:30" x14ac:dyDescent="0.25">
      <c r="X3984" s="48"/>
      <c r="Y3984" s="49"/>
      <c r="Z3984" s="50"/>
      <c r="AA3984" s="51"/>
      <c r="AB3984" s="51"/>
      <c r="AC3984" s="52"/>
      <c r="AD3984" s="53"/>
    </row>
    <row r="3985" spans="24:30" x14ac:dyDescent="0.25">
      <c r="X3985" s="48"/>
      <c r="Y3985" s="49"/>
      <c r="Z3985" s="50"/>
      <c r="AA3985" s="51"/>
      <c r="AB3985" s="51"/>
      <c r="AC3985" s="52"/>
      <c r="AD3985" s="53"/>
    </row>
    <row r="3986" spans="24:30" x14ac:dyDescent="0.25">
      <c r="X3986" s="48"/>
      <c r="Y3986" s="49"/>
      <c r="Z3986" s="50"/>
      <c r="AA3986" s="51"/>
      <c r="AB3986" s="51"/>
      <c r="AC3986" s="52"/>
      <c r="AD3986" s="53"/>
    </row>
    <row r="3987" spans="24:30" x14ac:dyDescent="0.25">
      <c r="X3987" s="48"/>
      <c r="Y3987" s="49"/>
      <c r="Z3987" s="50"/>
      <c r="AA3987" s="51"/>
      <c r="AB3987" s="51"/>
      <c r="AC3987" s="52"/>
      <c r="AD3987" s="53"/>
    </row>
    <row r="3988" spans="24:30" x14ac:dyDescent="0.25">
      <c r="X3988" s="48"/>
      <c r="Y3988" s="49"/>
      <c r="Z3988" s="50"/>
      <c r="AA3988" s="51"/>
      <c r="AB3988" s="51"/>
      <c r="AC3988" s="52"/>
      <c r="AD3988" s="53"/>
    </row>
    <row r="3989" spans="24:30" x14ac:dyDescent="0.25">
      <c r="X3989" s="48"/>
      <c r="Y3989" s="49"/>
      <c r="Z3989" s="50"/>
      <c r="AA3989" s="51"/>
      <c r="AB3989" s="51"/>
      <c r="AC3989" s="52"/>
      <c r="AD3989" s="53"/>
    </row>
    <row r="3990" spans="24:30" x14ac:dyDescent="0.25">
      <c r="X3990" s="48"/>
      <c r="Y3990" s="49"/>
      <c r="Z3990" s="50"/>
      <c r="AA3990" s="51"/>
      <c r="AB3990" s="51"/>
      <c r="AC3990" s="52"/>
      <c r="AD3990" s="53"/>
    </row>
    <row r="3991" spans="24:30" x14ac:dyDescent="0.25">
      <c r="X3991" s="48"/>
      <c r="Y3991" s="49"/>
      <c r="Z3991" s="50"/>
      <c r="AA3991" s="51"/>
      <c r="AB3991" s="51"/>
      <c r="AC3991" s="52"/>
      <c r="AD3991" s="53"/>
    </row>
    <row r="3992" spans="24:30" x14ac:dyDescent="0.25">
      <c r="X3992" s="48"/>
      <c r="Y3992" s="49"/>
      <c r="Z3992" s="50"/>
      <c r="AA3992" s="51"/>
      <c r="AB3992" s="51"/>
      <c r="AC3992" s="52"/>
      <c r="AD3992" s="53"/>
    </row>
    <row r="3993" spans="24:30" x14ac:dyDescent="0.25">
      <c r="X3993" s="48"/>
      <c r="Y3993" s="49"/>
      <c r="Z3993" s="50"/>
      <c r="AA3993" s="51"/>
      <c r="AB3993" s="51"/>
      <c r="AC3993" s="52"/>
      <c r="AD3993" s="53"/>
    </row>
    <row r="3994" spans="24:30" x14ac:dyDescent="0.25">
      <c r="X3994" s="48"/>
      <c r="Y3994" s="49"/>
      <c r="Z3994" s="50"/>
      <c r="AA3994" s="51"/>
      <c r="AB3994" s="51"/>
      <c r="AC3994" s="52"/>
      <c r="AD3994" s="53"/>
    </row>
    <row r="3995" spans="24:30" x14ac:dyDescent="0.25">
      <c r="X3995" s="48"/>
      <c r="Y3995" s="49"/>
      <c r="Z3995" s="50"/>
      <c r="AA3995" s="51"/>
      <c r="AB3995" s="51"/>
      <c r="AC3995" s="52"/>
      <c r="AD3995" s="53"/>
    </row>
    <row r="3996" spans="24:30" x14ac:dyDescent="0.25">
      <c r="X3996" s="48"/>
      <c r="Y3996" s="49"/>
      <c r="Z3996" s="50"/>
      <c r="AA3996" s="51"/>
      <c r="AB3996" s="51"/>
      <c r="AC3996" s="52"/>
      <c r="AD3996" s="53"/>
    </row>
    <row r="3997" spans="24:30" x14ac:dyDescent="0.25">
      <c r="X3997" s="48"/>
      <c r="Y3997" s="49"/>
      <c r="Z3997" s="50"/>
      <c r="AA3997" s="51"/>
      <c r="AB3997" s="51"/>
      <c r="AC3997" s="52"/>
      <c r="AD3997" s="53"/>
    </row>
    <row r="3998" spans="24:30" x14ac:dyDescent="0.25">
      <c r="X3998" s="48"/>
      <c r="Y3998" s="49"/>
      <c r="Z3998" s="50"/>
      <c r="AA3998" s="51"/>
      <c r="AB3998" s="51"/>
      <c r="AC3998" s="52"/>
      <c r="AD3998" s="53"/>
    </row>
    <row r="3999" spans="24:30" x14ac:dyDescent="0.25">
      <c r="X3999" s="48"/>
      <c r="Y3999" s="49"/>
      <c r="Z3999" s="50"/>
      <c r="AA3999" s="51"/>
      <c r="AB3999" s="51"/>
      <c r="AC3999" s="52"/>
      <c r="AD3999" s="53"/>
    </row>
    <row r="4000" spans="24:30" x14ac:dyDescent="0.25">
      <c r="X4000" s="48"/>
      <c r="Y4000" s="49"/>
      <c r="Z4000" s="50"/>
      <c r="AA4000" s="51"/>
      <c r="AB4000" s="51"/>
      <c r="AC4000" s="52"/>
      <c r="AD4000" s="53"/>
    </row>
    <row r="4001" spans="24:30" x14ac:dyDescent="0.25">
      <c r="X4001" s="48"/>
      <c r="Y4001" s="49"/>
      <c r="Z4001" s="50"/>
      <c r="AA4001" s="51"/>
      <c r="AB4001" s="51"/>
      <c r="AC4001" s="52"/>
      <c r="AD4001" s="53"/>
    </row>
    <row r="4002" spans="24:30" x14ac:dyDescent="0.25">
      <c r="X4002" s="48"/>
      <c r="Y4002" s="49"/>
      <c r="Z4002" s="50"/>
      <c r="AA4002" s="51"/>
      <c r="AB4002" s="51"/>
      <c r="AC4002" s="52"/>
      <c r="AD4002" s="53"/>
    </row>
    <row r="4003" spans="24:30" x14ac:dyDescent="0.25">
      <c r="X4003" s="48"/>
      <c r="Y4003" s="49"/>
      <c r="Z4003" s="50"/>
      <c r="AA4003" s="51"/>
      <c r="AB4003" s="51"/>
      <c r="AC4003" s="52"/>
      <c r="AD4003" s="53"/>
    </row>
    <row r="4004" spans="24:30" x14ac:dyDescent="0.25">
      <c r="X4004" s="48"/>
      <c r="Y4004" s="49"/>
      <c r="Z4004" s="50"/>
      <c r="AA4004" s="51"/>
      <c r="AB4004" s="51"/>
      <c r="AC4004" s="52"/>
      <c r="AD4004" s="53"/>
    </row>
    <row r="4005" spans="24:30" x14ac:dyDescent="0.25">
      <c r="X4005" s="48"/>
      <c r="Y4005" s="49"/>
      <c r="Z4005" s="50"/>
      <c r="AA4005" s="51"/>
      <c r="AB4005" s="51"/>
      <c r="AC4005" s="52"/>
      <c r="AD4005" s="53"/>
    </row>
    <row r="4006" spans="24:30" x14ac:dyDescent="0.25">
      <c r="X4006" s="48"/>
      <c r="Y4006" s="49"/>
      <c r="Z4006" s="50"/>
      <c r="AA4006" s="51"/>
      <c r="AB4006" s="51"/>
      <c r="AC4006" s="52"/>
      <c r="AD4006" s="53"/>
    </row>
    <row r="4007" spans="24:30" x14ac:dyDescent="0.25">
      <c r="X4007" s="48"/>
      <c r="Y4007" s="49"/>
      <c r="Z4007" s="50"/>
      <c r="AA4007" s="51"/>
      <c r="AB4007" s="51"/>
      <c r="AC4007" s="52"/>
      <c r="AD4007" s="53"/>
    </row>
    <row r="4008" spans="24:30" x14ac:dyDescent="0.25">
      <c r="X4008" s="48"/>
      <c r="Y4008" s="49"/>
      <c r="Z4008" s="50"/>
      <c r="AA4008" s="51"/>
      <c r="AB4008" s="51"/>
      <c r="AC4008" s="52"/>
      <c r="AD4008" s="53"/>
    </row>
    <row r="4009" spans="24:30" x14ac:dyDescent="0.25">
      <c r="X4009" s="48"/>
      <c r="Y4009" s="49"/>
      <c r="Z4009" s="50"/>
      <c r="AA4009" s="51"/>
      <c r="AB4009" s="51"/>
      <c r="AC4009" s="52"/>
      <c r="AD4009" s="53"/>
    </row>
    <row r="4010" spans="24:30" x14ac:dyDescent="0.25">
      <c r="X4010" s="48"/>
      <c r="Y4010" s="49"/>
      <c r="Z4010" s="50"/>
      <c r="AA4010" s="51"/>
      <c r="AB4010" s="51"/>
      <c r="AC4010" s="52"/>
      <c r="AD4010" s="53"/>
    </row>
    <row r="4011" spans="24:30" x14ac:dyDescent="0.25">
      <c r="X4011" s="48"/>
      <c r="Y4011" s="49"/>
      <c r="Z4011" s="50"/>
      <c r="AA4011" s="51"/>
      <c r="AB4011" s="51"/>
      <c r="AC4011" s="52"/>
      <c r="AD4011" s="53"/>
    </row>
    <row r="4012" spans="24:30" x14ac:dyDescent="0.25">
      <c r="X4012" s="48"/>
      <c r="Y4012" s="49"/>
      <c r="Z4012" s="50"/>
      <c r="AA4012" s="51"/>
      <c r="AB4012" s="51"/>
      <c r="AC4012" s="52"/>
      <c r="AD4012" s="53"/>
    </row>
    <row r="4013" spans="24:30" x14ac:dyDescent="0.25">
      <c r="X4013" s="48"/>
      <c r="Y4013" s="49"/>
      <c r="Z4013" s="50"/>
      <c r="AA4013" s="51"/>
      <c r="AB4013" s="51"/>
      <c r="AC4013" s="52"/>
      <c r="AD4013" s="53"/>
    </row>
    <row r="4014" spans="24:30" x14ac:dyDescent="0.25">
      <c r="X4014" s="48"/>
      <c r="Y4014" s="49"/>
      <c r="Z4014" s="50"/>
      <c r="AA4014" s="51"/>
      <c r="AB4014" s="51"/>
      <c r="AC4014" s="52"/>
      <c r="AD4014" s="53"/>
    </row>
    <row r="4015" spans="24:30" x14ac:dyDescent="0.25">
      <c r="X4015" s="48"/>
      <c r="Y4015" s="49"/>
      <c r="Z4015" s="50"/>
      <c r="AA4015" s="51"/>
      <c r="AB4015" s="51"/>
      <c r="AC4015" s="52"/>
      <c r="AD4015" s="53"/>
    </row>
    <row r="4016" spans="24:30" x14ac:dyDescent="0.25">
      <c r="X4016" s="48"/>
      <c r="Y4016" s="49"/>
      <c r="Z4016" s="50"/>
      <c r="AA4016" s="51"/>
      <c r="AB4016" s="51"/>
      <c r="AC4016" s="52"/>
      <c r="AD4016" s="53"/>
    </row>
    <row r="4017" spans="24:30" x14ac:dyDescent="0.25">
      <c r="X4017" s="48"/>
      <c r="Y4017" s="49"/>
      <c r="Z4017" s="50"/>
      <c r="AA4017" s="51"/>
      <c r="AB4017" s="51"/>
      <c r="AC4017" s="52"/>
      <c r="AD4017" s="53"/>
    </row>
    <row r="4018" spans="24:30" x14ac:dyDescent="0.25">
      <c r="X4018" s="48"/>
      <c r="Y4018" s="49"/>
      <c r="Z4018" s="50"/>
      <c r="AA4018" s="51"/>
      <c r="AB4018" s="51"/>
      <c r="AC4018" s="52"/>
      <c r="AD4018" s="53"/>
    </row>
    <row r="4019" spans="24:30" x14ac:dyDescent="0.25">
      <c r="X4019" s="48"/>
      <c r="Y4019" s="49"/>
      <c r="Z4019" s="50"/>
      <c r="AA4019" s="51"/>
      <c r="AB4019" s="51"/>
      <c r="AC4019" s="52"/>
      <c r="AD4019" s="53"/>
    </row>
    <row r="4020" spans="24:30" x14ac:dyDescent="0.25">
      <c r="X4020" s="48"/>
      <c r="Y4020" s="49"/>
      <c r="Z4020" s="50"/>
      <c r="AA4020" s="51"/>
      <c r="AB4020" s="51"/>
      <c r="AC4020" s="52"/>
      <c r="AD4020" s="53"/>
    </row>
    <row r="4021" spans="24:30" x14ac:dyDescent="0.25">
      <c r="X4021" s="48"/>
      <c r="Y4021" s="49"/>
      <c r="Z4021" s="50"/>
      <c r="AA4021" s="51"/>
      <c r="AB4021" s="51"/>
      <c r="AC4021" s="52"/>
      <c r="AD4021" s="53"/>
    </row>
    <row r="4022" spans="24:30" x14ac:dyDescent="0.25">
      <c r="X4022" s="48"/>
      <c r="Y4022" s="49"/>
      <c r="Z4022" s="50"/>
      <c r="AA4022" s="51"/>
      <c r="AB4022" s="51"/>
      <c r="AC4022" s="52"/>
      <c r="AD4022" s="53"/>
    </row>
    <row r="4023" spans="24:30" x14ac:dyDescent="0.25">
      <c r="X4023" s="48"/>
      <c r="Y4023" s="49"/>
      <c r="Z4023" s="50"/>
      <c r="AA4023" s="51"/>
      <c r="AB4023" s="51"/>
      <c r="AC4023" s="52"/>
      <c r="AD4023" s="53"/>
    </row>
    <row r="4024" spans="24:30" x14ac:dyDescent="0.25">
      <c r="X4024" s="48"/>
      <c r="Y4024" s="49"/>
      <c r="Z4024" s="50"/>
      <c r="AA4024" s="51"/>
      <c r="AB4024" s="51"/>
      <c r="AC4024" s="52"/>
      <c r="AD4024" s="53"/>
    </row>
    <row r="4025" spans="24:30" x14ac:dyDescent="0.25">
      <c r="X4025" s="48"/>
      <c r="Y4025" s="49"/>
      <c r="Z4025" s="50"/>
      <c r="AA4025" s="51"/>
      <c r="AB4025" s="51"/>
      <c r="AC4025" s="52"/>
      <c r="AD4025" s="53"/>
    </row>
    <row r="4026" spans="24:30" x14ac:dyDescent="0.25">
      <c r="X4026" s="48"/>
      <c r="Y4026" s="49"/>
      <c r="Z4026" s="50"/>
      <c r="AA4026" s="51"/>
      <c r="AB4026" s="51"/>
      <c r="AC4026" s="52"/>
      <c r="AD4026" s="53"/>
    </row>
    <row r="4027" spans="24:30" x14ac:dyDescent="0.25">
      <c r="X4027" s="48"/>
      <c r="Y4027" s="49"/>
      <c r="Z4027" s="50"/>
      <c r="AA4027" s="51"/>
      <c r="AB4027" s="51"/>
      <c r="AC4027" s="52"/>
      <c r="AD4027" s="53"/>
    </row>
    <row r="4028" spans="24:30" x14ac:dyDescent="0.25">
      <c r="X4028" s="48"/>
      <c r="Y4028" s="49"/>
      <c r="Z4028" s="50"/>
      <c r="AA4028" s="51"/>
      <c r="AB4028" s="51"/>
      <c r="AC4028" s="52"/>
      <c r="AD4028" s="53"/>
    </row>
    <row r="4029" spans="24:30" x14ac:dyDescent="0.25">
      <c r="X4029" s="48"/>
      <c r="Y4029" s="49"/>
      <c r="Z4029" s="50"/>
      <c r="AA4029" s="51"/>
      <c r="AB4029" s="51"/>
      <c r="AC4029" s="52"/>
      <c r="AD4029" s="53"/>
    </row>
    <row r="4030" spans="24:30" x14ac:dyDescent="0.25">
      <c r="X4030" s="48"/>
      <c r="Y4030" s="49"/>
      <c r="Z4030" s="50"/>
      <c r="AA4030" s="51"/>
      <c r="AB4030" s="51"/>
      <c r="AC4030" s="52"/>
      <c r="AD4030" s="53"/>
    </row>
    <row r="4031" spans="24:30" x14ac:dyDescent="0.25">
      <c r="X4031" s="48"/>
      <c r="Y4031" s="49"/>
      <c r="Z4031" s="50"/>
      <c r="AA4031" s="51"/>
      <c r="AB4031" s="51"/>
      <c r="AC4031" s="52"/>
      <c r="AD4031" s="53"/>
    </row>
    <row r="4032" spans="24:30" x14ac:dyDescent="0.25">
      <c r="X4032" s="48"/>
      <c r="Y4032" s="49"/>
      <c r="Z4032" s="50"/>
      <c r="AA4032" s="51"/>
      <c r="AB4032" s="51"/>
      <c r="AC4032" s="52"/>
      <c r="AD4032" s="53"/>
    </row>
    <row r="4033" spans="24:30" x14ac:dyDescent="0.25">
      <c r="X4033" s="48"/>
      <c r="Y4033" s="49"/>
      <c r="Z4033" s="50"/>
      <c r="AA4033" s="51"/>
      <c r="AB4033" s="51"/>
      <c r="AC4033" s="52"/>
      <c r="AD4033" s="53"/>
    </row>
    <row r="4034" spans="24:30" x14ac:dyDescent="0.25">
      <c r="X4034" s="48"/>
      <c r="Y4034" s="49"/>
      <c r="Z4034" s="50"/>
      <c r="AA4034" s="51"/>
      <c r="AB4034" s="51"/>
      <c r="AC4034" s="52"/>
      <c r="AD4034" s="53"/>
    </row>
    <row r="4035" spans="24:30" x14ac:dyDescent="0.25">
      <c r="X4035" s="48"/>
      <c r="Y4035" s="49"/>
      <c r="Z4035" s="50"/>
      <c r="AA4035" s="51"/>
      <c r="AB4035" s="51"/>
      <c r="AC4035" s="52"/>
      <c r="AD4035" s="53"/>
    </row>
    <row r="4036" spans="24:30" x14ac:dyDescent="0.25">
      <c r="X4036" s="48"/>
      <c r="Y4036" s="49"/>
      <c r="Z4036" s="50"/>
      <c r="AA4036" s="51"/>
      <c r="AB4036" s="51"/>
      <c r="AC4036" s="52"/>
      <c r="AD4036" s="53"/>
    </row>
    <row r="4037" spans="24:30" x14ac:dyDescent="0.25">
      <c r="X4037" s="48"/>
      <c r="Y4037" s="49"/>
      <c r="Z4037" s="50"/>
      <c r="AA4037" s="51"/>
      <c r="AB4037" s="51"/>
      <c r="AC4037" s="52"/>
      <c r="AD4037" s="53"/>
    </row>
    <row r="4038" spans="24:30" x14ac:dyDescent="0.25">
      <c r="X4038" s="48"/>
      <c r="Y4038" s="49"/>
      <c r="Z4038" s="50"/>
      <c r="AA4038" s="51"/>
      <c r="AB4038" s="51"/>
      <c r="AC4038" s="52"/>
      <c r="AD4038" s="53"/>
    </row>
    <row r="4039" spans="24:30" x14ac:dyDescent="0.25">
      <c r="X4039" s="48"/>
      <c r="Y4039" s="49"/>
      <c r="Z4039" s="50"/>
      <c r="AA4039" s="51"/>
      <c r="AB4039" s="51"/>
      <c r="AC4039" s="52"/>
      <c r="AD4039" s="53"/>
    </row>
    <row r="4040" spans="24:30" x14ac:dyDescent="0.25">
      <c r="X4040" s="48"/>
      <c r="Y4040" s="49"/>
      <c r="Z4040" s="50"/>
      <c r="AA4040" s="51"/>
      <c r="AB4040" s="51"/>
      <c r="AC4040" s="52"/>
      <c r="AD4040" s="53"/>
    </row>
    <row r="4041" spans="24:30" x14ac:dyDescent="0.25">
      <c r="X4041" s="48"/>
      <c r="Y4041" s="49"/>
      <c r="Z4041" s="50"/>
      <c r="AA4041" s="51"/>
      <c r="AB4041" s="51"/>
      <c r="AC4041" s="52"/>
      <c r="AD4041" s="53"/>
    </row>
    <row r="4042" spans="24:30" x14ac:dyDescent="0.25">
      <c r="X4042" s="48"/>
      <c r="Y4042" s="49"/>
      <c r="Z4042" s="50"/>
      <c r="AA4042" s="51"/>
      <c r="AB4042" s="51"/>
      <c r="AC4042" s="52"/>
      <c r="AD4042" s="53"/>
    </row>
    <row r="4043" spans="24:30" x14ac:dyDescent="0.25">
      <c r="X4043" s="48"/>
      <c r="Y4043" s="49"/>
      <c r="Z4043" s="50"/>
      <c r="AA4043" s="51"/>
      <c r="AB4043" s="51"/>
      <c r="AC4043" s="52"/>
      <c r="AD4043" s="53"/>
    </row>
    <row r="4044" spans="24:30" x14ac:dyDescent="0.25">
      <c r="X4044" s="48"/>
      <c r="Y4044" s="49"/>
      <c r="Z4044" s="50"/>
      <c r="AA4044" s="51"/>
      <c r="AB4044" s="51"/>
      <c r="AC4044" s="52"/>
      <c r="AD4044" s="53"/>
    </row>
    <row r="4045" spans="24:30" x14ac:dyDescent="0.25">
      <c r="X4045" s="48"/>
      <c r="Y4045" s="49"/>
      <c r="Z4045" s="50"/>
      <c r="AA4045" s="51"/>
      <c r="AB4045" s="51"/>
      <c r="AC4045" s="52"/>
      <c r="AD4045" s="53"/>
    </row>
    <row r="4046" spans="24:30" x14ac:dyDescent="0.25">
      <c r="X4046" s="48"/>
      <c r="Y4046" s="49"/>
      <c r="Z4046" s="50"/>
      <c r="AA4046" s="51"/>
      <c r="AB4046" s="51"/>
      <c r="AC4046" s="52"/>
      <c r="AD4046" s="53"/>
    </row>
    <row r="4047" spans="24:30" x14ac:dyDescent="0.25">
      <c r="X4047" s="48"/>
      <c r="Y4047" s="49"/>
      <c r="Z4047" s="50"/>
      <c r="AA4047" s="51"/>
      <c r="AB4047" s="51"/>
      <c r="AC4047" s="52"/>
      <c r="AD4047" s="53"/>
    </row>
    <row r="4048" spans="24:30" x14ac:dyDescent="0.25">
      <c r="X4048" s="48"/>
      <c r="Y4048" s="49"/>
      <c r="Z4048" s="50"/>
      <c r="AA4048" s="51"/>
      <c r="AB4048" s="51"/>
      <c r="AC4048" s="52"/>
      <c r="AD4048" s="53"/>
    </row>
    <row r="4049" spans="24:30" x14ac:dyDescent="0.25">
      <c r="X4049" s="48"/>
      <c r="Y4049" s="49"/>
      <c r="Z4049" s="50"/>
      <c r="AA4049" s="51"/>
      <c r="AB4049" s="51"/>
      <c r="AC4049" s="52"/>
      <c r="AD4049" s="53"/>
    </row>
    <row r="4050" spans="24:30" x14ac:dyDescent="0.25">
      <c r="X4050" s="48"/>
      <c r="Y4050" s="49"/>
      <c r="Z4050" s="50"/>
      <c r="AA4050" s="51"/>
      <c r="AB4050" s="51"/>
      <c r="AC4050" s="52"/>
      <c r="AD4050" s="53"/>
    </row>
    <row r="4051" spans="24:30" x14ac:dyDescent="0.25">
      <c r="X4051" s="48"/>
      <c r="Y4051" s="49"/>
      <c r="Z4051" s="50"/>
      <c r="AA4051" s="51"/>
      <c r="AB4051" s="51"/>
      <c r="AC4051" s="52"/>
      <c r="AD4051" s="53"/>
    </row>
    <row r="4052" spans="24:30" x14ac:dyDescent="0.25">
      <c r="X4052" s="48"/>
      <c r="Y4052" s="49"/>
      <c r="Z4052" s="50"/>
      <c r="AA4052" s="51"/>
      <c r="AB4052" s="51"/>
      <c r="AC4052" s="52"/>
      <c r="AD4052" s="53"/>
    </row>
    <row r="4053" spans="24:30" x14ac:dyDescent="0.25">
      <c r="X4053" s="48"/>
      <c r="Y4053" s="49"/>
      <c r="Z4053" s="50"/>
      <c r="AA4053" s="51"/>
      <c r="AB4053" s="51"/>
      <c r="AC4053" s="52"/>
      <c r="AD4053" s="53"/>
    </row>
    <row r="4054" spans="24:30" x14ac:dyDescent="0.25">
      <c r="X4054" s="48"/>
      <c r="Y4054" s="49"/>
      <c r="Z4054" s="50"/>
      <c r="AA4054" s="51"/>
      <c r="AB4054" s="51"/>
      <c r="AC4054" s="52"/>
      <c r="AD4054" s="53"/>
    </row>
    <row r="4055" spans="24:30" x14ac:dyDescent="0.25">
      <c r="X4055" s="48"/>
      <c r="Y4055" s="49"/>
      <c r="Z4055" s="50"/>
      <c r="AA4055" s="51"/>
      <c r="AB4055" s="51"/>
      <c r="AC4055" s="52"/>
      <c r="AD4055" s="53"/>
    </row>
    <row r="4056" spans="24:30" x14ac:dyDescent="0.25">
      <c r="X4056" s="48"/>
      <c r="Y4056" s="49"/>
      <c r="Z4056" s="50"/>
      <c r="AA4056" s="51"/>
      <c r="AB4056" s="51"/>
      <c r="AC4056" s="52"/>
      <c r="AD4056" s="53"/>
    </row>
    <row r="4057" spans="24:30" x14ac:dyDescent="0.25">
      <c r="X4057" s="48"/>
      <c r="Y4057" s="49"/>
      <c r="Z4057" s="50"/>
      <c r="AA4057" s="51"/>
      <c r="AB4057" s="51"/>
      <c r="AC4057" s="52"/>
      <c r="AD4057" s="53"/>
    </row>
    <row r="4058" spans="24:30" x14ac:dyDescent="0.25">
      <c r="X4058" s="48"/>
      <c r="Y4058" s="49"/>
      <c r="Z4058" s="50"/>
      <c r="AA4058" s="51"/>
      <c r="AB4058" s="51"/>
      <c r="AC4058" s="52"/>
      <c r="AD4058" s="53"/>
    </row>
    <row r="4059" spans="24:30" x14ac:dyDescent="0.25">
      <c r="X4059" s="48"/>
      <c r="Y4059" s="49"/>
      <c r="Z4059" s="50"/>
      <c r="AA4059" s="51"/>
      <c r="AB4059" s="51"/>
      <c r="AC4059" s="52"/>
      <c r="AD4059" s="53"/>
    </row>
    <row r="4060" spans="24:30" x14ac:dyDescent="0.25">
      <c r="X4060" s="48"/>
      <c r="Y4060" s="49"/>
      <c r="Z4060" s="50"/>
      <c r="AA4060" s="51"/>
      <c r="AB4060" s="51"/>
      <c r="AC4060" s="52"/>
      <c r="AD4060" s="53"/>
    </row>
    <row r="4061" spans="24:30" x14ac:dyDescent="0.25">
      <c r="X4061" s="48"/>
      <c r="Y4061" s="49"/>
      <c r="Z4061" s="50"/>
      <c r="AA4061" s="51"/>
      <c r="AB4061" s="51"/>
      <c r="AC4061" s="52"/>
      <c r="AD4061" s="53"/>
    </row>
    <row r="4062" spans="24:30" x14ac:dyDescent="0.25">
      <c r="X4062" s="48"/>
      <c r="Y4062" s="49"/>
      <c r="Z4062" s="50"/>
      <c r="AA4062" s="51"/>
      <c r="AB4062" s="51"/>
      <c r="AC4062" s="52"/>
      <c r="AD4062" s="53"/>
    </row>
    <row r="4063" spans="24:30" x14ac:dyDescent="0.25">
      <c r="X4063" s="48"/>
      <c r="Y4063" s="49"/>
      <c r="Z4063" s="50"/>
      <c r="AA4063" s="51"/>
      <c r="AB4063" s="51"/>
      <c r="AC4063" s="52"/>
      <c r="AD4063" s="53"/>
    </row>
    <row r="4064" spans="24:30" x14ac:dyDescent="0.25">
      <c r="X4064" s="48"/>
      <c r="Y4064" s="49"/>
      <c r="Z4064" s="50"/>
      <c r="AA4064" s="51"/>
      <c r="AB4064" s="51"/>
      <c r="AC4064" s="52"/>
      <c r="AD4064" s="53"/>
    </row>
    <row r="4065" spans="24:30" x14ac:dyDescent="0.25">
      <c r="X4065" s="48"/>
      <c r="Y4065" s="49"/>
      <c r="Z4065" s="50"/>
      <c r="AA4065" s="51"/>
      <c r="AB4065" s="51"/>
      <c r="AC4065" s="52"/>
      <c r="AD4065" s="53"/>
    </row>
    <row r="4066" spans="24:30" x14ac:dyDescent="0.25">
      <c r="X4066" s="48"/>
      <c r="Y4066" s="49"/>
      <c r="Z4066" s="50"/>
      <c r="AA4066" s="51"/>
      <c r="AB4066" s="51"/>
      <c r="AC4066" s="52"/>
      <c r="AD4066" s="53"/>
    </row>
    <row r="4067" spans="24:30" x14ac:dyDescent="0.25">
      <c r="X4067" s="48"/>
      <c r="Y4067" s="49"/>
      <c r="Z4067" s="50"/>
      <c r="AA4067" s="51"/>
      <c r="AB4067" s="51"/>
      <c r="AC4067" s="52"/>
      <c r="AD4067" s="53"/>
    </row>
    <row r="4068" spans="24:30" x14ac:dyDescent="0.25">
      <c r="X4068" s="48"/>
      <c r="Y4068" s="49"/>
      <c r="Z4068" s="50"/>
      <c r="AA4068" s="51"/>
      <c r="AB4068" s="51"/>
      <c r="AC4068" s="52"/>
      <c r="AD4068" s="53"/>
    </row>
    <row r="4069" spans="24:30" x14ac:dyDescent="0.25">
      <c r="X4069" s="48"/>
      <c r="Y4069" s="49"/>
      <c r="Z4069" s="50"/>
      <c r="AA4069" s="51"/>
      <c r="AB4069" s="51"/>
      <c r="AC4069" s="52"/>
      <c r="AD4069" s="53"/>
    </row>
    <row r="4070" spans="24:30" x14ac:dyDescent="0.25">
      <c r="X4070" s="48"/>
      <c r="Y4070" s="49"/>
      <c r="Z4070" s="50"/>
      <c r="AA4070" s="51"/>
      <c r="AB4070" s="51"/>
      <c r="AC4070" s="52"/>
      <c r="AD4070" s="53"/>
    </row>
    <row r="4071" spans="24:30" x14ac:dyDescent="0.25">
      <c r="X4071" s="48"/>
      <c r="Y4071" s="49"/>
      <c r="Z4071" s="50"/>
      <c r="AA4071" s="51"/>
      <c r="AB4071" s="51"/>
      <c r="AC4071" s="52"/>
      <c r="AD4071" s="53"/>
    </row>
    <row r="4072" spans="24:30" x14ac:dyDescent="0.25">
      <c r="X4072" s="48"/>
      <c r="Y4072" s="49"/>
      <c r="Z4072" s="50"/>
      <c r="AA4072" s="51"/>
      <c r="AB4072" s="51"/>
      <c r="AC4072" s="52"/>
      <c r="AD4072" s="53"/>
    </row>
    <row r="4073" spans="24:30" x14ac:dyDescent="0.25">
      <c r="X4073" s="48"/>
      <c r="Y4073" s="49"/>
      <c r="Z4073" s="50"/>
      <c r="AA4073" s="51"/>
      <c r="AB4073" s="51"/>
      <c r="AC4073" s="52"/>
      <c r="AD4073" s="53"/>
    </row>
    <row r="4074" spans="24:30" x14ac:dyDescent="0.25">
      <c r="X4074" s="48"/>
      <c r="Y4074" s="49"/>
      <c r="Z4074" s="50"/>
      <c r="AA4074" s="51"/>
      <c r="AB4074" s="51"/>
      <c r="AC4074" s="52"/>
      <c r="AD4074" s="53"/>
    </row>
    <row r="4075" spans="24:30" x14ac:dyDescent="0.25">
      <c r="X4075" s="48"/>
      <c r="Y4075" s="49"/>
      <c r="Z4075" s="50"/>
      <c r="AA4075" s="51"/>
      <c r="AB4075" s="51"/>
      <c r="AC4075" s="52"/>
      <c r="AD4075" s="53"/>
    </row>
    <row r="4076" spans="24:30" x14ac:dyDescent="0.25">
      <c r="X4076" s="48"/>
      <c r="Y4076" s="49"/>
      <c r="Z4076" s="50"/>
      <c r="AA4076" s="51"/>
      <c r="AB4076" s="51"/>
      <c r="AC4076" s="52"/>
      <c r="AD4076" s="53"/>
    </row>
    <row r="4077" spans="24:30" x14ac:dyDescent="0.25">
      <c r="X4077" s="48"/>
      <c r="Y4077" s="49"/>
      <c r="Z4077" s="50"/>
      <c r="AA4077" s="51"/>
      <c r="AB4077" s="51"/>
      <c r="AC4077" s="52"/>
      <c r="AD4077" s="53"/>
    </row>
    <row r="4078" spans="24:30" x14ac:dyDescent="0.25">
      <c r="X4078" s="48"/>
      <c r="Y4078" s="49"/>
      <c r="Z4078" s="50"/>
      <c r="AA4078" s="51"/>
      <c r="AB4078" s="51"/>
      <c r="AC4078" s="52"/>
      <c r="AD4078" s="53"/>
    </row>
    <row r="4079" spans="24:30" x14ac:dyDescent="0.25">
      <c r="X4079" s="48"/>
      <c r="Y4079" s="49"/>
      <c r="Z4079" s="50"/>
      <c r="AA4079" s="51"/>
      <c r="AB4079" s="51"/>
      <c r="AC4079" s="52"/>
      <c r="AD4079" s="53"/>
    </row>
    <row r="4080" spans="24:30" x14ac:dyDescent="0.25">
      <c r="X4080" s="48"/>
      <c r="Y4080" s="49"/>
      <c r="Z4080" s="50"/>
      <c r="AA4080" s="51"/>
      <c r="AB4080" s="51"/>
      <c r="AC4080" s="52"/>
      <c r="AD4080" s="53"/>
    </row>
    <row r="4081" spans="24:30" x14ac:dyDescent="0.25">
      <c r="X4081" s="48"/>
      <c r="Y4081" s="49"/>
      <c r="Z4081" s="50"/>
      <c r="AA4081" s="51"/>
      <c r="AB4081" s="51"/>
      <c r="AC4081" s="52"/>
      <c r="AD4081" s="53"/>
    </row>
    <row r="4082" spans="24:30" x14ac:dyDescent="0.25">
      <c r="X4082" s="48"/>
      <c r="Y4082" s="49"/>
      <c r="Z4082" s="50"/>
      <c r="AA4082" s="51"/>
      <c r="AB4082" s="51"/>
      <c r="AC4082" s="52"/>
      <c r="AD4082" s="53"/>
    </row>
    <row r="4083" spans="24:30" x14ac:dyDescent="0.25">
      <c r="X4083" s="48"/>
      <c r="Y4083" s="49"/>
      <c r="Z4083" s="50"/>
      <c r="AA4083" s="51"/>
      <c r="AB4083" s="51"/>
      <c r="AC4083" s="52"/>
      <c r="AD4083" s="53"/>
    </row>
    <row r="4084" spans="24:30" x14ac:dyDescent="0.25">
      <c r="X4084" s="48"/>
      <c r="Y4084" s="49"/>
      <c r="Z4084" s="50"/>
      <c r="AA4084" s="51"/>
      <c r="AB4084" s="51"/>
      <c r="AC4084" s="52"/>
      <c r="AD4084" s="53"/>
    </row>
    <row r="4085" spans="24:30" x14ac:dyDescent="0.25">
      <c r="X4085" s="48"/>
      <c r="Y4085" s="49"/>
      <c r="Z4085" s="50"/>
      <c r="AA4085" s="51"/>
      <c r="AB4085" s="51"/>
      <c r="AC4085" s="52"/>
      <c r="AD4085" s="53"/>
    </row>
    <row r="4086" spans="24:30" x14ac:dyDescent="0.25">
      <c r="X4086" s="48"/>
      <c r="Y4086" s="49"/>
      <c r="Z4086" s="50"/>
      <c r="AA4086" s="51"/>
      <c r="AB4086" s="51"/>
      <c r="AC4086" s="52"/>
      <c r="AD4086" s="53"/>
    </row>
    <row r="4087" spans="24:30" x14ac:dyDescent="0.25">
      <c r="X4087" s="48"/>
      <c r="Y4087" s="49"/>
      <c r="Z4087" s="50"/>
      <c r="AA4087" s="51"/>
      <c r="AB4087" s="51"/>
      <c r="AC4087" s="52"/>
      <c r="AD4087" s="53"/>
    </row>
    <row r="4088" spans="24:30" x14ac:dyDescent="0.25">
      <c r="X4088" s="48"/>
      <c r="Y4088" s="49"/>
      <c r="Z4088" s="50"/>
      <c r="AA4088" s="51"/>
      <c r="AB4088" s="51"/>
      <c r="AC4088" s="52"/>
      <c r="AD4088" s="53"/>
    </row>
    <row r="4089" spans="24:30" x14ac:dyDescent="0.25">
      <c r="X4089" s="48"/>
      <c r="Y4089" s="49"/>
      <c r="Z4089" s="50"/>
      <c r="AA4089" s="51"/>
      <c r="AB4089" s="51"/>
      <c r="AC4089" s="52"/>
      <c r="AD4089" s="53"/>
    </row>
    <row r="4090" spans="24:30" x14ac:dyDescent="0.25">
      <c r="X4090" s="48"/>
      <c r="Y4090" s="49"/>
      <c r="Z4090" s="50"/>
      <c r="AA4090" s="51"/>
      <c r="AB4090" s="51"/>
      <c r="AC4090" s="52"/>
      <c r="AD4090" s="53"/>
    </row>
    <row r="4091" spans="24:30" x14ac:dyDescent="0.25">
      <c r="X4091" s="48"/>
      <c r="Y4091" s="49"/>
      <c r="Z4091" s="50"/>
      <c r="AA4091" s="51"/>
      <c r="AB4091" s="51"/>
      <c r="AC4091" s="52"/>
      <c r="AD4091" s="53"/>
    </row>
    <row r="4092" spans="24:30" x14ac:dyDescent="0.25">
      <c r="X4092" s="48"/>
      <c r="Y4092" s="49"/>
      <c r="Z4092" s="50"/>
      <c r="AA4092" s="51"/>
      <c r="AB4092" s="51"/>
      <c r="AC4092" s="52"/>
      <c r="AD4092" s="53"/>
    </row>
    <row r="4093" spans="24:30" x14ac:dyDescent="0.25">
      <c r="X4093" s="48"/>
      <c r="Y4093" s="49"/>
      <c r="Z4093" s="50"/>
      <c r="AA4093" s="51"/>
      <c r="AB4093" s="51"/>
      <c r="AC4093" s="52"/>
      <c r="AD4093" s="53"/>
    </row>
    <row r="4094" spans="24:30" x14ac:dyDescent="0.25">
      <c r="X4094" s="48"/>
      <c r="Y4094" s="49"/>
      <c r="Z4094" s="50"/>
      <c r="AA4094" s="51"/>
      <c r="AB4094" s="51"/>
      <c r="AC4094" s="52"/>
      <c r="AD4094" s="53"/>
    </row>
    <row r="4095" spans="24:30" x14ac:dyDescent="0.25">
      <c r="X4095" s="48"/>
      <c r="Y4095" s="49"/>
      <c r="Z4095" s="50"/>
      <c r="AA4095" s="51"/>
      <c r="AB4095" s="51"/>
      <c r="AC4095" s="52"/>
      <c r="AD4095" s="53"/>
    </row>
    <row r="4096" spans="24:30" x14ac:dyDescent="0.25">
      <c r="X4096" s="48"/>
      <c r="Y4096" s="49"/>
      <c r="Z4096" s="50"/>
      <c r="AA4096" s="51"/>
      <c r="AB4096" s="51"/>
      <c r="AC4096" s="52"/>
      <c r="AD4096" s="53"/>
    </row>
    <row r="4097" spans="24:30" x14ac:dyDescent="0.25">
      <c r="X4097" s="48"/>
      <c r="Y4097" s="49"/>
      <c r="Z4097" s="50"/>
      <c r="AA4097" s="51"/>
      <c r="AB4097" s="51"/>
      <c r="AC4097" s="52"/>
      <c r="AD4097" s="53"/>
    </row>
    <row r="4098" spans="24:30" x14ac:dyDescent="0.25">
      <c r="X4098" s="48"/>
      <c r="Y4098" s="49"/>
      <c r="Z4098" s="50"/>
      <c r="AA4098" s="51"/>
      <c r="AB4098" s="51"/>
      <c r="AC4098" s="52"/>
      <c r="AD4098" s="53"/>
    </row>
    <row r="4099" spans="24:30" x14ac:dyDescent="0.25">
      <c r="X4099" s="48"/>
      <c r="Y4099" s="49"/>
      <c r="Z4099" s="50"/>
      <c r="AA4099" s="51"/>
      <c r="AB4099" s="51"/>
      <c r="AC4099" s="52"/>
      <c r="AD4099" s="53"/>
    </row>
    <row r="4100" spans="24:30" x14ac:dyDescent="0.25">
      <c r="X4100" s="48"/>
      <c r="Y4100" s="49"/>
      <c r="Z4100" s="50"/>
      <c r="AA4100" s="51"/>
      <c r="AB4100" s="51"/>
      <c r="AC4100" s="52"/>
      <c r="AD4100" s="53"/>
    </row>
    <row r="4101" spans="24:30" x14ac:dyDescent="0.25">
      <c r="X4101" s="48"/>
      <c r="Y4101" s="49"/>
      <c r="Z4101" s="50"/>
      <c r="AA4101" s="51"/>
      <c r="AB4101" s="51"/>
      <c r="AC4101" s="52"/>
      <c r="AD4101" s="53"/>
    </row>
    <row r="4102" spans="24:30" x14ac:dyDescent="0.25">
      <c r="X4102" s="48"/>
      <c r="Y4102" s="49"/>
      <c r="Z4102" s="50"/>
      <c r="AA4102" s="51"/>
      <c r="AB4102" s="51"/>
      <c r="AC4102" s="52"/>
      <c r="AD4102" s="53"/>
    </row>
    <row r="4103" spans="24:30" x14ac:dyDescent="0.25">
      <c r="X4103" s="48"/>
      <c r="Y4103" s="49"/>
      <c r="Z4103" s="50"/>
      <c r="AA4103" s="51"/>
      <c r="AB4103" s="51"/>
      <c r="AC4103" s="52"/>
      <c r="AD4103" s="53"/>
    </row>
    <row r="4104" spans="24:30" x14ac:dyDescent="0.25">
      <c r="X4104" s="48"/>
      <c r="Y4104" s="49"/>
      <c r="Z4104" s="50"/>
      <c r="AA4104" s="51"/>
      <c r="AB4104" s="51"/>
      <c r="AC4104" s="52"/>
      <c r="AD4104" s="53"/>
    </row>
    <row r="4105" spans="24:30" x14ac:dyDescent="0.25">
      <c r="X4105" s="48"/>
      <c r="Y4105" s="49"/>
      <c r="Z4105" s="50"/>
      <c r="AA4105" s="51"/>
      <c r="AB4105" s="51"/>
      <c r="AC4105" s="52"/>
      <c r="AD4105" s="53"/>
    </row>
    <row r="4106" spans="24:30" x14ac:dyDescent="0.25">
      <c r="X4106" s="48"/>
      <c r="Y4106" s="49"/>
      <c r="Z4106" s="50"/>
      <c r="AA4106" s="51"/>
      <c r="AB4106" s="51"/>
      <c r="AC4106" s="52"/>
      <c r="AD4106" s="53"/>
    </row>
    <row r="4107" spans="24:30" x14ac:dyDescent="0.25">
      <c r="X4107" s="48"/>
      <c r="Y4107" s="49"/>
      <c r="Z4107" s="50"/>
      <c r="AA4107" s="51"/>
      <c r="AB4107" s="51"/>
      <c r="AC4107" s="52"/>
      <c r="AD4107" s="53"/>
    </row>
    <row r="4108" spans="24:30" x14ac:dyDescent="0.25">
      <c r="X4108" s="48"/>
      <c r="Y4108" s="49"/>
      <c r="Z4108" s="50"/>
      <c r="AA4108" s="51"/>
      <c r="AB4108" s="51"/>
      <c r="AC4108" s="52"/>
      <c r="AD4108" s="53"/>
    </row>
    <row r="4109" spans="24:30" x14ac:dyDescent="0.25">
      <c r="X4109" s="48"/>
      <c r="Y4109" s="49"/>
      <c r="Z4109" s="50"/>
      <c r="AA4109" s="51"/>
      <c r="AB4109" s="51"/>
      <c r="AC4109" s="52"/>
      <c r="AD4109" s="53"/>
    </row>
    <row r="4110" spans="24:30" x14ac:dyDescent="0.25">
      <c r="X4110" s="48"/>
      <c r="Y4110" s="49"/>
      <c r="Z4110" s="50"/>
      <c r="AA4110" s="51"/>
      <c r="AB4110" s="51"/>
      <c r="AC4110" s="52"/>
      <c r="AD4110" s="53"/>
    </row>
    <row r="4111" spans="24:30" x14ac:dyDescent="0.25">
      <c r="X4111" s="48"/>
      <c r="Y4111" s="49"/>
      <c r="Z4111" s="50"/>
      <c r="AA4111" s="51"/>
      <c r="AB4111" s="51"/>
      <c r="AC4111" s="52"/>
      <c r="AD4111" s="53"/>
    </row>
    <row r="4112" spans="24:30" x14ac:dyDescent="0.25">
      <c r="X4112" s="48"/>
      <c r="Y4112" s="49"/>
      <c r="Z4112" s="50"/>
      <c r="AA4112" s="51"/>
      <c r="AB4112" s="51"/>
      <c r="AC4112" s="52"/>
      <c r="AD4112" s="53"/>
    </row>
    <row r="4113" spans="24:30" x14ac:dyDescent="0.25">
      <c r="X4113" s="48"/>
      <c r="Y4113" s="49"/>
      <c r="Z4113" s="50"/>
      <c r="AA4113" s="51"/>
      <c r="AB4113" s="51"/>
      <c r="AC4113" s="52"/>
      <c r="AD4113" s="53"/>
    </row>
    <row r="4114" spans="24:30" x14ac:dyDescent="0.25">
      <c r="X4114" s="48"/>
      <c r="Y4114" s="49"/>
      <c r="Z4114" s="50"/>
      <c r="AA4114" s="51"/>
      <c r="AB4114" s="51"/>
      <c r="AC4114" s="52"/>
      <c r="AD4114" s="53"/>
    </row>
    <row r="4115" spans="24:30" x14ac:dyDescent="0.25">
      <c r="X4115" s="48"/>
      <c r="Y4115" s="49"/>
      <c r="Z4115" s="50"/>
      <c r="AA4115" s="51"/>
      <c r="AB4115" s="51"/>
      <c r="AC4115" s="52"/>
      <c r="AD4115" s="53"/>
    </row>
    <row r="4116" spans="24:30" x14ac:dyDescent="0.25">
      <c r="X4116" s="48"/>
      <c r="Y4116" s="49"/>
      <c r="Z4116" s="50"/>
      <c r="AA4116" s="51"/>
      <c r="AB4116" s="51"/>
      <c r="AC4116" s="52"/>
      <c r="AD4116" s="53"/>
    </row>
    <row r="4117" spans="24:30" x14ac:dyDescent="0.25">
      <c r="X4117" s="48"/>
      <c r="Y4117" s="49"/>
      <c r="Z4117" s="50"/>
      <c r="AA4117" s="51"/>
      <c r="AB4117" s="51"/>
      <c r="AC4117" s="52"/>
      <c r="AD4117" s="53"/>
    </row>
    <row r="4118" spans="24:30" x14ac:dyDescent="0.25">
      <c r="X4118" s="48"/>
      <c r="Y4118" s="49"/>
      <c r="Z4118" s="50"/>
      <c r="AA4118" s="51"/>
      <c r="AB4118" s="51"/>
      <c r="AC4118" s="52"/>
      <c r="AD4118" s="53"/>
    </row>
    <row r="4119" spans="24:30" x14ac:dyDescent="0.25">
      <c r="X4119" s="48"/>
      <c r="Y4119" s="49"/>
      <c r="Z4119" s="50"/>
      <c r="AA4119" s="51"/>
      <c r="AB4119" s="51"/>
      <c r="AC4119" s="52"/>
      <c r="AD4119" s="53"/>
    </row>
    <row r="4120" spans="24:30" x14ac:dyDescent="0.25">
      <c r="X4120" s="48"/>
      <c r="Y4120" s="49"/>
      <c r="Z4120" s="50"/>
      <c r="AA4120" s="51"/>
      <c r="AB4120" s="51"/>
      <c r="AC4120" s="52"/>
      <c r="AD4120" s="53"/>
    </row>
    <row r="4121" spans="24:30" x14ac:dyDescent="0.25">
      <c r="X4121" s="48"/>
      <c r="Y4121" s="49"/>
      <c r="Z4121" s="50"/>
      <c r="AA4121" s="51"/>
      <c r="AB4121" s="51"/>
      <c r="AC4121" s="52"/>
      <c r="AD4121" s="53"/>
    </row>
    <row r="4122" spans="24:30" x14ac:dyDescent="0.25">
      <c r="X4122" s="48"/>
      <c r="Y4122" s="49"/>
      <c r="Z4122" s="50"/>
      <c r="AA4122" s="51"/>
      <c r="AB4122" s="51"/>
      <c r="AC4122" s="52"/>
      <c r="AD4122" s="53"/>
    </row>
    <row r="4123" spans="24:30" x14ac:dyDescent="0.25">
      <c r="X4123" s="48"/>
      <c r="Y4123" s="49"/>
      <c r="Z4123" s="50"/>
      <c r="AA4123" s="51"/>
      <c r="AB4123" s="51"/>
      <c r="AC4123" s="52"/>
      <c r="AD4123" s="53"/>
    </row>
    <row r="4124" spans="24:30" x14ac:dyDescent="0.25">
      <c r="X4124" s="48"/>
      <c r="Y4124" s="49"/>
      <c r="Z4124" s="50"/>
      <c r="AA4124" s="51"/>
      <c r="AB4124" s="51"/>
      <c r="AC4124" s="52"/>
      <c r="AD4124" s="53"/>
    </row>
    <row r="4125" spans="24:30" x14ac:dyDescent="0.25">
      <c r="X4125" s="48"/>
      <c r="Y4125" s="49"/>
      <c r="Z4125" s="50"/>
      <c r="AA4125" s="51"/>
      <c r="AB4125" s="51"/>
      <c r="AC4125" s="52"/>
      <c r="AD4125" s="53"/>
    </row>
    <row r="4126" spans="24:30" x14ac:dyDescent="0.25">
      <c r="X4126" s="48"/>
      <c r="Y4126" s="49"/>
      <c r="Z4126" s="50"/>
      <c r="AA4126" s="51"/>
      <c r="AB4126" s="51"/>
      <c r="AC4126" s="52"/>
      <c r="AD4126" s="53"/>
    </row>
    <row r="4127" spans="24:30" x14ac:dyDescent="0.25">
      <c r="X4127" s="48"/>
      <c r="Y4127" s="49"/>
      <c r="Z4127" s="50"/>
      <c r="AA4127" s="51"/>
      <c r="AB4127" s="51"/>
      <c r="AC4127" s="52"/>
      <c r="AD4127" s="53"/>
    </row>
    <row r="4128" spans="24:30" x14ac:dyDescent="0.25">
      <c r="X4128" s="48"/>
      <c r="Y4128" s="49"/>
      <c r="Z4128" s="50"/>
      <c r="AA4128" s="51"/>
      <c r="AB4128" s="51"/>
      <c r="AC4128" s="52"/>
      <c r="AD4128" s="53"/>
    </row>
    <row r="4129" spans="24:30" x14ac:dyDescent="0.25">
      <c r="X4129" s="48"/>
      <c r="Y4129" s="49"/>
      <c r="Z4129" s="50"/>
      <c r="AA4129" s="51"/>
      <c r="AB4129" s="51"/>
      <c r="AC4129" s="52"/>
      <c r="AD4129" s="53"/>
    </row>
    <row r="4130" spans="24:30" x14ac:dyDescent="0.25">
      <c r="X4130" s="48"/>
      <c r="Y4130" s="49"/>
      <c r="Z4130" s="50"/>
      <c r="AA4130" s="51"/>
      <c r="AB4130" s="51"/>
      <c r="AC4130" s="52"/>
      <c r="AD4130" s="53"/>
    </row>
    <row r="4131" spans="24:30" x14ac:dyDescent="0.25">
      <c r="X4131" s="48"/>
      <c r="Y4131" s="49"/>
      <c r="Z4131" s="50"/>
      <c r="AA4131" s="51"/>
      <c r="AB4131" s="51"/>
      <c r="AC4131" s="52"/>
      <c r="AD4131" s="53"/>
    </row>
    <row r="4132" spans="24:30" x14ac:dyDescent="0.25">
      <c r="X4132" s="48"/>
      <c r="Y4132" s="49"/>
      <c r="Z4132" s="50"/>
      <c r="AA4132" s="51"/>
      <c r="AB4132" s="51"/>
      <c r="AC4132" s="52"/>
      <c r="AD4132" s="53"/>
    </row>
    <row r="4133" spans="24:30" x14ac:dyDescent="0.25">
      <c r="X4133" s="48"/>
      <c r="Y4133" s="49"/>
      <c r="Z4133" s="50"/>
      <c r="AA4133" s="51"/>
      <c r="AB4133" s="51"/>
      <c r="AC4133" s="52"/>
      <c r="AD4133" s="53"/>
    </row>
    <row r="4134" spans="24:30" x14ac:dyDescent="0.25">
      <c r="X4134" s="48"/>
      <c r="Y4134" s="49"/>
      <c r="Z4134" s="50"/>
      <c r="AA4134" s="51"/>
      <c r="AB4134" s="51"/>
      <c r="AC4134" s="52"/>
      <c r="AD4134" s="53"/>
    </row>
    <row r="4135" spans="24:30" x14ac:dyDescent="0.25">
      <c r="X4135" s="48"/>
      <c r="Y4135" s="49"/>
      <c r="Z4135" s="50"/>
      <c r="AA4135" s="51"/>
      <c r="AB4135" s="51"/>
      <c r="AC4135" s="52"/>
      <c r="AD4135" s="53"/>
    </row>
    <row r="4136" spans="24:30" x14ac:dyDescent="0.25">
      <c r="X4136" s="48"/>
      <c r="Y4136" s="49"/>
      <c r="Z4136" s="50"/>
      <c r="AA4136" s="51"/>
      <c r="AB4136" s="51"/>
      <c r="AC4136" s="52"/>
      <c r="AD4136" s="53"/>
    </row>
    <row r="4137" spans="24:30" x14ac:dyDescent="0.25">
      <c r="X4137" s="48"/>
      <c r="Y4137" s="49"/>
      <c r="Z4137" s="50"/>
      <c r="AA4137" s="51"/>
      <c r="AB4137" s="51"/>
      <c r="AC4137" s="52"/>
      <c r="AD4137" s="53"/>
    </row>
    <row r="4138" spans="24:30" x14ac:dyDescent="0.25">
      <c r="X4138" s="48"/>
      <c r="Y4138" s="49"/>
      <c r="Z4138" s="50"/>
      <c r="AA4138" s="51"/>
      <c r="AB4138" s="51"/>
      <c r="AC4138" s="52"/>
      <c r="AD4138" s="53"/>
    </row>
    <row r="4139" spans="24:30" x14ac:dyDescent="0.25">
      <c r="X4139" s="48"/>
      <c r="Y4139" s="49"/>
      <c r="Z4139" s="50"/>
      <c r="AA4139" s="51"/>
      <c r="AB4139" s="51"/>
      <c r="AC4139" s="52"/>
      <c r="AD4139" s="53"/>
    </row>
    <row r="4140" spans="24:30" x14ac:dyDescent="0.25">
      <c r="X4140" s="48"/>
      <c r="Y4140" s="49"/>
      <c r="Z4140" s="50"/>
      <c r="AA4140" s="51"/>
      <c r="AB4140" s="51"/>
      <c r="AC4140" s="52"/>
      <c r="AD4140" s="53"/>
    </row>
    <row r="4141" spans="24:30" x14ac:dyDescent="0.25">
      <c r="X4141" s="48"/>
      <c r="Y4141" s="49"/>
      <c r="Z4141" s="50"/>
      <c r="AA4141" s="51"/>
      <c r="AB4141" s="51"/>
      <c r="AC4141" s="52"/>
      <c r="AD4141" s="53"/>
    </row>
    <row r="4142" spans="24:30" x14ac:dyDescent="0.25">
      <c r="X4142" s="48"/>
      <c r="Y4142" s="49"/>
      <c r="Z4142" s="50"/>
      <c r="AA4142" s="51"/>
      <c r="AB4142" s="51"/>
      <c r="AC4142" s="52"/>
      <c r="AD4142" s="53"/>
    </row>
    <row r="4143" spans="24:30" x14ac:dyDescent="0.25">
      <c r="X4143" s="48"/>
      <c r="Y4143" s="49"/>
      <c r="Z4143" s="50"/>
      <c r="AA4143" s="51"/>
      <c r="AB4143" s="51"/>
      <c r="AC4143" s="52"/>
      <c r="AD4143" s="53"/>
    </row>
    <row r="4144" spans="24:30" x14ac:dyDescent="0.25">
      <c r="X4144" s="48"/>
      <c r="Y4144" s="49"/>
      <c r="Z4144" s="50"/>
      <c r="AA4144" s="51"/>
      <c r="AB4144" s="51"/>
      <c r="AC4144" s="52"/>
      <c r="AD4144" s="53"/>
    </row>
    <row r="4145" spans="24:30" x14ac:dyDescent="0.25">
      <c r="X4145" s="48"/>
      <c r="Y4145" s="49"/>
      <c r="Z4145" s="50"/>
      <c r="AA4145" s="51"/>
      <c r="AB4145" s="51"/>
      <c r="AC4145" s="52"/>
      <c r="AD4145" s="53"/>
    </row>
    <row r="4146" spans="24:30" x14ac:dyDescent="0.25">
      <c r="X4146" s="48"/>
      <c r="Y4146" s="49"/>
      <c r="Z4146" s="50"/>
      <c r="AA4146" s="51"/>
      <c r="AB4146" s="51"/>
      <c r="AC4146" s="52"/>
      <c r="AD4146" s="53"/>
    </row>
    <row r="4147" spans="24:30" x14ac:dyDescent="0.25">
      <c r="X4147" s="48"/>
      <c r="Y4147" s="49"/>
      <c r="Z4147" s="50"/>
      <c r="AA4147" s="51"/>
      <c r="AB4147" s="51"/>
      <c r="AC4147" s="52"/>
      <c r="AD4147" s="53"/>
    </row>
    <row r="4148" spans="24:30" x14ac:dyDescent="0.25">
      <c r="X4148" s="48"/>
      <c r="Y4148" s="49"/>
      <c r="Z4148" s="50"/>
      <c r="AA4148" s="51"/>
      <c r="AB4148" s="51"/>
      <c r="AC4148" s="52"/>
      <c r="AD4148" s="53"/>
    </row>
    <row r="4149" spans="24:30" x14ac:dyDescent="0.25">
      <c r="X4149" s="48"/>
      <c r="Y4149" s="49"/>
      <c r="Z4149" s="50"/>
      <c r="AA4149" s="51"/>
      <c r="AB4149" s="51"/>
      <c r="AC4149" s="52"/>
      <c r="AD4149" s="53"/>
    </row>
    <row r="4150" spans="24:30" x14ac:dyDescent="0.25">
      <c r="X4150" s="48"/>
      <c r="Y4150" s="49"/>
      <c r="Z4150" s="50"/>
      <c r="AA4150" s="51"/>
      <c r="AB4150" s="51"/>
      <c r="AC4150" s="52"/>
      <c r="AD4150" s="53"/>
    </row>
    <row r="4151" spans="24:30" x14ac:dyDescent="0.25">
      <c r="X4151" s="48"/>
      <c r="Y4151" s="49"/>
      <c r="Z4151" s="50"/>
      <c r="AA4151" s="51"/>
      <c r="AB4151" s="51"/>
      <c r="AC4151" s="52"/>
      <c r="AD4151" s="53"/>
    </row>
    <row r="4152" spans="24:30" x14ac:dyDescent="0.25">
      <c r="X4152" s="48"/>
      <c r="Y4152" s="49"/>
      <c r="Z4152" s="50"/>
      <c r="AA4152" s="51"/>
      <c r="AB4152" s="51"/>
      <c r="AC4152" s="52"/>
      <c r="AD4152" s="53"/>
    </row>
    <row r="4153" spans="24:30" x14ac:dyDescent="0.25">
      <c r="X4153" s="48"/>
      <c r="Y4153" s="49"/>
      <c r="Z4153" s="50"/>
      <c r="AA4153" s="51"/>
      <c r="AB4153" s="51"/>
      <c r="AC4153" s="52"/>
      <c r="AD4153" s="53"/>
    </row>
    <row r="4154" spans="24:30" x14ac:dyDescent="0.25">
      <c r="X4154" s="48"/>
      <c r="Y4154" s="49"/>
      <c r="Z4154" s="50"/>
      <c r="AA4154" s="51"/>
      <c r="AB4154" s="51"/>
      <c r="AC4154" s="52"/>
      <c r="AD4154" s="53"/>
    </row>
    <row r="4155" spans="24:30" x14ac:dyDescent="0.25">
      <c r="X4155" s="48"/>
      <c r="Y4155" s="49"/>
      <c r="Z4155" s="50"/>
      <c r="AA4155" s="51"/>
      <c r="AB4155" s="51"/>
      <c r="AC4155" s="52"/>
      <c r="AD4155" s="53"/>
    </row>
    <row r="4156" spans="24:30" x14ac:dyDescent="0.25">
      <c r="X4156" s="48"/>
      <c r="Y4156" s="49"/>
      <c r="Z4156" s="50"/>
      <c r="AA4156" s="51"/>
      <c r="AB4156" s="51"/>
      <c r="AC4156" s="52"/>
      <c r="AD4156" s="53"/>
    </row>
    <row r="4157" spans="24:30" x14ac:dyDescent="0.25">
      <c r="X4157" s="48"/>
      <c r="Y4157" s="49"/>
      <c r="Z4157" s="50"/>
      <c r="AA4157" s="51"/>
      <c r="AB4157" s="51"/>
      <c r="AC4157" s="52"/>
      <c r="AD4157" s="53"/>
    </row>
    <row r="4158" spans="24:30" x14ac:dyDescent="0.25">
      <c r="X4158" s="48"/>
      <c r="Y4158" s="49"/>
      <c r="Z4158" s="50"/>
      <c r="AA4158" s="51"/>
      <c r="AB4158" s="51"/>
      <c r="AC4158" s="52"/>
      <c r="AD4158" s="53"/>
    </row>
    <row r="4159" spans="24:30" x14ac:dyDescent="0.25">
      <c r="X4159" s="48"/>
      <c r="Y4159" s="49"/>
      <c r="Z4159" s="50"/>
      <c r="AA4159" s="51"/>
      <c r="AB4159" s="51"/>
      <c r="AC4159" s="52"/>
      <c r="AD4159" s="53"/>
    </row>
    <row r="4160" spans="24:30" x14ac:dyDescent="0.25">
      <c r="X4160" s="48"/>
      <c r="Y4160" s="49"/>
      <c r="Z4160" s="50"/>
      <c r="AA4160" s="51"/>
      <c r="AB4160" s="51"/>
      <c r="AC4160" s="52"/>
      <c r="AD4160" s="53"/>
    </row>
    <row r="4161" spans="24:30" x14ac:dyDescent="0.25">
      <c r="X4161" s="48"/>
      <c r="Y4161" s="49"/>
      <c r="Z4161" s="50"/>
      <c r="AA4161" s="51"/>
      <c r="AB4161" s="51"/>
      <c r="AC4161" s="52"/>
      <c r="AD4161" s="53"/>
    </row>
    <row r="4162" spans="24:30" x14ac:dyDescent="0.25">
      <c r="X4162" s="48"/>
      <c r="Y4162" s="49"/>
      <c r="Z4162" s="50"/>
      <c r="AA4162" s="51"/>
      <c r="AB4162" s="51"/>
      <c r="AC4162" s="52"/>
      <c r="AD4162" s="53"/>
    </row>
    <row r="4163" spans="24:30" x14ac:dyDescent="0.25">
      <c r="X4163" s="48"/>
      <c r="Y4163" s="49"/>
      <c r="Z4163" s="50"/>
      <c r="AA4163" s="51"/>
      <c r="AB4163" s="51"/>
      <c r="AC4163" s="52"/>
      <c r="AD4163" s="53"/>
    </row>
    <row r="4164" spans="24:30" x14ac:dyDescent="0.25">
      <c r="X4164" s="48"/>
      <c r="Y4164" s="49"/>
      <c r="Z4164" s="50"/>
      <c r="AA4164" s="51"/>
      <c r="AB4164" s="51"/>
      <c r="AC4164" s="52"/>
      <c r="AD4164" s="53"/>
    </row>
    <row r="4165" spans="24:30" x14ac:dyDescent="0.25">
      <c r="X4165" s="48"/>
      <c r="Y4165" s="49"/>
      <c r="Z4165" s="50"/>
      <c r="AA4165" s="51"/>
      <c r="AB4165" s="51"/>
      <c r="AC4165" s="52"/>
      <c r="AD4165" s="53"/>
    </row>
    <row r="4166" spans="24:30" x14ac:dyDescent="0.25">
      <c r="X4166" s="48"/>
      <c r="Y4166" s="49"/>
      <c r="Z4166" s="50"/>
      <c r="AA4166" s="51"/>
      <c r="AB4166" s="51"/>
      <c r="AC4166" s="52"/>
      <c r="AD4166" s="53"/>
    </row>
    <row r="4167" spans="24:30" x14ac:dyDescent="0.25">
      <c r="X4167" s="48"/>
      <c r="Y4167" s="49"/>
      <c r="Z4167" s="50"/>
      <c r="AA4167" s="51"/>
      <c r="AB4167" s="51"/>
      <c r="AC4167" s="52"/>
      <c r="AD4167" s="53"/>
    </row>
    <row r="4168" spans="24:30" x14ac:dyDescent="0.25">
      <c r="X4168" s="48"/>
      <c r="Y4168" s="49"/>
      <c r="Z4168" s="50"/>
      <c r="AA4168" s="51"/>
      <c r="AB4168" s="51"/>
      <c r="AC4168" s="52"/>
      <c r="AD4168" s="53"/>
    </row>
    <row r="4169" spans="24:30" x14ac:dyDescent="0.25">
      <c r="X4169" s="48"/>
      <c r="Y4169" s="49"/>
      <c r="Z4169" s="50"/>
      <c r="AA4169" s="51"/>
      <c r="AB4169" s="51"/>
      <c r="AC4169" s="52"/>
      <c r="AD4169" s="53"/>
    </row>
    <row r="4170" spans="24:30" x14ac:dyDescent="0.25">
      <c r="X4170" s="48"/>
      <c r="Y4170" s="49"/>
      <c r="Z4170" s="50"/>
      <c r="AA4170" s="51"/>
      <c r="AB4170" s="51"/>
      <c r="AC4170" s="52"/>
      <c r="AD4170" s="53"/>
    </row>
    <row r="4171" spans="24:30" x14ac:dyDescent="0.25">
      <c r="X4171" s="48"/>
      <c r="Y4171" s="49"/>
      <c r="Z4171" s="50"/>
      <c r="AA4171" s="51"/>
      <c r="AB4171" s="51"/>
      <c r="AC4171" s="52"/>
      <c r="AD4171" s="53"/>
    </row>
    <row r="4172" spans="24:30" x14ac:dyDescent="0.25">
      <c r="X4172" s="48"/>
      <c r="Y4172" s="49"/>
      <c r="Z4172" s="50"/>
      <c r="AA4172" s="51"/>
      <c r="AB4172" s="51"/>
      <c r="AC4172" s="52"/>
      <c r="AD4172" s="53"/>
    </row>
    <row r="4173" spans="24:30" x14ac:dyDescent="0.25">
      <c r="X4173" s="48"/>
      <c r="Y4173" s="49"/>
      <c r="Z4173" s="50"/>
      <c r="AA4173" s="51"/>
      <c r="AB4173" s="51"/>
      <c r="AC4173" s="52"/>
      <c r="AD4173" s="53"/>
    </row>
    <row r="4174" spans="24:30" x14ac:dyDescent="0.25">
      <c r="X4174" s="48"/>
      <c r="Y4174" s="49"/>
      <c r="Z4174" s="50"/>
      <c r="AA4174" s="51"/>
      <c r="AB4174" s="51"/>
      <c r="AC4174" s="52"/>
      <c r="AD4174" s="53"/>
    </row>
    <row r="4175" spans="24:30" x14ac:dyDescent="0.25">
      <c r="X4175" s="48"/>
      <c r="Y4175" s="49"/>
      <c r="Z4175" s="50"/>
      <c r="AA4175" s="51"/>
      <c r="AB4175" s="51"/>
      <c r="AC4175" s="52"/>
      <c r="AD4175" s="53"/>
    </row>
    <row r="4176" spans="24:30" x14ac:dyDescent="0.25">
      <c r="X4176" s="48"/>
      <c r="Y4176" s="49"/>
      <c r="Z4176" s="50"/>
      <c r="AA4176" s="51"/>
      <c r="AB4176" s="51"/>
      <c r="AC4176" s="52"/>
      <c r="AD4176" s="53"/>
    </row>
    <row r="4177" spans="24:30" x14ac:dyDescent="0.25">
      <c r="X4177" s="48"/>
      <c r="Y4177" s="49"/>
      <c r="Z4177" s="50"/>
      <c r="AA4177" s="51"/>
      <c r="AB4177" s="51"/>
      <c r="AC4177" s="52"/>
      <c r="AD4177" s="53"/>
    </row>
    <row r="4178" spans="24:30" x14ac:dyDescent="0.25">
      <c r="X4178" s="48"/>
      <c r="Y4178" s="49"/>
      <c r="Z4178" s="50"/>
      <c r="AA4178" s="51"/>
      <c r="AB4178" s="51"/>
      <c r="AC4178" s="52"/>
      <c r="AD4178" s="53"/>
    </row>
    <row r="4179" spans="24:30" x14ac:dyDescent="0.25">
      <c r="X4179" s="48"/>
      <c r="Y4179" s="49"/>
      <c r="Z4179" s="50"/>
      <c r="AA4179" s="51"/>
      <c r="AB4179" s="51"/>
      <c r="AC4179" s="52"/>
      <c r="AD4179" s="53"/>
    </row>
    <row r="4180" spans="24:30" x14ac:dyDescent="0.25">
      <c r="X4180" s="48"/>
      <c r="Y4180" s="49"/>
      <c r="Z4180" s="50"/>
      <c r="AA4180" s="51"/>
      <c r="AB4180" s="51"/>
      <c r="AC4180" s="52"/>
      <c r="AD4180" s="53"/>
    </row>
    <row r="4181" spans="24:30" x14ac:dyDescent="0.25">
      <c r="X4181" s="48"/>
      <c r="Y4181" s="49"/>
      <c r="Z4181" s="50"/>
      <c r="AA4181" s="51"/>
      <c r="AB4181" s="51"/>
      <c r="AC4181" s="52"/>
      <c r="AD4181" s="53"/>
    </row>
    <row r="4182" spans="24:30" x14ac:dyDescent="0.25">
      <c r="X4182" s="48"/>
      <c r="Y4182" s="49"/>
      <c r="Z4182" s="50"/>
      <c r="AA4182" s="51"/>
      <c r="AB4182" s="51"/>
      <c r="AC4182" s="52"/>
      <c r="AD4182" s="53"/>
    </row>
    <row r="4183" spans="24:30" x14ac:dyDescent="0.25">
      <c r="X4183" s="48"/>
      <c r="Y4183" s="49"/>
      <c r="Z4183" s="50"/>
      <c r="AA4183" s="51"/>
      <c r="AB4183" s="51"/>
      <c r="AC4183" s="52"/>
      <c r="AD4183" s="53"/>
    </row>
    <row r="4184" spans="24:30" x14ac:dyDescent="0.25">
      <c r="X4184" s="48"/>
      <c r="Y4184" s="49"/>
      <c r="Z4184" s="50"/>
      <c r="AA4184" s="51"/>
      <c r="AB4184" s="51"/>
      <c r="AC4184" s="52"/>
      <c r="AD4184" s="53"/>
    </row>
    <row r="4185" spans="24:30" x14ac:dyDescent="0.25">
      <c r="X4185" s="48"/>
      <c r="Y4185" s="49"/>
      <c r="Z4185" s="50"/>
      <c r="AA4185" s="51"/>
      <c r="AB4185" s="51"/>
      <c r="AC4185" s="52"/>
      <c r="AD4185" s="53"/>
    </row>
    <row r="4186" spans="24:30" x14ac:dyDescent="0.25">
      <c r="X4186" s="48"/>
      <c r="Y4186" s="49"/>
      <c r="Z4186" s="50"/>
      <c r="AA4186" s="51"/>
      <c r="AB4186" s="51"/>
      <c r="AC4186" s="52"/>
      <c r="AD4186" s="53"/>
    </row>
    <row r="4187" spans="24:30" x14ac:dyDescent="0.25">
      <c r="X4187" s="48"/>
      <c r="Y4187" s="49"/>
      <c r="Z4187" s="50"/>
      <c r="AA4187" s="51"/>
      <c r="AB4187" s="51"/>
      <c r="AC4187" s="52"/>
      <c r="AD4187" s="53"/>
    </row>
    <row r="4188" spans="24:30" x14ac:dyDescent="0.25">
      <c r="X4188" s="48"/>
      <c r="Y4188" s="49"/>
      <c r="Z4188" s="50"/>
      <c r="AA4188" s="51"/>
      <c r="AB4188" s="51"/>
      <c r="AC4188" s="52"/>
      <c r="AD4188" s="53"/>
    </row>
    <row r="4189" spans="24:30" x14ac:dyDescent="0.25">
      <c r="X4189" s="48"/>
      <c r="Y4189" s="49"/>
      <c r="Z4189" s="50"/>
      <c r="AA4189" s="51"/>
      <c r="AB4189" s="51"/>
      <c r="AC4189" s="52"/>
      <c r="AD4189" s="53"/>
    </row>
    <row r="4190" spans="24:30" x14ac:dyDescent="0.25">
      <c r="X4190" s="48"/>
      <c r="Y4190" s="49"/>
      <c r="Z4190" s="50"/>
      <c r="AA4190" s="51"/>
      <c r="AB4190" s="51"/>
      <c r="AC4190" s="52"/>
      <c r="AD4190" s="53"/>
    </row>
    <row r="4191" spans="24:30" x14ac:dyDescent="0.25">
      <c r="X4191" s="48"/>
      <c r="Y4191" s="49"/>
      <c r="Z4191" s="50"/>
      <c r="AA4191" s="51"/>
      <c r="AB4191" s="51"/>
      <c r="AC4191" s="52"/>
      <c r="AD4191" s="53"/>
    </row>
    <row r="4192" spans="24:30" x14ac:dyDescent="0.25">
      <c r="X4192" s="48"/>
      <c r="Y4192" s="49"/>
      <c r="Z4192" s="50"/>
      <c r="AA4192" s="51"/>
      <c r="AB4192" s="51"/>
      <c r="AC4192" s="52"/>
      <c r="AD4192" s="53"/>
    </row>
    <row r="4193" spans="24:30" x14ac:dyDescent="0.25">
      <c r="X4193" s="48"/>
      <c r="Y4193" s="49"/>
      <c r="Z4193" s="50"/>
      <c r="AA4193" s="51"/>
      <c r="AB4193" s="51"/>
      <c r="AC4193" s="52"/>
      <c r="AD4193" s="53"/>
    </row>
    <row r="4194" spans="24:30" x14ac:dyDescent="0.25">
      <c r="X4194" s="48"/>
      <c r="Y4194" s="49"/>
      <c r="Z4194" s="50"/>
      <c r="AA4194" s="51"/>
      <c r="AB4194" s="51"/>
      <c r="AC4194" s="52"/>
      <c r="AD4194" s="53"/>
    </row>
    <row r="4195" spans="24:30" x14ac:dyDescent="0.25">
      <c r="X4195" s="48"/>
      <c r="Y4195" s="49"/>
      <c r="Z4195" s="50"/>
      <c r="AA4195" s="51"/>
      <c r="AB4195" s="51"/>
      <c r="AC4195" s="52"/>
      <c r="AD4195" s="53"/>
    </row>
    <row r="4196" spans="24:30" x14ac:dyDescent="0.25">
      <c r="X4196" s="48"/>
      <c r="Y4196" s="49"/>
      <c r="Z4196" s="50"/>
      <c r="AA4196" s="51"/>
      <c r="AB4196" s="51"/>
      <c r="AC4196" s="52"/>
      <c r="AD4196" s="53"/>
    </row>
    <row r="4197" spans="24:30" x14ac:dyDescent="0.25">
      <c r="X4197" s="48"/>
      <c r="Y4197" s="49"/>
      <c r="Z4197" s="50"/>
      <c r="AA4197" s="51"/>
      <c r="AB4197" s="51"/>
      <c r="AC4197" s="52"/>
      <c r="AD4197" s="53"/>
    </row>
    <row r="4198" spans="24:30" x14ac:dyDescent="0.25">
      <c r="X4198" s="48"/>
      <c r="Y4198" s="49"/>
      <c r="Z4198" s="50"/>
      <c r="AA4198" s="51"/>
      <c r="AB4198" s="51"/>
      <c r="AC4198" s="52"/>
      <c r="AD4198" s="53"/>
    </row>
    <row r="4199" spans="24:30" x14ac:dyDescent="0.25">
      <c r="X4199" s="48"/>
      <c r="Y4199" s="49"/>
      <c r="Z4199" s="50"/>
      <c r="AA4199" s="51"/>
      <c r="AB4199" s="51"/>
      <c r="AC4199" s="52"/>
      <c r="AD4199" s="53"/>
    </row>
    <row r="4200" spans="24:30" x14ac:dyDescent="0.25">
      <c r="X4200" s="48"/>
      <c r="Y4200" s="49"/>
      <c r="Z4200" s="50"/>
      <c r="AA4200" s="51"/>
      <c r="AB4200" s="51"/>
      <c r="AC4200" s="52"/>
      <c r="AD4200" s="53"/>
    </row>
    <row r="4201" spans="24:30" x14ac:dyDescent="0.25">
      <c r="X4201" s="48"/>
      <c r="Y4201" s="49"/>
      <c r="Z4201" s="50"/>
      <c r="AA4201" s="51"/>
      <c r="AB4201" s="51"/>
      <c r="AC4201" s="52"/>
      <c r="AD4201" s="53"/>
    </row>
    <row r="4202" spans="24:30" x14ac:dyDescent="0.25">
      <c r="X4202" s="48"/>
      <c r="Y4202" s="49"/>
      <c r="Z4202" s="50"/>
      <c r="AA4202" s="51"/>
      <c r="AB4202" s="51"/>
      <c r="AC4202" s="52"/>
      <c r="AD4202" s="53"/>
    </row>
    <row r="4203" spans="24:30" x14ac:dyDescent="0.25">
      <c r="X4203" s="48"/>
      <c r="Y4203" s="49"/>
      <c r="Z4203" s="50"/>
      <c r="AA4203" s="51"/>
      <c r="AB4203" s="51"/>
      <c r="AC4203" s="52"/>
      <c r="AD4203" s="53"/>
    </row>
    <row r="4204" spans="24:30" x14ac:dyDescent="0.25">
      <c r="X4204" s="48"/>
      <c r="Y4204" s="49"/>
      <c r="Z4204" s="50"/>
      <c r="AA4204" s="51"/>
      <c r="AB4204" s="51"/>
      <c r="AC4204" s="52"/>
      <c r="AD4204" s="53"/>
    </row>
    <row r="4205" spans="24:30" x14ac:dyDescent="0.25">
      <c r="X4205" s="48"/>
      <c r="Y4205" s="49"/>
      <c r="Z4205" s="50"/>
      <c r="AA4205" s="51"/>
      <c r="AB4205" s="51"/>
      <c r="AC4205" s="52"/>
      <c r="AD4205" s="53"/>
    </row>
    <row r="4206" spans="24:30" x14ac:dyDescent="0.25">
      <c r="X4206" s="48"/>
      <c r="Y4206" s="49"/>
      <c r="Z4206" s="50"/>
      <c r="AA4206" s="51"/>
      <c r="AB4206" s="51"/>
      <c r="AC4206" s="52"/>
      <c r="AD4206" s="53"/>
    </row>
    <row r="4207" spans="24:30" x14ac:dyDescent="0.25">
      <c r="X4207" s="48"/>
      <c r="Y4207" s="49"/>
      <c r="Z4207" s="50"/>
      <c r="AA4207" s="51"/>
      <c r="AB4207" s="51"/>
      <c r="AC4207" s="52"/>
      <c r="AD4207" s="53"/>
    </row>
    <row r="4208" spans="24:30" x14ac:dyDescent="0.25">
      <c r="X4208" s="48"/>
      <c r="Y4208" s="49"/>
      <c r="Z4208" s="50"/>
      <c r="AA4208" s="51"/>
      <c r="AB4208" s="51"/>
      <c r="AC4208" s="52"/>
      <c r="AD4208" s="53"/>
    </row>
    <row r="4209" spans="24:30" x14ac:dyDescent="0.25">
      <c r="X4209" s="48"/>
      <c r="Y4209" s="49"/>
      <c r="Z4209" s="50"/>
      <c r="AA4209" s="51"/>
      <c r="AB4209" s="51"/>
      <c r="AC4209" s="52"/>
      <c r="AD4209" s="53"/>
    </row>
    <row r="4210" spans="24:30" x14ac:dyDescent="0.25">
      <c r="X4210" s="48"/>
      <c r="Y4210" s="49"/>
      <c r="Z4210" s="50"/>
      <c r="AA4210" s="51"/>
      <c r="AB4210" s="51"/>
      <c r="AC4210" s="52"/>
      <c r="AD4210" s="53"/>
    </row>
    <row r="4211" spans="24:30" x14ac:dyDescent="0.25">
      <c r="X4211" s="48"/>
      <c r="Y4211" s="49"/>
      <c r="Z4211" s="50"/>
      <c r="AA4211" s="51"/>
      <c r="AB4211" s="51"/>
      <c r="AC4211" s="52"/>
      <c r="AD4211" s="53"/>
    </row>
    <row r="4212" spans="24:30" x14ac:dyDescent="0.25">
      <c r="X4212" s="48"/>
      <c r="Y4212" s="49"/>
      <c r="Z4212" s="50"/>
      <c r="AA4212" s="51"/>
      <c r="AB4212" s="51"/>
      <c r="AC4212" s="52"/>
      <c r="AD4212" s="53"/>
    </row>
    <row r="4213" spans="24:30" x14ac:dyDescent="0.25">
      <c r="X4213" s="48"/>
      <c r="Y4213" s="49"/>
      <c r="Z4213" s="50"/>
      <c r="AA4213" s="51"/>
      <c r="AB4213" s="51"/>
      <c r="AC4213" s="52"/>
      <c r="AD4213" s="53"/>
    </row>
    <row r="4214" spans="24:30" x14ac:dyDescent="0.25">
      <c r="X4214" s="48"/>
      <c r="Y4214" s="49"/>
      <c r="Z4214" s="50"/>
      <c r="AA4214" s="51"/>
      <c r="AB4214" s="51"/>
      <c r="AC4214" s="52"/>
      <c r="AD4214" s="53"/>
    </row>
    <row r="4215" spans="24:30" x14ac:dyDescent="0.25">
      <c r="X4215" s="48"/>
      <c r="Y4215" s="49"/>
      <c r="Z4215" s="50"/>
      <c r="AA4215" s="51"/>
      <c r="AB4215" s="51"/>
      <c r="AC4215" s="52"/>
      <c r="AD4215" s="53"/>
    </row>
    <row r="4216" spans="24:30" x14ac:dyDescent="0.25">
      <c r="X4216" s="48"/>
      <c r="Y4216" s="49"/>
      <c r="Z4216" s="50"/>
      <c r="AA4216" s="51"/>
      <c r="AB4216" s="51"/>
      <c r="AC4216" s="52"/>
      <c r="AD4216" s="53"/>
    </row>
    <row r="4217" spans="24:30" x14ac:dyDescent="0.25">
      <c r="X4217" s="48"/>
      <c r="Y4217" s="49"/>
      <c r="Z4217" s="50"/>
      <c r="AA4217" s="51"/>
      <c r="AB4217" s="51"/>
      <c r="AC4217" s="52"/>
      <c r="AD4217" s="53"/>
    </row>
    <row r="4218" spans="24:30" x14ac:dyDescent="0.25">
      <c r="X4218" s="48"/>
      <c r="Y4218" s="49"/>
      <c r="Z4218" s="50"/>
      <c r="AA4218" s="51"/>
      <c r="AB4218" s="51"/>
      <c r="AC4218" s="52"/>
      <c r="AD4218" s="53"/>
    </row>
    <row r="4219" spans="24:30" x14ac:dyDescent="0.25">
      <c r="X4219" s="48"/>
      <c r="Y4219" s="49"/>
      <c r="Z4219" s="50"/>
      <c r="AA4219" s="51"/>
      <c r="AB4219" s="51"/>
      <c r="AC4219" s="52"/>
      <c r="AD4219" s="53"/>
    </row>
    <row r="4220" spans="24:30" x14ac:dyDescent="0.25">
      <c r="X4220" s="48"/>
      <c r="Y4220" s="49"/>
      <c r="Z4220" s="50"/>
      <c r="AA4220" s="51"/>
      <c r="AB4220" s="51"/>
      <c r="AC4220" s="52"/>
      <c r="AD4220" s="53"/>
    </row>
    <row r="4221" spans="24:30" x14ac:dyDescent="0.25">
      <c r="X4221" s="48"/>
      <c r="Y4221" s="49"/>
      <c r="Z4221" s="50"/>
      <c r="AA4221" s="51"/>
      <c r="AB4221" s="51"/>
      <c r="AC4221" s="52"/>
      <c r="AD4221" s="53"/>
    </row>
    <row r="4222" spans="24:30" x14ac:dyDescent="0.25">
      <c r="X4222" s="48"/>
      <c r="Y4222" s="49"/>
      <c r="Z4222" s="50"/>
      <c r="AA4222" s="51"/>
      <c r="AB4222" s="51"/>
      <c r="AC4222" s="52"/>
      <c r="AD4222" s="53"/>
    </row>
    <row r="4223" spans="24:30" x14ac:dyDescent="0.25">
      <c r="X4223" s="48"/>
      <c r="Y4223" s="49"/>
      <c r="Z4223" s="50"/>
      <c r="AA4223" s="51"/>
      <c r="AB4223" s="51"/>
      <c r="AC4223" s="52"/>
      <c r="AD4223" s="53"/>
    </row>
    <row r="4224" spans="24:30" x14ac:dyDescent="0.25">
      <c r="X4224" s="48"/>
      <c r="Y4224" s="49"/>
      <c r="Z4224" s="50"/>
      <c r="AA4224" s="51"/>
      <c r="AB4224" s="51"/>
      <c r="AC4224" s="52"/>
      <c r="AD4224" s="53"/>
    </row>
    <row r="4225" spans="24:30" x14ac:dyDescent="0.25">
      <c r="X4225" s="48"/>
      <c r="Y4225" s="49"/>
      <c r="Z4225" s="50"/>
      <c r="AA4225" s="51"/>
      <c r="AB4225" s="51"/>
      <c r="AC4225" s="52"/>
      <c r="AD4225" s="53"/>
    </row>
    <row r="4226" spans="24:30" x14ac:dyDescent="0.25">
      <c r="X4226" s="48"/>
      <c r="Y4226" s="49"/>
      <c r="Z4226" s="50"/>
      <c r="AA4226" s="51"/>
      <c r="AB4226" s="51"/>
      <c r="AC4226" s="52"/>
      <c r="AD4226" s="53"/>
    </row>
    <row r="4227" spans="24:30" x14ac:dyDescent="0.25">
      <c r="X4227" s="48"/>
      <c r="Y4227" s="49"/>
      <c r="Z4227" s="50"/>
      <c r="AA4227" s="51"/>
      <c r="AB4227" s="51"/>
      <c r="AC4227" s="52"/>
      <c r="AD4227" s="53"/>
    </row>
    <row r="4228" spans="24:30" x14ac:dyDescent="0.25">
      <c r="X4228" s="48"/>
      <c r="Y4228" s="49"/>
      <c r="Z4228" s="50"/>
      <c r="AA4228" s="51"/>
      <c r="AB4228" s="51"/>
      <c r="AC4228" s="52"/>
      <c r="AD4228" s="53"/>
    </row>
    <row r="4229" spans="24:30" x14ac:dyDescent="0.25">
      <c r="X4229" s="48"/>
      <c r="Y4229" s="49"/>
      <c r="Z4229" s="50"/>
      <c r="AA4229" s="51"/>
      <c r="AB4229" s="51"/>
      <c r="AC4229" s="52"/>
      <c r="AD4229" s="53"/>
    </row>
    <row r="4230" spans="24:30" x14ac:dyDescent="0.25">
      <c r="X4230" s="48"/>
      <c r="Y4230" s="49"/>
      <c r="Z4230" s="50"/>
      <c r="AA4230" s="51"/>
      <c r="AB4230" s="51"/>
      <c r="AC4230" s="52"/>
      <c r="AD4230" s="53"/>
    </row>
    <row r="4231" spans="24:30" x14ac:dyDescent="0.25">
      <c r="X4231" s="48"/>
      <c r="Y4231" s="49"/>
      <c r="Z4231" s="50"/>
      <c r="AA4231" s="51"/>
      <c r="AB4231" s="51"/>
      <c r="AC4231" s="52"/>
      <c r="AD4231" s="53"/>
    </row>
    <row r="4232" spans="24:30" x14ac:dyDescent="0.25">
      <c r="X4232" s="48"/>
      <c r="Y4232" s="49"/>
      <c r="Z4232" s="50"/>
      <c r="AA4232" s="51"/>
      <c r="AB4232" s="51"/>
      <c r="AC4232" s="52"/>
      <c r="AD4232" s="53"/>
    </row>
    <row r="4233" spans="24:30" x14ac:dyDescent="0.25">
      <c r="X4233" s="48"/>
      <c r="Y4233" s="49"/>
      <c r="Z4233" s="50"/>
      <c r="AA4233" s="51"/>
      <c r="AB4233" s="51"/>
      <c r="AC4233" s="52"/>
      <c r="AD4233" s="53"/>
    </row>
    <row r="4234" spans="24:30" x14ac:dyDescent="0.25">
      <c r="X4234" s="48"/>
      <c r="Y4234" s="49"/>
      <c r="Z4234" s="50"/>
      <c r="AA4234" s="51"/>
      <c r="AB4234" s="51"/>
      <c r="AC4234" s="52"/>
      <c r="AD4234" s="53"/>
    </row>
    <row r="4235" spans="24:30" x14ac:dyDescent="0.25">
      <c r="X4235" s="48"/>
      <c r="Y4235" s="49"/>
      <c r="Z4235" s="50"/>
      <c r="AA4235" s="51"/>
      <c r="AB4235" s="51"/>
      <c r="AC4235" s="52"/>
      <c r="AD4235" s="53"/>
    </row>
    <row r="4236" spans="24:30" x14ac:dyDescent="0.25">
      <c r="X4236" s="48"/>
      <c r="Y4236" s="49"/>
      <c r="Z4236" s="50"/>
      <c r="AA4236" s="51"/>
      <c r="AB4236" s="51"/>
      <c r="AC4236" s="52"/>
      <c r="AD4236" s="53"/>
    </row>
    <row r="4237" spans="24:30" x14ac:dyDescent="0.25">
      <c r="X4237" s="48"/>
      <c r="Y4237" s="49"/>
      <c r="Z4237" s="50"/>
      <c r="AA4237" s="51"/>
      <c r="AB4237" s="51"/>
      <c r="AC4237" s="52"/>
      <c r="AD4237" s="53"/>
    </row>
    <row r="4238" spans="24:30" x14ac:dyDescent="0.25">
      <c r="X4238" s="48"/>
      <c r="Y4238" s="49"/>
      <c r="Z4238" s="50"/>
      <c r="AA4238" s="51"/>
      <c r="AB4238" s="51"/>
      <c r="AC4238" s="52"/>
      <c r="AD4238" s="53"/>
    </row>
    <row r="4239" spans="24:30" x14ac:dyDescent="0.25">
      <c r="X4239" s="48"/>
      <c r="Y4239" s="49"/>
      <c r="Z4239" s="50"/>
      <c r="AA4239" s="51"/>
      <c r="AB4239" s="51"/>
      <c r="AC4239" s="52"/>
      <c r="AD4239" s="53"/>
    </row>
    <row r="4240" spans="24:30" x14ac:dyDescent="0.25">
      <c r="X4240" s="48"/>
      <c r="Y4240" s="49"/>
      <c r="Z4240" s="50"/>
      <c r="AA4240" s="51"/>
      <c r="AB4240" s="51"/>
      <c r="AC4240" s="52"/>
      <c r="AD4240" s="53"/>
    </row>
    <row r="4241" spans="24:30" x14ac:dyDescent="0.25">
      <c r="X4241" s="48"/>
      <c r="Y4241" s="49"/>
      <c r="Z4241" s="50"/>
      <c r="AA4241" s="51"/>
      <c r="AB4241" s="51"/>
      <c r="AC4241" s="52"/>
      <c r="AD4241" s="53"/>
    </row>
    <row r="4242" spans="24:30" x14ac:dyDescent="0.25">
      <c r="X4242" s="48"/>
      <c r="Y4242" s="49"/>
      <c r="Z4242" s="50"/>
      <c r="AA4242" s="51"/>
      <c r="AB4242" s="51"/>
      <c r="AC4242" s="52"/>
      <c r="AD4242" s="53"/>
    </row>
    <row r="4243" spans="24:30" x14ac:dyDescent="0.25">
      <c r="X4243" s="48"/>
      <c r="Y4243" s="49"/>
      <c r="Z4243" s="50"/>
      <c r="AA4243" s="51"/>
      <c r="AB4243" s="51"/>
      <c r="AC4243" s="52"/>
      <c r="AD4243" s="53"/>
    </row>
    <row r="4244" spans="24:30" x14ac:dyDescent="0.25">
      <c r="X4244" s="48"/>
      <c r="Y4244" s="49"/>
      <c r="Z4244" s="50"/>
      <c r="AA4244" s="51"/>
      <c r="AB4244" s="51"/>
      <c r="AC4244" s="52"/>
      <c r="AD4244" s="53"/>
    </row>
    <row r="4245" spans="24:30" x14ac:dyDescent="0.25">
      <c r="X4245" s="48"/>
      <c r="Y4245" s="49"/>
      <c r="Z4245" s="50"/>
      <c r="AA4245" s="51"/>
      <c r="AB4245" s="51"/>
      <c r="AC4245" s="52"/>
      <c r="AD4245" s="53"/>
    </row>
    <row r="4246" spans="24:30" x14ac:dyDescent="0.25">
      <c r="X4246" s="48"/>
      <c r="Y4246" s="49"/>
      <c r="Z4246" s="50"/>
      <c r="AA4246" s="51"/>
      <c r="AB4246" s="51"/>
      <c r="AC4246" s="52"/>
      <c r="AD4246" s="53"/>
    </row>
    <row r="4247" spans="24:30" x14ac:dyDescent="0.25">
      <c r="X4247" s="48"/>
      <c r="Y4247" s="49"/>
      <c r="Z4247" s="50"/>
      <c r="AA4247" s="51"/>
      <c r="AB4247" s="51"/>
      <c r="AC4247" s="52"/>
      <c r="AD4247" s="53"/>
    </row>
    <row r="4248" spans="24:30" x14ac:dyDescent="0.25">
      <c r="X4248" s="48"/>
      <c r="Y4248" s="49"/>
      <c r="Z4248" s="50"/>
      <c r="AA4248" s="51"/>
      <c r="AB4248" s="51"/>
      <c r="AC4248" s="52"/>
      <c r="AD4248" s="53"/>
    </row>
    <row r="4249" spans="24:30" x14ac:dyDescent="0.25">
      <c r="X4249" s="48"/>
      <c r="Y4249" s="49"/>
      <c r="Z4249" s="50"/>
      <c r="AA4249" s="51"/>
      <c r="AB4249" s="51"/>
      <c r="AC4249" s="52"/>
      <c r="AD4249" s="53"/>
    </row>
    <row r="4250" spans="24:30" x14ac:dyDescent="0.25">
      <c r="X4250" s="48"/>
      <c r="Y4250" s="49"/>
      <c r="Z4250" s="50"/>
      <c r="AA4250" s="51"/>
      <c r="AB4250" s="51"/>
      <c r="AC4250" s="52"/>
      <c r="AD4250" s="53"/>
    </row>
    <row r="4251" spans="24:30" x14ac:dyDescent="0.25">
      <c r="X4251" s="48"/>
      <c r="Y4251" s="49"/>
      <c r="Z4251" s="50"/>
      <c r="AA4251" s="51"/>
      <c r="AB4251" s="51"/>
      <c r="AC4251" s="52"/>
      <c r="AD4251" s="53"/>
    </row>
    <row r="4252" spans="24:30" x14ac:dyDescent="0.25">
      <c r="X4252" s="48"/>
      <c r="Y4252" s="49"/>
      <c r="Z4252" s="50"/>
      <c r="AA4252" s="51"/>
      <c r="AB4252" s="51"/>
      <c r="AC4252" s="52"/>
      <c r="AD4252" s="53"/>
    </row>
    <row r="4253" spans="24:30" x14ac:dyDescent="0.25">
      <c r="X4253" s="48"/>
      <c r="Y4253" s="49"/>
      <c r="Z4253" s="50"/>
      <c r="AA4253" s="51"/>
      <c r="AB4253" s="51"/>
      <c r="AC4253" s="52"/>
      <c r="AD4253" s="53"/>
    </row>
    <row r="4254" spans="24:30" x14ac:dyDescent="0.25">
      <c r="X4254" s="48"/>
      <c r="Y4254" s="49"/>
      <c r="Z4254" s="50"/>
      <c r="AA4254" s="51"/>
      <c r="AB4254" s="51"/>
      <c r="AC4254" s="52"/>
      <c r="AD4254" s="53"/>
    </row>
    <row r="4255" spans="24:30" x14ac:dyDescent="0.25">
      <c r="X4255" s="48"/>
      <c r="Y4255" s="49"/>
      <c r="Z4255" s="50"/>
      <c r="AA4255" s="51"/>
      <c r="AB4255" s="51"/>
      <c r="AC4255" s="52"/>
      <c r="AD4255" s="53"/>
    </row>
    <row r="4256" spans="24:30" x14ac:dyDescent="0.25">
      <c r="X4256" s="48"/>
      <c r="Y4256" s="49"/>
      <c r="Z4256" s="50"/>
      <c r="AA4256" s="51"/>
      <c r="AB4256" s="51"/>
      <c r="AC4256" s="52"/>
      <c r="AD4256" s="53"/>
    </row>
    <row r="4257" spans="24:30" x14ac:dyDescent="0.25">
      <c r="X4257" s="48"/>
      <c r="Y4257" s="49"/>
      <c r="Z4257" s="50"/>
      <c r="AA4257" s="51"/>
      <c r="AB4257" s="51"/>
      <c r="AC4257" s="52"/>
      <c r="AD4257" s="53"/>
    </row>
    <row r="4258" spans="24:30" x14ac:dyDescent="0.25">
      <c r="X4258" s="48"/>
      <c r="Y4258" s="49"/>
      <c r="Z4258" s="50"/>
      <c r="AA4258" s="51"/>
      <c r="AB4258" s="51"/>
      <c r="AC4258" s="52"/>
      <c r="AD4258" s="53"/>
    </row>
    <row r="4259" spans="24:30" x14ac:dyDescent="0.25">
      <c r="X4259" s="48"/>
      <c r="Y4259" s="49"/>
      <c r="Z4259" s="50"/>
      <c r="AA4259" s="51"/>
      <c r="AB4259" s="51"/>
      <c r="AC4259" s="52"/>
      <c r="AD4259" s="53"/>
    </row>
    <row r="4260" spans="24:30" x14ac:dyDescent="0.25">
      <c r="X4260" s="48"/>
      <c r="Y4260" s="49"/>
      <c r="Z4260" s="50"/>
      <c r="AA4260" s="51"/>
      <c r="AB4260" s="51"/>
      <c r="AC4260" s="52"/>
      <c r="AD4260" s="53"/>
    </row>
    <row r="4261" spans="24:30" x14ac:dyDescent="0.25">
      <c r="X4261" s="48"/>
      <c r="Y4261" s="49"/>
      <c r="Z4261" s="50"/>
      <c r="AA4261" s="51"/>
      <c r="AB4261" s="51"/>
      <c r="AC4261" s="52"/>
      <c r="AD4261" s="53"/>
    </row>
    <row r="4262" spans="24:30" x14ac:dyDescent="0.25">
      <c r="X4262" s="48"/>
      <c r="Y4262" s="49"/>
      <c r="Z4262" s="50"/>
      <c r="AA4262" s="51"/>
      <c r="AB4262" s="51"/>
      <c r="AC4262" s="52"/>
      <c r="AD4262" s="53"/>
    </row>
    <row r="4263" spans="24:30" x14ac:dyDescent="0.25">
      <c r="X4263" s="48"/>
      <c r="Y4263" s="49"/>
      <c r="Z4263" s="50"/>
      <c r="AA4263" s="51"/>
      <c r="AB4263" s="51"/>
      <c r="AC4263" s="52"/>
      <c r="AD4263" s="53"/>
    </row>
    <row r="4264" spans="24:30" x14ac:dyDescent="0.25">
      <c r="X4264" s="48"/>
      <c r="Y4264" s="49"/>
      <c r="Z4264" s="50"/>
      <c r="AA4264" s="51"/>
      <c r="AB4264" s="51"/>
      <c r="AC4264" s="52"/>
      <c r="AD4264" s="53"/>
    </row>
    <row r="4265" spans="24:30" x14ac:dyDescent="0.25">
      <c r="X4265" s="48"/>
      <c r="Y4265" s="49"/>
      <c r="Z4265" s="50"/>
      <c r="AA4265" s="51"/>
      <c r="AB4265" s="51"/>
      <c r="AC4265" s="52"/>
      <c r="AD4265" s="53"/>
    </row>
    <row r="4266" spans="24:30" x14ac:dyDescent="0.25">
      <c r="X4266" s="48"/>
      <c r="Y4266" s="49"/>
      <c r="Z4266" s="50"/>
      <c r="AA4266" s="51"/>
      <c r="AB4266" s="51"/>
      <c r="AC4266" s="52"/>
      <c r="AD4266" s="53"/>
    </row>
    <row r="4267" spans="24:30" x14ac:dyDescent="0.25">
      <c r="X4267" s="48"/>
      <c r="Y4267" s="49"/>
      <c r="Z4267" s="50"/>
      <c r="AA4267" s="51"/>
      <c r="AB4267" s="51"/>
      <c r="AC4267" s="52"/>
      <c r="AD4267" s="53"/>
    </row>
    <row r="4268" spans="24:30" x14ac:dyDescent="0.25">
      <c r="X4268" s="48"/>
      <c r="Y4268" s="49"/>
      <c r="Z4268" s="50"/>
      <c r="AA4268" s="51"/>
      <c r="AB4268" s="51"/>
      <c r="AC4268" s="52"/>
      <c r="AD4268" s="53"/>
    </row>
    <row r="4269" spans="24:30" x14ac:dyDescent="0.25">
      <c r="X4269" s="48"/>
      <c r="Y4269" s="49"/>
      <c r="Z4269" s="50"/>
      <c r="AA4269" s="51"/>
      <c r="AB4269" s="51"/>
      <c r="AC4269" s="52"/>
      <c r="AD4269" s="53"/>
    </row>
    <row r="4270" spans="24:30" x14ac:dyDescent="0.25">
      <c r="X4270" s="48"/>
      <c r="Y4270" s="49"/>
      <c r="Z4270" s="50"/>
      <c r="AA4270" s="51"/>
      <c r="AB4270" s="51"/>
      <c r="AC4270" s="52"/>
      <c r="AD4270" s="53"/>
    </row>
    <row r="4271" spans="24:30" x14ac:dyDescent="0.25">
      <c r="X4271" s="48"/>
      <c r="Y4271" s="49"/>
      <c r="Z4271" s="50"/>
      <c r="AA4271" s="51"/>
      <c r="AB4271" s="51"/>
      <c r="AC4271" s="52"/>
      <c r="AD4271" s="53"/>
    </row>
    <row r="4272" spans="24:30" x14ac:dyDescent="0.25">
      <c r="X4272" s="48"/>
      <c r="Y4272" s="49"/>
      <c r="Z4272" s="50"/>
      <c r="AA4272" s="51"/>
      <c r="AB4272" s="51"/>
      <c r="AC4272" s="52"/>
      <c r="AD4272" s="53"/>
    </row>
    <row r="4273" spans="24:30" x14ac:dyDescent="0.25">
      <c r="X4273" s="48"/>
      <c r="Y4273" s="49"/>
      <c r="Z4273" s="50"/>
      <c r="AA4273" s="51"/>
      <c r="AB4273" s="51"/>
      <c r="AC4273" s="52"/>
      <c r="AD4273" s="53"/>
    </row>
    <row r="4274" spans="24:30" x14ac:dyDescent="0.25">
      <c r="X4274" s="48"/>
      <c r="Y4274" s="49"/>
      <c r="Z4274" s="50"/>
      <c r="AA4274" s="51"/>
      <c r="AB4274" s="51"/>
      <c r="AC4274" s="52"/>
      <c r="AD4274" s="53"/>
    </row>
    <row r="4275" spans="24:30" x14ac:dyDescent="0.25">
      <c r="X4275" s="48"/>
      <c r="Y4275" s="49"/>
      <c r="Z4275" s="50"/>
      <c r="AA4275" s="51"/>
      <c r="AB4275" s="51"/>
      <c r="AC4275" s="52"/>
      <c r="AD4275" s="53"/>
    </row>
    <row r="4276" spans="24:30" x14ac:dyDescent="0.25">
      <c r="X4276" s="48"/>
      <c r="Y4276" s="49"/>
      <c r="Z4276" s="50"/>
      <c r="AA4276" s="51"/>
      <c r="AB4276" s="51"/>
      <c r="AC4276" s="52"/>
      <c r="AD4276" s="53"/>
    </row>
    <row r="4277" spans="24:30" x14ac:dyDescent="0.25">
      <c r="X4277" s="48"/>
      <c r="Y4277" s="49"/>
      <c r="Z4277" s="50"/>
      <c r="AA4277" s="51"/>
      <c r="AB4277" s="51"/>
      <c r="AC4277" s="52"/>
      <c r="AD4277" s="53"/>
    </row>
    <row r="4278" spans="24:30" x14ac:dyDescent="0.25">
      <c r="X4278" s="48"/>
      <c r="Y4278" s="49"/>
      <c r="Z4278" s="50"/>
      <c r="AA4278" s="51"/>
      <c r="AB4278" s="51"/>
      <c r="AC4278" s="52"/>
      <c r="AD4278" s="53"/>
    </row>
    <row r="4279" spans="24:30" x14ac:dyDescent="0.25">
      <c r="X4279" s="48"/>
      <c r="Y4279" s="49"/>
      <c r="Z4279" s="50"/>
      <c r="AA4279" s="51"/>
      <c r="AB4279" s="51"/>
      <c r="AC4279" s="52"/>
      <c r="AD4279" s="53"/>
    </row>
    <row r="4280" spans="24:30" x14ac:dyDescent="0.25">
      <c r="X4280" s="48"/>
      <c r="Y4280" s="49"/>
      <c r="Z4280" s="50"/>
      <c r="AA4280" s="51"/>
      <c r="AB4280" s="51"/>
      <c r="AC4280" s="52"/>
      <c r="AD4280" s="53"/>
    </row>
    <row r="4281" spans="24:30" x14ac:dyDescent="0.25">
      <c r="X4281" s="48"/>
      <c r="Y4281" s="49"/>
      <c r="Z4281" s="50"/>
      <c r="AA4281" s="51"/>
      <c r="AB4281" s="51"/>
      <c r="AC4281" s="52"/>
      <c r="AD4281" s="53"/>
    </row>
    <row r="4282" spans="24:30" x14ac:dyDescent="0.25">
      <c r="X4282" s="48"/>
      <c r="Y4282" s="49"/>
      <c r="Z4282" s="50"/>
      <c r="AA4282" s="51"/>
      <c r="AB4282" s="51"/>
      <c r="AC4282" s="52"/>
      <c r="AD4282" s="53"/>
    </row>
    <row r="4283" spans="24:30" x14ac:dyDescent="0.25">
      <c r="X4283" s="48"/>
      <c r="Y4283" s="49"/>
      <c r="Z4283" s="50"/>
      <c r="AA4283" s="51"/>
      <c r="AB4283" s="51"/>
      <c r="AC4283" s="52"/>
      <c r="AD4283" s="53"/>
    </row>
    <row r="4284" spans="24:30" x14ac:dyDescent="0.25">
      <c r="X4284" s="48"/>
      <c r="Y4284" s="49"/>
      <c r="Z4284" s="50"/>
      <c r="AA4284" s="51"/>
      <c r="AB4284" s="51"/>
      <c r="AC4284" s="52"/>
      <c r="AD4284" s="53"/>
    </row>
    <row r="4285" spans="24:30" x14ac:dyDescent="0.25">
      <c r="X4285" s="48"/>
      <c r="Y4285" s="49"/>
      <c r="Z4285" s="50"/>
      <c r="AA4285" s="51"/>
      <c r="AB4285" s="51"/>
      <c r="AC4285" s="52"/>
      <c r="AD4285" s="53"/>
    </row>
    <row r="4286" spans="24:30" x14ac:dyDescent="0.25">
      <c r="X4286" s="48"/>
      <c r="Y4286" s="49"/>
      <c r="Z4286" s="50"/>
      <c r="AA4286" s="51"/>
      <c r="AB4286" s="51"/>
      <c r="AC4286" s="52"/>
      <c r="AD4286" s="53"/>
    </row>
    <row r="4287" spans="24:30" x14ac:dyDescent="0.25">
      <c r="X4287" s="48"/>
      <c r="Y4287" s="49"/>
      <c r="Z4287" s="50"/>
      <c r="AA4287" s="51"/>
      <c r="AB4287" s="51"/>
      <c r="AC4287" s="52"/>
      <c r="AD4287" s="53"/>
    </row>
    <row r="4288" spans="24:30" x14ac:dyDescent="0.25">
      <c r="X4288" s="48"/>
      <c r="Y4288" s="49"/>
      <c r="Z4288" s="50"/>
      <c r="AA4288" s="51"/>
      <c r="AB4288" s="51"/>
      <c r="AC4288" s="52"/>
      <c r="AD4288" s="53"/>
    </row>
    <row r="4289" spans="24:30" x14ac:dyDescent="0.25">
      <c r="X4289" s="48"/>
      <c r="Y4289" s="49"/>
      <c r="Z4289" s="50"/>
      <c r="AA4289" s="51"/>
      <c r="AB4289" s="51"/>
      <c r="AC4289" s="52"/>
      <c r="AD4289" s="53"/>
    </row>
    <row r="4290" spans="24:30" x14ac:dyDescent="0.25">
      <c r="X4290" s="48"/>
      <c r="Y4290" s="49"/>
      <c r="Z4290" s="50"/>
      <c r="AA4290" s="51"/>
      <c r="AB4290" s="51"/>
      <c r="AC4290" s="52"/>
      <c r="AD4290" s="53"/>
    </row>
    <row r="4291" spans="24:30" x14ac:dyDescent="0.25">
      <c r="X4291" s="48"/>
      <c r="Y4291" s="49"/>
      <c r="Z4291" s="50"/>
      <c r="AA4291" s="51"/>
      <c r="AB4291" s="51"/>
      <c r="AC4291" s="52"/>
      <c r="AD4291" s="53"/>
    </row>
    <row r="4292" spans="24:30" x14ac:dyDescent="0.25">
      <c r="X4292" s="48"/>
      <c r="Y4292" s="49"/>
      <c r="Z4292" s="50"/>
      <c r="AA4292" s="51"/>
      <c r="AB4292" s="51"/>
      <c r="AC4292" s="52"/>
      <c r="AD4292" s="53"/>
    </row>
    <row r="4293" spans="24:30" x14ac:dyDescent="0.25">
      <c r="X4293" s="48"/>
      <c r="Y4293" s="49"/>
      <c r="Z4293" s="50"/>
      <c r="AA4293" s="51"/>
      <c r="AB4293" s="51"/>
      <c r="AC4293" s="52"/>
      <c r="AD4293" s="53"/>
    </row>
    <row r="4294" spans="24:30" x14ac:dyDescent="0.25">
      <c r="X4294" s="48"/>
      <c r="Y4294" s="49"/>
      <c r="Z4294" s="50"/>
      <c r="AA4294" s="51"/>
      <c r="AB4294" s="51"/>
      <c r="AC4294" s="52"/>
      <c r="AD4294" s="53"/>
    </row>
    <row r="4295" spans="24:30" x14ac:dyDescent="0.25">
      <c r="X4295" s="48"/>
      <c r="Y4295" s="49"/>
      <c r="Z4295" s="50"/>
      <c r="AA4295" s="51"/>
      <c r="AB4295" s="51"/>
      <c r="AC4295" s="52"/>
      <c r="AD4295" s="53"/>
    </row>
    <row r="4296" spans="24:30" x14ac:dyDescent="0.25">
      <c r="X4296" s="48"/>
      <c r="Y4296" s="49"/>
      <c r="Z4296" s="50"/>
      <c r="AA4296" s="51"/>
      <c r="AB4296" s="51"/>
      <c r="AC4296" s="52"/>
      <c r="AD4296" s="53"/>
    </row>
    <row r="4297" spans="24:30" x14ac:dyDescent="0.25">
      <c r="X4297" s="48"/>
      <c r="Y4297" s="49"/>
      <c r="Z4297" s="50"/>
      <c r="AA4297" s="51"/>
      <c r="AB4297" s="51"/>
      <c r="AC4297" s="52"/>
      <c r="AD4297" s="53"/>
    </row>
    <row r="4298" spans="24:30" x14ac:dyDescent="0.25">
      <c r="X4298" s="48"/>
      <c r="Y4298" s="49"/>
      <c r="Z4298" s="50"/>
      <c r="AA4298" s="51"/>
      <c r="AB4298" s="51"/>
      <c r="AC4298" s="52"/>
      <c r="AD4298" s="53"/>
    </row>
    <row r="4299" spans="24:30" x14ac:dyDescent="0.25">
      <c r="X4299" s="48"/>
      <c r="Y4299" s="49"/>
      <c r="Z4299" s="50"/>
      <c r="AA4299" s="51"/>
      <c r="AB4299" s="51"/>
      <c r="AC4299" s="52"/>
      <c r="AD4299" s="53"/>
    </row>
    <row r="4300" spans="24:30" x14ac:dyDescent="0.25">
      <c r="X4300" s="48"/>
      <c r="Y4300" s="49"/>
      <c r="Z4300" s="50"/>
      <c r="AA4300" s="51"/>
      <c r="AB4300" s="51"/>
      <c r="AC4300" s="52"/>
      <c r="AD4300" s="53"/>
    </row>
    <row r="4301" spans="24:30" x14ac:dyDescent="0.25">
      <c r="X4301" s="48"/>
      <c r="Y4301" s="49"/>
      <c r="Z4301" s="50"/>
      <c r="AA4301" s="51"/>
      <c r="AB4301" s="51"/>
      <c r="AC4301" s="52"/>
      <c r="AD4301" s="53"/>
    </row>
    <row r="4302" spans="24:30" x14ac:dyDescent="0.25">
      <c r="X4302" s="48"/>
      <c r="Y4302" s="49"/>
      <c r="Z4302" s="50"/>
      <c r="AA4302" s="51"/>
      <c r="AB4302" s="51"/>
      <c r="AC4302" s="52"/>
      <c r="AD4302" s="53"/>
    </row>
    <row r="4303" spans="24:30" x14ac:dyDescent="0.25">
      <c r="X4303" s="48"/>
      <c r="Y4303" s="49"/>
      <c r="Z4303" s="50"/>
      <c r="AA4303" s="51"/>
      <c r="AB4303" s="51"/>
      <c r="AC4303" s="52"/>
      <c r="AD4303" s="53"/>
    </row>
    <row r="4304" spans="24:30" x14ac:dyDescent="0.25">
      <c r="X4304" s="48"/>
      <c r="Y4304" s="49"/>
      <c r="Z4304" s="50"/>
      <c r="AA4304" s="51"/>
      <c r="AB4304" s="51"/>
      <c r="AC4304" s="52"/>
      <c r="AD4304" s="53"/>
    </row>
    <row r="4305" spans="24:30" x14ac:dyDescent="0.25">
      <c r="X4305" s="48"/>
      <c r="Y4305" s="49"/>
      <c r="Z4305" s="50"/>
      <c r="AA4305" s="51"/>
      <c r="AB4305" s="51"/>
      <c r="AC4305" s="52"/>
      <c r="AD4305" s="53"/>
    </row>
    <row r="4306" spans="24:30" x14ac:dyDescent="0.25">
      <c r="X4306" s="48"/>
      <c r="Y4306" s="49"/>
      <c r="Z4306" s="50"/>
      <c r="AA4306" s="51"/>
      <c r="AB4306" s="51"/>
      <c r="AC4306" s="52"/>
      <c r="AD4306" s="53"/>
    </row>
    <row r="4307" spans="24:30" x14ac:dyDescent="0.25">
      <c r="X4307" s="48"/>
      <c r="Y4307" s="49"/>
      <c r="Z4307" s="50"/>
      <c r="AA4307" s="51"/>
      <c r="AB4307" s="51"/>
      <c r="AC4307" s="52"/>
      <c r="AD4307" s="53"/>
    </row>
    <row r="4308" spans="24:30" x14ac:dyDescent="0.25">
      <c r="X4308" s="48"/>
      <c r="Y4308" s="49"/>
      <c r="Z4308" s="50"/>
      <c r="AA4308" s="51"/>
      <c r="AB4308" s="51"/>
      <c r="AC4308" s="52"/>
      <c r="AD4308" s="53"/>
    </row>
    <row r="4309" spans="24:30" x14ac:dyDescent="0.25">
      <c r="X4309" s="48"/>
      <c r="Y4309" s="49"/>
      <c r="Z4309" s="50"/>
      <c r="AA4309" s="51"/>
      <c r="AB4309" s="51"/>
      <c r="AC4309" s="52"/>
      <c r="AD4309" s="53"/>
    </row>
    <row r="4310" spans="24:30" x14ac:dyDescent="0.25">
      <c r="X4310" s="48"/>
      <c r="Y4310" s="49"/>
      <c r="Z4310" s="50"/>
      <c r="AA4310" s="51"/>
      <c r="AB4310" s="51"/>
      <c r="AC4310" s="52"/>
      <c r="AD4310" s="53"/>
    </row>
    <row r="4311" spans="24:30" x14ac:dyDescent="0.25">
      <c r="X4311" s="48"/>
      <c r="Y4311" s="49"/>
      <c r="Z4311" s="50"/>
      <c r="AA4311" s="51"/>
      <c r="AB4311" s="51"/>
      <c r="AC4311" s="52"/>
      <c r="AD4311" s="53"/>
    </row>
    <row r="4312" spans="24:30" x14ac:dyDescent="0.25">
      <c r="X4312" s="48"/>
      <c r="Y4312" s="49"/>
      <c r="Z4312" s="50"/>
      <c r="AA4312" s="51"/>
      <c r="AB4312" s="51"/>
      <c r="AC4312" s="52"/>
      <c r="AD4312" s="53"/>
    </row>
    <row r="4313" spans="24:30" x14ac:dyDescent="0.25">
      <c r="X4313" s="48"/>
      <c r="Y4313" s="49"/>
      <c r="Z4313" s="50"/>
      <c r="AA4313" s="51"/>
      <c r="AB4313" s="51"/>
      <c r="AC4313" s="52"/>
      <c r="AD4313" s="53"/>
    </row>
    <row r="4314" spans="24:30" x14ac:dyDescent="0.25">
      <c r="X4314" s="48"/>
      <c r="Y4314" s="49"/>
      <c r="Z4314" s="50"/>
      <c r="AA4314" s="51"/>
      <c r="AB4314" s="51"/>
      <c r="AC4314" s="52"/>
      <c r="AD4314" s="53"/>
    </row>
    <row r="4315" spans="24:30" x14ac:dyDescent="0.25">
      <c r="X4315" s="48"/>
      <c r="Y4315" s="49"/>
      <c r="Z4315" s="50"/>
      <c r="AA4315" s="51"/>
      <c r="AB4315" s="51"/>
      <c r="AC4315" s="52"/>
      <c r="AD4315" s="53"/>
    </row>
    <row r="4316" spans="24:30" x14ac:dyDescent="0.25">
      <c r="X4316" s="48"/>
      <c r="Y4316" s="49"/>
      <c r="Z4316" s="50"/>
      <c r="AA4316" s="51"/>
      <c r="AB4316" s="51"/>
      <c r="AC4316" s="52"/>
      <c r="AD4316" s="53"/>
    </row>
    <row r="4317" spans="24:30" x14ac:dyDescent="0.25">
      <c r="X4317" s="48"/>
      <c r="Y4317" s="49"/>
      <c r="Z4317" s="50"/>
      <c r="AA4317" s="51"/>
      <c r="AB4317" s="51"/>
      <c r="AC4317" s="52"/>
      <c r="AD4317" s="53"/>
    </row>
    <row r="4318" spans="24:30" x14ac:dyDescent="0.25">
      <c r="X4318" s="48"/>
      <c r="Y4318" s="49"/>
      <c r="Z4318" s="50"/>
      <c r="AA4318" s="51"/>
      <c r="AB4318" s="51"/>
      <c r="AC4318" s="52"/>
      <c r="AD4318" s="53"/>
    </row>
    <row r="4319" spans="24:30" x14ac:dyDescent="0.25">
      <c r="X4319" s="48"/>
      <c r="Y4319" s="49"/>
      <c r="Z4319" s="50"/>
      <c r="AA4319" s="51"/>
      <c r="AB4319" s="51"/>
      <c r="AC4319" s="52"/>
      <c r="AD4319" s="53"/>
    </row>
    <row r="4320" spans="24:30" x14ac:dyDescent="0.25">
      <c r="X4320" s="48"/>
      <c r="Y4320" s="49"/>
      <c r="Z4320" s="50"/>
      <c r="AA4320" s="51"/>
      <c r="AB4320" s="51"/>
      <c r="AC4320" s="52"/>
      <c r="AD4320" s="53"/>
    </row>
    <row r="4321" spans="24:30" x14ac:dyDescent="0.25">
      <c r="X4321" s="48"/>
      <c r="Y4321" s="49"/>
      <c r="Z4321" s="50"/>
      <c r="AA4321" s="51"/>
      <c r="AB4321" s="51"/>
      <c r="AC4321" s="52"/>
      <c r="AD4321" s="53"/>
    </row>
    <row r="4322" spans="24:30" x14ac:dyDescent="0.25">
      <c r="X4322" s="48"/>
      <c r="Y4322" s="49"/>
      <c r="Z4322" s="50"/>
      <c r="AA4322" s="51"/>
      <c r="AB4322" s="51"/>
      <c r="AC4322" s="52"/>
      <c r="AD4322" s="53"/>
    </row>
    <row r="4323" spans="24:30" x14ac:dyDescent="0.25">
      <c r="X4323" s="48"/>
      <c r="Y4323" s="49"/>
      <c r="Z4323" s="50"/>
      <c r="AA4323" s="51"/>
      <c r="AB4323" s="51"/>
      <c r="AC4323" s="52"/>
      <c r="AD4323" s="53"/>
    </row>
    <row r="4324" spans="24:30" x14ac:dyDescent="0.25">
      <c r="X4324" s="48"/>
      <c r="Y4324" s="49"/>
      <c r="Z4324" s="50"/>
      <c r="AA4324" s="51"/>
      <c r="AB4324" s="51"/>
      <c r="AC4324" s="52"/>
      <c r="AD4324" s="53"/>
    </row>
    <row r="4325" spans="24:30" x14ac:dyDescent="0.25">
      <c r="X4325" s="48"/>
      <c r="Y4325" s="49"/>
      <c r="Z4325" s="50"/>
      <c r="AA4325" s="51"/>
      <c r="AB4325" s="51"/>
      <c r="AC4325" s="52"/>
      <c r="AD4325" s="53"/>
    </row>
    <row r="4326" spans="24:30" x14ac:dyDescent="0.25">
      <c r="X4326" s="48"/>
      <c r="Y4326" s="49"/>
      <c r="Z4326" s="50"/>
      <c r="AA4326" s="51"/>
      <c r="AB4326" s="51"/>
      <c r="AC4326" s="52"/>
      <c r="AD4326" s="53"/>
    </row>
    <row r="4327" spans="24:30" x14ac:dyDescent="0.25">
      <c r="X4327" s="48"/>
      <c r="Y4327" s="49"/>
      <c r="Z4327" s="50"/>
      <c r="AA4327" s="51"/>
      <c r="AB4327" s="51"/>
      <c r="AC4327" s="52"/>
      <c r="AD4327" s="53"/>
    </row>
    <row r="4328" spans="24:30" x14ac:dyDescent="0.25">
      <c r="X4328" s="48"/>
      <c r="Y4328" s="49"/>
      <c r="Z4328" s="50"/>
      <c r="AA4328" s="51"/>
      <c r="AB4328" s="51"/>
      <c r="AC4328" s="52"/>
      <c r="AD4328" s="53"/>
    </row>
    <row r="4329" spans="24:30" x14ac:dyDescent="0.25">
      <c r="X4329" s="48"/>
      <c r="Y4329" s="49"/>
      <c r="Z4329" s="50"/>
      <c r="AA4329" s="51"/>
      <c r="AB4329" s="51"/>
      <c r="AC4329" s="52"/>
      <c r="AD4329" s="53"/>
    </row>
    <row r="4330" spans="24:30" x14ac:dyDescent="0.25">
      <c r="X4330" s="48"/>
      <c r="Y4330" s="49"/>
      <c r="Z4330" s="50"/>
      <c r="AA4330" s="51"/>
      <c r="AB4330" s="51"/>
      <c r="AC4330" s="52"/>
      <c r="AD4330" s="53"/>
    </row>
    <row r="4331" spans="24:30" x14ac:dyDescent="0.25">
      <c r="X4331" s="48"/>
      <c r="Y4331" s="49"/>
      <c r="Z4331" s="50"/>
      <c r="AA4331" s="51"/>
      <c r="AB4331" s="51"/>
      <c r="AC4331" s="52"/>
      <c r="AD4331" s="53"/>
    </row>
    <row r="4332" spans="24:30" x14ac:dyDescent="0.25">
      <c r="X4332" s="48"/>
      <c r="Y4332" s="49"/>
      <c r="Z4332" s="50"/>
      <c r="AA4332" s="51"/>
      <c r="AB4332" s="51"/>
      <c r="AC4332" s="52"/>
      <c r="AD4332" s="53"/>
    </row>
    <row r="4333" spans="24:30" x14ac:dyDescent="0.25">
      <c r="X4333" s="48"/>
      <c r="Y4333" s="49"/>
      <c r="Z4333" s="50"/>
      <c r="AA4333" s="51"/>
      <c r="AB4333" s="51"/>
      <c r="AC4333" s="52"/>
      <c r="AD4333" s="53"/>
    </row>
    <row r="4334" spans="24:30" x14ac:dyDescent="0.25">
      <c r="X4334" s="48"/>
      <c r="Y4334" s="49"/>
      <c r="Z4334" s="50"/>
      <c r="AA4334" s="51"/>
      <c r="AB4334" s="51"/>
      <c r="AC4334" s="52"/>
      <c r="AD4334" s="53"/>
    </row>
    <row r="4335" spans="24:30" x14ac:dyDescent="0.25">
      <c r="X4335" s="48"/>
      <c r="Y4335" s="49"/>
      <c r="Z4335" s="50"/>
      <c r="AA4335" s="51"/>
      <c r="AB4335" s="51"/>
      <c r="AC4335" s="52"/>
      <c r="AD4335" s="53"/>
    </row>
    <row r="4336" spans="24:30" x14ac:dyDescent="0.25">
      <c r="X4336" s="48"/>
      <c r="Y4336" s="49"/>
      <c r="Z4336" s="50"/>
      <c r="AA4336" s="51"/>
      <c r="AB4336" s="51"/>
      <c r="AC4336" s="52"/>
      <c r="AD4336" s="53"/>
    </row>
    <row r="4337" spans="24:30" x14ac:dyDescent="0.25">
      <c r="X4337" s="48"/>
      <c r="Y4337" s="49"/>
      <c r="Z4337" s="50"/>
      <c r="AA4337" s="51"/>
      <c r="AB4337" s="51"/>
      <c r="AC4337" s="52"/>
      <c r="AD4337" s="53"/>
    </row>
    <row r="4338" spans="24:30" x14ac:dyDescent="0.25">
      <c r="X4338" s="48"/>
      <c r="Y4338" s="49"/>
      <c r="Z4338" s="50"/>
      <c r="AA4338" s="51"/>
      <c r="AB4338" s="51"/>
      <c r="AC4338" s="52"/>
      <c r="AD4338" s="53"/>
    </row>
    <row r="4339" spans="24:30" x14ac:dyDescent="0.25">
      <c r="X4339" s="48"/>
      <c r="Y4339" s="49"/>
      <c r="Z4339" s="50"/>
      <c r="AA4339" s="51"/>
      <c r="AB4339" s="51"/>
      <c r="AC4339" s="52"/>
      <c r="AD4339" s="53"/>
    </row>
    <row r="4340" spans="24:30" x14ac:dyDescent="0.25">
      <c r="X4340" s="48"/>
      <c r="Y4340" s="49"/>
      <c r="Z4340" s="50"/>
      <c r="AA4340" s="51"/>
      <c r="AB4340" s="51"/>
      <c r="AC4340" s="52"/>
      <c r="AD4340" s="53"/>
    </row>
    <row r="4341" spans="24:30" x14ac:dyDescent="0.25">
      <c r="X4341" s="48"/>
      <c r="Y4341" s="49"/>
      <c r="Z4341" s="50"/>
      <c r="AA4341" s="51"/>
      <c r="AB4341" s="51"/>
      <c r="AC4341" s="52"/>
      <c r="AD4341" s="53"/>
    </row>
    <row r="4342" spans="24:30" x14ac:dyDescent="0.25">
      <c r="X4342" s="48"/>
      <c r="Y4342" s="49"/>
      <c r="Z4342" s="50"/>
      <c r="AA4342" s="51"/>
      <c r="AB4342" s="51"/>
      <c r="AC4342" s="52"/>
      <c r="AD4342" s="53"/>
    </row>
    <row r="4343" spans="24:30" x14ac:dyDescent="0.25">
      <c r="X4343" s="48"/>
      <c r="Y4343" s="49"/>
      <c r="Z4343" s="50"/>
      <c r="AA4343" s="51"/>
      <c r="AB4343" s="51"/>
      <c r="AC4343" s="52"/>
      <c r="AD4343" s="53"/>
    </row>
    <row r="4344" spans="24:30" x14ac:dyDescent="0.25">
      <c r="X4344" s="48"/>
      <c r="Y4344" s="49"/>
      <c r="Z4344" s="50"/>
      <c r="AA4344" s="51"/>
      <c r="AB4344" s="51"/>
      <c r="AC4344" s="52"/>
      <c r="AD4344" s="53"/>
    </row>
    <row r="4345" spans="24:30" x14ac:dyDescent="0.25">
      <c r="X4345" s="48"/>
      <c r="Y4345" s="49"/>
      <c r="Z4345" s="50"/>
      <c r="AA4345" s="51"/>
      <c r="AB4345" s="51"/>
      <c r="AC4345" s="52"/>
      <c r="AD4345" s="53"/>
    </row>
    <row r="4346" spans="24:30" x14ac:dyDescent="0.25">
      <c r="X4346" s="48"/>
      <c r="Y4346" s="49"/>
      <c r="Z4346" s="50"/>
      <c r="AA4346" s="51"/>
      <c r="AB4346" s="51"/>
      <c r="AC4346" s="52"/>
      <c r="AD4346" s="53"/>
    </row>
    <row r="4347" spans="24:30" x14ac:dyDescent="0.25">
      <c r="X4347" s="48"/>
      <c r="Y4347" s="49"/>
      <c r="Z4347" s="50"/>
      <c r="AA4347" s="51"/>
      <c r="AB4347" s="51"/>
      <c r="AC4347" s="52"/>
      <c r="AD4347" s="53"/>
    </row>
    <row r="4348" spans="24:30" x14ac:dyDescent="0.25">
      <c r="X4348" s="48"/>
      <c r="Y4348" s="49"/>
      <c r="Z4348" s="50"/>
      <c r="AA4348" s="51"/>
      <c r="AB4348" s="51"/>
      <c r="AC4348" s="52"/>
      <c r="AD4348" s="53"/>
    </row>
    <row r="4349" spans="24:30" x14ac:dyDescent="0.25">
      <c r="X4349" s="48"/>
      <c r="Y4349" s="49"/>
      <c r="Z4349" s="50"/>
      <c r="AA4349" s="51"/>
      <c r="AB4349" s="51"/>
      <c r="AC4349" s="52"/>
      <c r="AD4349" s="53"/>
    </row>
    <row r="4350" spans="24:30" x14ac:dyDescent="0.25">
      <c r="X4350" s="48"/>
      <c r="Y4350" s="49"/>
      <c r="Z4350" s="50"/>
      <c r="AA4350" s="51"/>
      <c r="AB4350" s="51"/>
      <c r="AC4350" s="52"/>
      <c r="AD4350" s="53"/>
    </row>
    <row r="4351" spans="24:30" x14ac:dyDescent="0.25">
      <c r="X4351" s="48"/>
      <c r="Y4351" s="49"/>
      <c r="Z4351" s="50"/>
      <c r="AA4351" s="51"/>
      <c r="AB4351" s="51"/>
      <c r="AC4351" s="52"/>
      <c r="AD4351" s="53"/>
    </row>
    <row r="4352" spans="24:30" x14ac:dyDescent="0.25">
      <c r="X4352" s="48"/>
      <c r="Y4352" s="49"/>
      <c r="Z4352" s="50"/>
      <c r="AA4352" s="51"/>
      <c r="AB4352" s="51"/>
      <c r="AC4352" s="52"/>
      <c r="AD4352" s="53"/>
    </row>
    <row r="4353" spans="24:30" x14ac:dyDescent="0.25">
      <c r="X4353" s="48"/>
      <c r="Y4353" s="49"/>
      <c r="Z4353" s="50"/>
      <c r="AA4353" s="51"/>
      <c r="AB4353" s="51"/>
      <c r="AC4353" s="52"/>
      <c r="AD4353" s="53"/>
    </row>
    <row r="4354" spans="24:30" x14ac:dyDescent="0.25">
      <c r="X4354" s="48"/>
      <c r="Y4354" s="49"/>
      <c r="Z4354" s="50"/>
      <c r="AA4354" s="51"/>
      <c r="AB4354" s="51"/>
      <c r="AC4354" s="52"/>
      <c r="AD4354" s="53"/>
    </row>
    <row r="4355" spans="24:30" x14ac:dyDescent="0.25">
      <c r="X4355" s="48"/>
      <c r="Y4355" s="49"/>
      <c r="Z4355" s="50"/>
      <c r="AA4355" s="51"/>
      <c r="AB4355" s="51"/>
      <c r="AC4355" s="52"/>
      <c r="AD4355" s="53"/>
    </row>
    <row r="4356" spans="24:30" x14ac:dyDescent="0.25">
      <c r="X4356" s="48"/>
      <c r="Y4356" s="49"/>
      <c r="Z4356" s="50"/>
      <c r="AA4356" s="51"/>
      <c r="AB4356" s="51"/>
      <c r="AC4356" s="52"/>
      <c r="AD4356" s="53"/>
    </row>
    <row r="4357" spans="24:30" x14ac:dyDescent="0.25">
      <c r="X4357" s="48"/>
      <c r="Y4357" s="49"/>
      <c r="Z4357" s="50"/>
      <c r="AA4357" s="51"/>
      <c r="AB4357" s="51"/>
      <c r="AC4357" s="52"/>
      <c r="AD4357" s="53"/>
    </row>
    <row r="4358" spans="24:30" x14ac:dyDescent="0.25">
      <c r="X4358" s="48"/>
      <c r="Y4358" s="49"/>
      <c r="Z4358" s="50"/>
      <c r="AA4358" s="51"/>
      <c r="AB4358" s="51"/>
      <c r="AC4358" s="52"/>
      <c r="AD4358" s="53"/>
    </row>
    <row r="4359" spans="24:30" x14ac:dyDescent="0.25">
      <c r="X4359" s="48"/>
      <c r="Y4359" s="49"/>
      <c r="Z4359" s="50"/>
      <c r="AA4359" s="51"/>
      <c r="AB4359" s="51"/>
      <c r="AC4359" s="52"/>
      <c r="AD4359" s="53"/>
    </row>
    <row r="4360" spans="24:30" x14ac:dyDescent="0.25">
      <c r="X4360" s="48"/>
      <c r="Y4360" s="49"/>
      <c r="Z4360" s="50"/>
      <c r="AA4360" s="51"/>
      <c r="AB4360" s="51"/>
      <c r="AC4360" s="52"/>
      <c r="AD4360" s="53"/>
    </row>
    <row r="4361" spans="24:30" x14ac:dyDescent="0.25">
      <c r="X4361" s="48"/>
      <c r="Y4361" s="49"/>
      <c r="Z4361" s="50"/>
      <c r="AA4361" s="51"/>
      <c r="AB4361" s="51"/>
      <c r="AC4361" s="52"/>
      <c r="AD4361" s="53"/>
    </row>
    <row r="4362" spans="24:30" x14ac:dyDescent="0.25">
      <c r="X4362" s="48"/>
      <c r="Y4362" s="49"/>
      <c r="Z4362" s="50"/>
      <c r="AA4362" s="51"/>
      <c r="AB4362" s="51"/>
      <c r="AC4362" s="52"/>
      <c r="AD4362" s="53"/>
    </row>
    <row r="4363" spans="24:30" x14ac:dyDescent="0.25">
      <c r="X4363" s="48"/>
      <c r="Y4363" s="49"/>
      <c r="Z4363" s="50"/>
      <c r="AA4363" s="51"/>
      <c r="AB4363" s="51"/>
      <c r="AC4363" s="52"/>
      <c r="AD4363" s="53"/>
    </row>
    <row r="4364" spans="24:30" x14ac:dyDescent="0.25">
      <c r="X4364" s="48"/>
      <c r="Y4364" s="49"/>
      <c r="Z4364" s="50"/>
      <c r="AA4364" s="51"/>
      <c r="AB4364" s="51"/>
      <c r="AC4364" s="52"/>
      <c r="AD4364" s="53"/>
    </row>
    <row r="4365" spans="24:30" x14ac:dyDescent="0.25">
      <c r="X4365" s="48"/>
      <c r="Y4365" s="49"/>
      <c r="Z4365" s="50"/>
      <c r="AA4365" s="51"/>
      <c r="AB4365" s="51"/>
      <c r="AC4365" s="52"/>
      <c r="AD4365" s="53"/>
    </row>
    <row r="4366" spans="24:30" x14ac:dyDescent="0.25">
      <c r="X4366" s="48"/>
      <c r="Y4366" s="49"/>
      <c r="Z4366" s="50"/>
      <c r="AA4366" s="51"/>
      <c r="AB4366" s="51"/>
      <c r="AC4366" s="52"/>
      <c r="AD4366" s="53"/>
    </row>
    <row r="4367" spans="24:30" x14ac:dyDescent="0.25">
      <c r="X4367" s="48"/>
      <c r="Y4367" s="49"/>
      <c r="Z4367" s="50"/>
      <c r="AA4367" s="51"/>
      <c r="AB4367" s="51"/>
      <c r="AC4367" s="52"/>
      <c r="AD4367" s="53"/>
    </row>
    <row r="4368" spans="24:30" x14ac:dyDescent="0.25">
      <c r="X4368" s="48"/>
      <c r="Y4368" s="49"/>
      <c r="Z4368" s="50"/>
      <c r="AA4368" s="51"/>
      <c r="AB4368" s="51"/>
      <c r="AC4368" s="52"/>
      <c r="AD4368" s="53"/>
    </row>
    <row r="4369" spans="24:30" x14ac:dyDescent="0.25">
      <c r="X4369" s="48"/>
      <c r="Y4369" s="49"/>
      <c r="Z4369" s="50"/>
      <c r="AA4369" s="51"/>
      <c r="AB4369" s="51"/>
      <c r="AC4369" s="52"/>
      <c r="AD4369" s="53"/>
    </row>
    <row r="4370" spans="24:30" x14ac:dyDescent="0.25">
      <c r="X4370" s="48"/>
      <c r="Y4370" s="49"/>
      <c r="Z4370" s="50"/>
      <c r="AA4370" s="51"/>
      <c r="AB4370" s="51"/>
      <c r="AC4370" s="52"/>
      <c r="AD4370" s="53"/>
    </row>
    <row r="4371" spans="24:30" x14ac:dyDescent="0.25">
      <c r="X4371" s="48"/>
      <c r="Y4371" s="49"/>
      <c r="Z4371" s="50"/>
      <c r="AA4371" s="51"/>
      <c r="AB4371" s="51"/>
      <c r="AC4371" s="52"/>
      <c r="AD4371" s="53"/>
    </row>
    <row r="4372" spans="24:30" x14ac:dyDescent="0.25">
      <c r="X4372" s="48"/>
      <c r="Y4372" s="49"/>
      <c r="Z4372" s="50"/>
      <c r="AA4372" s="51"/>
      <c r="AB4372" s="51"/>
      <c r="AC4372" s="52"/>
      <c r="AD4372" s="53"/>
    </row>
    <row r="4373" spans="24:30" x14ac:dyDescent="0.25">
      <c r="X4373" s="48"/>
      <c r="Y4373" s="49"/>
      <c r="Z4373" s="50"/>
      <c r="AA4373" s="51"/>
      <c r="AB4373" s="51"/>
      <c r="AC4373" s="52"/>
      <c r="AD4373" s="53"/>
    </row>
    <row r="4374" spans="24:30" x14ac:dyDescent="0.25">
      <c r="X4374" s="48"/>
      <c r="Y4374" s="49"/>
      <c r="Z4374" s="50"/>
      <c r="AA4374" s="51"/>
      <c r="AB4374" s="51"/>
      <c r="AC4374" s="52"/>
      <c r="AD4374" s="53"/>
    </row>
    <row r="4375" spans="24:30" x14ac:dyDescent="0.25">
      <c r="X4375" s="48"/>
      <c r="Y4375" s="49"/>
      <c r="Z4375" s="50"/>
      <c r="AA4375" s="51"/>
      <c r="AB4375" s="51"/>
      <c r="AC4375" s="52"/>
      <c r="AD4375" s="53"/>
    </row>
    <row r="4376" spans="24:30" x14ac:dyDescent="0.25">
      <c r="X4376" s="48"/>
      <c r="Y4376" s="49"/>
      <c r="Z4376" s="50"/>
      <c r="AA4376" s="51"/>
      <c r="AB4376" s="51"/>
      <c r="AC4376" s="52"/>
      <c r="AD4376" s="53"/>
    </row>
    <row r="4377" spans="24:30" x14ac:dyDescent="0.25">
      <c r="X4377" s="48"/>
      <c r="Y4377" s="49"/>
      <c r="Z4377" s="50"/>
      <c r="AA4377" s="51"/>
      <c r="AB4377" s="51"/>
      <c r="AC4377" s="52"/>
      <c r="AD4377" s="53"/>
    </row>
    <row r="4378" spans="24:30" x14ac:dyDescent="0.25">
      <c r="X4378" s="48"/>
      <c r="Y4378" s="49"/>
      <c r="Z4378" s="50"/>
      <c r="AA4378" s="51"/>
      <c r="AB4378" s="51"/>
      <c r="AC4378" s="52"/>
      <c r="AD4378" s="53"/>
    </row>
    <row r="4379" spans="24:30" x14ac:dyDescent="0.25">
      <c r="X4379" s="48"/>
      <c r="Y4379" s="49"/>
      <c r="Z4379" s="50"/>
      <c r="AA4379" s="51"/>
      <c r="AB4379" s="51"/>
      <c r="AC4379" s="52"/>
      <c r="AD4379" s="53"/>
    </row>
    <row r="4380" spans="24:30" x14ac:dyDescent="0.25">
      <c r="X4380" s="48"/>
      <c r="Y4380" s="49"/>
      <c r="Z4380" s="50"/>
      <c r="AA4380" s="51"/>
      <c r="AB4380" s="51"/>
      <c r="AC4380" s="52"/>
      <c r="AD4380" s="53"/>
    </row>
    <row r="4381" spans="24:30" x14ac:dyDescent="0.25">
      <c r="X4381" s="48"/>
      <c r="Y4381" s="49"/>
      <c r="Z4381" s="50"/>
      <c r="AA4381" s="51"/>
      <c r="AB4381" s="51"/>
      <c r="AC4381" s="52"/>
      <c r="AD4381" s="53"/>
    </row>
    <row r="4382" spans="24:30" x14ac:dyDescent="0.25">
      <c r="X4382" s="48"/>
      <c r="Y4382" s="49"/>
      <c r="Z4382" s="50"/>
      <c r="AA4382" s="51"/>
      <c r="AB4382" s="51"/>
      <c r="AC4382" s="52"/>
      <c r="AD4382" s="53"/>
    </row>
    <row r="4383" spans="24:30" x14ac:dyDescent="0.25">
      <c r="X4383" s="48"/>
      <c r="Y4383" s="49"/>
      <c r="Z4383" s="50"/>
      <c r="AA4383" s="51"/>
      <c r="AB4383" s="51"/>
      <c r="AC4383" s="52"/>
      <c r="AD4383" s="53"/>
    </row>
    <row r="4384" spans="24:30" x14ac:dyDescent="0.25">
      <c r="X4384" s="48"/>
      <c r="Y4384" s="49"/>
      <c r="Z4384" s="50"/>
      <c r="AA4384" s="51"/>
      <c r="AB4384" s="51"/>
      <c r="AC4384" s="52"/>
      <c r="AD4384" s="53"/>
    </row>
    <row r="4385" spans="24:30" x14ac:dyDescent="0.25">
      <c r="X4385" s="48"/>
      <c r="Y4385" s="49"/>
      <c r="Z4385" s="50"/>
      <c r="AA4385" s="51"/>
      <c r="AB4385" s="51"/>
      <c r="AC4385" s="52"/>
      <c r="AD4385" s="53"/>
    </row>
    <row r="4386" spans="24:30" x14ac:dyDescent="0.25">
      <c r="X4386" s="48"/>
      <c r="Y4386" s="49"/>
      <c r="Z4386" s="50"/>
      <c r="AA4386" s="51"/>
      <c r="AB4386" s="51"/>
      <c r="AC4386" s="52"/>
      <c r="AD4386" s="53"/>
    </row>
    <row r="4387" spans="24:30" x14ac:dyDescent="0.25">
      <c r="X4387" s="48"/>
      <c r="Y4387" s="49"/>
      <c r="Z4387" s="50"/>
      <c r="AA4387" s="51"/>
      <c r="AB4387" s="51"/>
      <c r="AC4387" s="52"/>
      <c r="AD4387" s="53"/>
    </row>
    <row r="4388" spans="24:30" x14ac:dyDescent="0.25">
      <c r="X4388" s="48"/>
      <c r="Y4388" s="49"/>
      <c r="Z4388" s="50"/>
      <c r="AA4388" s="51"/>
      <c r="AB4388" s="51"/>
      <c r="AC4388" s="52"/>
      <c r="AD4388" s="53"/>
    </row>
    <row r="4389" spans="24:30" x14ac:dyDescent="0.25">
      <c r="X4389" s="48"/>
      <c r="Y4389" s="49"/>
      <c r="Z4389" s="50"/>
      <c r="AA4389" s="51"/>
      <c r="AB4389" s="51"/>
      <c r="AC4389" s="52"/>
      <c r="AD4389" s="53"/>
    </row>
    <row r="4390" spans="24:30" x14ac:dyDescent="0.25">
      <c r="X4390" s="48"/>
      <c r="Y4390" s="49"/>
      <c r="Z4390" s="50"/>
      <c r="AA4390" s="51"/>
      <c r="AB4390" s="51"/>
      <c r="AC4390" s="52"/>
      <c r="AD4390" s="53"/>
    </row>
    <row r="4391" spans="24:30" x14ac:dyDescent="0.25">
      <c r="X4391" s="48"/>
      <c r="Y4391" s="49"/>
      <c r="Z4391" s="50"/>
      <c r="AA4391" s="51"/>
      <c r="AB4391" s="51"/>
      <c r="AC4391" s="52"/>
      <c r="AD4391" s="53"/>
    </row>
    <row r="4392" spans="24:30" x14ac:dyDescent="0.25">
      <c r="X4392" s="48"/>
      <c r="Y4392" s="49"/>
      <c r="Z4392" s="50"/>
      <c r="AA4392" s="51"/>
      <c r="AB4392" s="51"/>
      <c r="AC4392" s="52"/>
      <c r="AD4392" s="53"/>
    </row>
    <row r="4393" spans="24:30" x14ac:dyDescent="0.25">
      <c r="X4393" s="48"/>
      <c r="Y4393" s="49"/>
      <c r="Z4393" s="50"/>
      <c r="AA4393" s="51"/>
      <c r="AB4393" s="51"/>
      <c r="AC4393" s="52"/>
      <c r="AD4393" s="53"/>
    </row>
    <row r="4394" spans="24:30" x14ac:dyDescent="0.25">
      <c r="X4394" s="48"/>
      <c r="Y4394" s="49"/>
      <c r="Z4394" s="50"/>
      <c r="AA4394" s="51"/>
      <c r="AB4394" s="51"/>
      <c r="AC4394" s="52"/>
      <c r="AD4394" s="53"/>
    </row>
    <row r="4395" spans="24:30" x14ac:dyDescent="0.25">
      <c r="X4395" s="48"/>
      <c r="Y4395" s="49"/>
      <c r="Z4395" s="50"/>
      <c r="AA4395" s="51"/>
      <c r="AB4395" s="51"/>
      <c r="AC4395" s="52"/>
      <c r="AD4395" s="53"/>
    </row>
    <row r="4396" spans="24:30" x14ac:dyDescent="0.25">
      <c r="X4396" s="48"/>
      <c r="Y4396" s="49"/>
      <c r="Z4396" s="50"/>
      <c r="AA4396" s="51"/>
      <c r="AB4396" s="51"/>
      <c r="AC4396" s="52"/>
      <c r="AD4396" s="53"/>
    </row>
    <row r="4397" spans="24:30" x14ac:dyDescent="0.25">
      <c r="X4397" s="48"/>
      <c r="Y4397" s="49"/>
      <c r="Z4397" s="50"/>
      <c r="AA4397" s="51"/>
      <c r="AB4397" s="51"/>
      <c r="AC4397" s="52"/>
      <c r="AD4397" s="53"/>
    </row>
    <row r="4398" spans="24:30" x14ac:dyDescent="0.25">
      <c r="X4398" s="48"/>
      <c r="Y4398" s="49"/>
      <c r="Z4398" s="50"/>
      <c r="AA4398" s="51"/>
      <c r="AB4398" s="51"/>
      <c r="AC4398" s="52"/>
      <c r="AD4398" s="53"/>
    </row>
    <row r="4399" spans="24:30" x14ac:dyDescent="0.25">
      <c r="X4399" s="48"/>
      <c r="Y4399" s="49"/>
      <c r="Z4399" s="50"/>
      <c r="AA4399" s="51"/>
      <c r="AB4399" s="51"/>
      <c r="AC4399" s="52"/>
      <c r="AD4399" s="53"/>
    </row>
    <row r="4400" spans="24:30" x14ac:dyDescent="0.25">
      <c r="X4400" s="48"/>
      <c r="Y4400" s="49"/>
      <c r="Z4400" s="50"/>
      <c r="AA4400" s="51"/>
      <c r="AB4400" s="51"/>
      <c r="AC4400" s="52"/>
      <c r="AD4400" s="53"/>
    </row>
    <row r="4401" spans="24:30" x14ac:dyDescent="0.25">
      <c r="X4401" s="48"/>
      <c r="Y4401" s="49"/>
      <c r="Z4401" s="50"/>
      <c r="AA4401" s="51"/>
      <c r="AB4401" s="51"/>
      <c r="AC4401" s="52"/>
      <c r="AD4401" s="53"/>
    </row>
    <row r="4402" spans="24:30" x14ac:dyDescent="0.25">
      <c r="X4402" s="48"/>
      <c r="Y4402" s="49"/>
      <c r="Z4402" s="50"/>
      <c r="AA4402" s="51"/>
      <c r="AB4402" s="51"/>
      <c r="AC4402" s="52"/>
      <c r="AD4402" s="53"/>
    </row>
    <row r="4403" spans="24:30" x14ac:dyDescent="0.25">
      <c r="X4403" s="48"/>
      <c r="Y4403" s="49"/>
      <c r="Z4403" s="50"/>
      <c r="AA4403" s="51"/>
      <c r="AB4403" s="51"/>
      <c r="AC4403" s="52"/>
      <c r="AD4403" s="53"/>
    </row>
    <row r="4404" spans="24:30" x14ac:dyDescent="0.25">
      <c r="X4404" s="48"/>
      <c r="Y4404" s="49"/>
      <c r="Z4404" s="50"/>
      <c r="AA4404" s="51"/>
      <c r="AB4404" s="51"/>
      <c r="AC4404" s="52"/>
      <c r="AD4404" s="53"/>
    </row>
    <row r="4405" spans="24:30" x14ac:dyDescent="0.25">
      <c r="X4405" s="48"/>
      <c r="Y4405" s="49"/>
      <c r="Z4405" s="50"/>
      <c r="AA4405" s="51"/>
      <c r="AB4405" s="51"/>
      <c r="AC4405" s="52"/>
      <c r="AD4405" s="53"/>
    </row>
    <row r="4406" spans="24:30" x14ac:dyDescent="0.25">
      <c r="X4406" s="48"/>
      <c r="Y4406" s="49"/>
      <c r="Z4406" s="50"/>
      <c r="AA4406" s="51"/>
      <c r="AB4406" s="51"/>
      <c r="AC4406" s="52"/>
      <c r="AD4406" s="53"/>
    </row>
    <row r="4407" spans="24:30" x14ac:dyDescent="0.25">
      <c r="X4407" s="48"/>
      <c r="Y4407" s="49"/>
      <c r="Z4407" s="50"/>
      <c r="AA4407" s="51"/>
      <c r="AB4407" s="51"/>
      <c r="AC4407" s="52"/>
      <c r="AD4407" s="53"/>
    </row>
    <row r="4408" spans="24:30" x14ac:dyDescent="0.25">
      <c r="X4408" s="48"/>
      <c r="Y4408" s="49"/>
      <c r="Z4408" s="50"/>
      <c r="AA4408" s="51"/>
      <c r="AB4408" s="51"/>
      <c r="AC4408" s="52"/>
      <c r="AD4408" s="53"/>
    </row>
    <row r="4409" spans="24:30" x14ac:dyDescent="0.25">
      <c r="X4409" s="48"/>
      <c r="Y4409" s="49"/>
      <c r="Z4409" s="50"/>
      <c r="AA4409" s="51"/>
      <c r="AB4409" s="51"/>
      <c r="AC4409" s="52"/>
      <c r="AD4409" s="53"/>
    </row>
    <row r="4410" spans="24:30" x14ac:dyDescent="0.25">
      <c r="X4410" s="48"/>
      <c r="Y4410" s="49"/>
      <c r="Z4410" s="50"/>
      <c r="AA4410" s="51"/>
      <c r="AB4410" s="51"/>
      <c r="AC4410" s="52"/>
      <c r="AD4410" s="53"/>
    </row>
    <row r="4411" spans="24:30" x14ac:dyDescent="0.25">
      <c r="X4411" s="48"/>
      <c r="Y4411" s="49"/>
      <c r="Z4411" s="50"/>
      <c r="AA4411" s="51"/>
      <c r="AB4411" s="51"/>
      <c r="AC4411" s="52"/>
      <c r="AD4411" s="53"/>
    </row>
    <row r="4412" spans="24:30" x14ac:dyDescent="0.25">
      <c r="X4412" s="48"/>
      <c r="Y4412" s="49"/>
      <c r="Z4412" s="50"/>
      <c r="AA4412" s="51"/>
      <c r="AB4412" s="51"/>
      <c r="AC4412" s="52"/>
      <c r="AD4412" s="53"/>
    </row>
    <row r="4413" spans="24:30" x14ac:dyDescent="0.25">
      <c r="X4413" s="48"/>
      <c r="Y4413" s="49"/>
      <c r="Z4413" s="50"/>
      <c r="AA4413" s="51"/>
      <c r="AB4413" s="51"/>
      <c r="AC4413" s="52"/>
      <c r="AD4413" s="53"/>
    </row>
    <row r="4414" spans="24:30" x14ac:dyDescent="0.25">
      <c r="X4414" s="48"/>
      <c r="Y4414" s="49"/>
      <c r="Z4414" s="50"/>
      <c r="AA4414" s="51"/>
      <c r="AB4414" s="51"/>
      <c r="AC4414" s="52"/>
      <c r="AD4414" s="53"/>
    </row>
    <row r="4415" spans="24:30" x14ac:dyDescent="0.25">
      <c r="X4415" s="48"/>
      <c r="Y4415" s="49"/>
      <c r="Z4415" s="50"/>
      <c r="AA4415" s="51"/>
      <c r="AB4415" s="51"/>
      <c r="AC4415" s="52"/>
      <c r="AD4415" s="53"/>
    </row>
    <row r="4416" spans="24:30" x14ac:dyDescent="0.25">
      <c r="X4416" s="48"/>
      <c r="Y4416" s="49"/>
      <c r="Z4416" s="50"/>
      <c r="AA4416" s="51"/>
      <c r="AB4416" s="51"/>
      <c r="AC4416" s="52"/>
      <c r="AD4416" s="53"/>
    </row>
    <row r="4417" spans="24:30" x14ac:dyDescent="0.25">
      <c r="X4417" s="48"/>
      <c r="Y4417" s="49"/>
      <c r="Z4417" s="50"/>
      <c r="AA4417" s="51"/>
      <c r="AB4417" s="51"/>
      <c r="AC4417" s="52"/>
      <c r="AD4417" s="53"/>
    </row>
    <row r="4418" spans="24:30" x14ac:dyDescent="0.25">
      <c r="X4418" s="48"/>
      <c r="Y4418" s="49"/>
      <c r="Z4418" s="50"/>
      <c r="AA4418" s="51"/>
      <c r="AB4418" s="51"/>
      <c r="AC4418" s="52"/>
      <c r="AD4418" s="53"/>
    </row>
    <row r="4419" spans="24:30" x14ac:dyDescent="0.25">
      <c r="X4419" s="48"/>
      <c r="Y4419" s="49"/>
      <c r="Z4419" s="50"/>
      <c r="AA4419" s="51"/>
      <c r="AB4419" s="51"/>
      <c r="AC4419" s="52"/>
      <c r="AD4419" s="53"/>
    </row>
    <row r="4420" spans="24:30" x14ac:dyDescent="0.25">
      <c r="X4420" s="48"/>
      <c r="Y4420" s="49"/>
      <c r="Z4420" s="50"/>
      <c r="AA4420" s="51"/>
      <c r="AB4420" s="51"/>
      <c r="AC4420" s="52"/>
      <c r="AD4420" s="53"/>
    </row>
    <row r="4421" spans="24:30" x14ac:dyDescent="0.25">
      <c r="X4421" s="48"/>
      <c r="Y4421" s="49"/>
      <c r="Z4421" s="50"/>
      <c r="AA4421" s="51"/>
      <c r="AB4421" s="51"/>
      <c r="AC4421" s="52"/>
      <c r="AD4421" s="53"/>
    </row>
    <row r="4422" spans="24:30" x14ac:dyDescent="0.25">
      <c r="X4422" s="48"/>
      <c r="Y4422" s="49"/>
      <c r="Z4422" s="50"/>
      <c r="AA4422" s="51"/>
      <c r="AB4422" s="51"/>
      <c r="AC4422" s="52"/>
      <c r="AD4422" s="53"/>
    </row>
    <row r="4423" spans="24:30" x14ac:dyDescent="0.25">
      <c r="X4423" s="48"/>
      <c r="Y4423" s="49"/>
      <c r="Z4423" s="50"/>
      <c r="AA4423" s="51"/>
      <c r="AB4423" s="51"/>
      <c r="AC4423" s="52"/>
      <c r="AD4423" s="53"/>
    </row>
    <row r="4424" spans="24:30" x14ac:dyDescent="0.25">
      <c r="X4424" s="48"/>
      <c r="Y4424" s="49"/>
      <c r="Z4424" s="50"/>
      <c r="AA4424" s="51"/>
      <c r="AB4424" s="51"/>
      <c r="AC4424" s="52"/>
      <c r="AD4424" s="53"/>
    </row>
    <row r="4425" spans="24:30" x14ac:dyDescent="0.25">
      <c r="X4425" s="48"/>
      <c r="Y4425" s="49"/>
      <c r="Z4425" s="50"/>
      <c r="AA4425" s="51"/>
      <c r="AB4425" s="51"/>
      <c r="AC4425" s="52"/>
      <c r="AD4425" s="53"/>
    </row>
    <row r="4426" spans="24:30" x14ac:dyDescent="0.25">
      <c r="X4426" s="48"/>
      <c r="Y4426" s="49"/>
      <c r="Z4426" s="50"/>
      <c r="AA4426" s="51"/>
      <c r="AB4426" s="51"/>
      <c r="AC4426" s="52"/>
      <c r="AD4426" s="53"/>
    </row>
    <row r="4427" spans="24:30" x14ac:dyDescent="0.25">
      <c r="X4427" s="48"/>
      <c r="Y4427" s="49"/>
      <c r="Z4427" s="50"/>
      <c r="AA4427" s="51"/>
      <c r="AB4427" s="51"/>
      <c r="AC4427" s="52"/>
      <c r="AD4427" s="53"/>
    </row>
    <row r="4428" spans="24:30" x14ac:dyDescent="0.25">
      <c r="X4428" s="48"/>
      <c r="Y4428" s="49"/>
      <c r="Z4428" s="50"/>
      <c r="AA4428" s="51"/>
      <c r="AB4428" s="51"/>
      <c r="AC4428" s="52"/>
      <c r="AD4428" s="53"/>
    </row>
    <row r="4429" spans="24:30" x14ac:dyDescent="0.25">
      <c r="X4429" s="48"/>
      <c r="Y4429" s="49"/>
      <c r="Z4429" s="50"/>
      <c r="AA4429" s="51"/>
      <c r="AB4429" s="51"/>
      <c r="AC4429" s="52"/>
      <c r="AD4429" s="53"/>
    </row>
    <row r="4430" spans="24:30" x14ac:dyDescent="0.25">
      <c r="X4430" s="48"/>
      <c r="Y4430" s="49"/>
      <c r="Z4430" s="50"/>
      <c r="AA4430" s="51"/>
      <c r="AB4430" s="51"/>
      <c r="AC4430" s="52"/>
      <c r="AD4430" s="53"/>
    </row>
    <row r="4431" spans="24:30" x14ac:dyDescent="0.25">
      <c r="X4431" s="48"/>
      <c r="Y4431" s="49"/>
      <c r="Z4431" s="50"/>
      <c r="AA4431" s="51"/>
      <c r="AB4431" s="51"/>
      <c r="AC4431" s="52"/>
      <c r="AD4431" s="53"/>
    </row>
    <row r="4432" spans="24:30" x14ac:dyDescent="0.25">
      <c r="X4432" s="48"/>
      <c r="Y4432" s="49"/>
      <c r="Z4432" s="50"/>
      <c r="AA4432" s="51"/>
      <c r="AB4432" s="51"/>
      <c r="AC4432" s="52"/>
      <c r="AD4432" s="53"/>
    </row>
    <row r="4433" spans="24:30" x14ac:dyDescent="0.25">
      <c r="X4433" s="48"/>
      <c r="Y4433" s="49"/>
      <c r="Z4433" s="50"/>
      <c r="AA4433" s="51"/>
      <c r="AB4433" s="51"/>
      <c r="AC4433" s="52"/>
      <c r="AD4433" s="53"/>
    </row>
    <row r="4434" spans="24:30" x14ac:dyDescent="0.25">
      <c r="X4434" s="48"/>
      <c r="Y4434" s="49"/>
      <c r="Z4434" s="50"/>
      <c r="AA4434" s="51"/>
      <c r="AB4434" s="51"/>
      <c r="AC4434" s="52"/>
      <c r="AD4434" s="53"/>
    </row>
    <row r="4435" spans="24:30" x14ac:dyDescent="0.25">
      <c r="X4435" s="48"/>
      <c r="Y4435" s="49"/>
      <c r="Z4435" s="50"/>
      <c r="AA4435" s="51"/>
      <c r="AB4435" s="51"/>
      <c r="AC4435" s="52"/>
      <c r="AD4435" s="53"/>
    </row>
    <row r="4436" spans="24:30" x14ac:dyDescent="0.25">
      <c r="X4436" s="48"/>
      <c r="Y4436" s="49"/>
      <c r="Z4436" s="50"/>
      <c r="AA4436" s="51"/>
      <c r="AB4436" s="51"/>
      <c r="AC4436" s="52"/>
      <c r="AD4436" s="53"/>
    </row>
    <row r="4437" spans="24:30" x14ac:dyDescent="0.25">
      <c r="X4437" s="48"/>
      <c r="Y4437" s="49"/>
      <c r="Z4437" s="50"/>
      <c r="AA4437" s="51"/>
      <c r="AB4437" s="51"/>
      <c r="AC4437" s="52"/>
      <c r="AD4437" s="53"/>
    </row>
    <row r="4438" spans="24:30" x14ac:dyDescent="0.25">
      <c r="X4438" s="48"/>
      <c r="Y4438" s="49"/>
      <c r="Z4438" s="50"/>
      <c r="AA4438" s="51"/>
      <c r="AB4438" s="51"/>
      <c r="AC4438" s="52"/>
      <c r="AD4438" s="53"/>
    </row>
    <row r="4439" spans="24:30" x14ac:dyDescent="0.25">
      <c r="X4439" s="48"/>
      <c r="Y4439" s="49"/>
      <c r="Z4439" s="50"/>
      <c r="AA4439" s="51"/>
      <c r="AB4439" s="51"/>
      <c r="AC4439" s="52"/>
      <c r="AD4439" s="53"/>
    </row>
    <row r="4440" spans="24:30" x14ac:dyDescent="0.25">
      <c r="X4440" s="48"/>
      <c r="Y4440" s="49"/>
      <c r="Z4440" s="50"/>
      <c r="AA4440" s="51"/>
      <c r="AB4440" s="51"/>
      <c r="AC4440" s="52"/>
      <c r="AD4440" s="53"/>
    </row>
    <row r="4441" spans="24:30" x14ac:dyDescent="0.25">
      <c r="X4441" s="48"/>
      <c r="Y4441" s="49"/>
      <c r="Z4441" s="50"/>
      <c r="AA4441" s="51"/>
      <c r="AB4441" s="51"/>
      <c r="AC4441" s="52"/>
      <c r="AD4441" s="53"/>
    </row>
    <row r="4442" spans="24:30" x14ac:dyDescent="0.25">
      <c r="X4442" s="48"/>
      <c r="Y4442" s="49"/>
      <c r="Z4442" s="50"/>
      <c r="AA4442" s="51"/>
      <c r="AB4442" s="51"/>
      <c r="AC4442" s="52"/>
      <c r="AD4442" s="53"/>
    </row>
    <row r="4443" spans="24:30" x14ac:dyDescent="0.25">
      <c r="X4443" s="48"/>
      <c r="Y4443" s="49"/>
      <c r="Z4443" s="50"/>
      <c r="AA4443" s="51"/>
      <c r="AB4443" s="51"/>
      <c r="AC4443" s="52"/>
      <c r="AD4443" s="53"/>
    </row>
    <row r="4444" spans="24:30" x14ac:dyDescent="0.25">
      <c r="X4444" s="48"/>
      <c r="Y4444" s="49"/>
      <c r="Z4444" s="50"/>
      <c r="AA4444" s="51"/>
      <c r="AB4444" s="51"/>
      <c r="AC4444" s="52"/>
      <c r="AD4444" s="53"/>
    </row>
    <row r="4445" spans="24:30" x14ac:dyDescent="0.25">
      <c r="X4445" s="48"/>
      <c r="Y4445" s="49"/>
      <c r="Z4445" s="50"/>
      <c r="AA4445" s="51"/>
      <c r="AB4445" s="51"/>
      <c r="AC4445" s="52"/>
      <c r="AD4445" s="53"/>
    </row>
    <row r="4446" spans="24:30" x14ac:dyDescent="0.25">
      <c r="X4446" s="48"/>
      <c r="Y4446" s="49"/>
      <c r="Z4446" s="50"/>
      <c r="AA4446" s="51"/>
      <c r="AB4446" s="51"/>
      <c r="AC4446" s="52"/>
      <c r="AD4446" s="53"/>
    </row>
    <row r="4447" spans="24:30" x14ac:dyDescent="0.25">
      <c r="X4447" s="48"/>
      <c r="Y4447" s="49"/>
      <c r="Z4447" s="50"/>
      <c r="AA4447" s="51"/>
      <c r="AB4447" s="51"/>
      <c r="AC4447" s="52"/>
      <c r="AD4447" s="53"/>
    </row>
    <row r="4448" spans="24:30" x14ac:dyDescent="0.25">
      <c r="X4448" s="48"/>
      <c r="Y4448" s="49"/>
      <c r="Z4448" s="50"/>
      <c r="AA4448" s="51"/>
      <c r="AB4448" s="51"/>
      <c r="AC4448" s="52"/>
      <c r="AD4448" s="53"/>
    </row>
    <row r="4449" spans="24:30" x14ac:dyDescent="0.25">
      <c r="X4449" s="48"/>
      <c r="Y4449" s="49"/>
      <c r="Z4449" s="50"/>
      <c r="AA4449" s="51"/>
      <c r="AB4449" s="51"/>
      <c r="AC4449" s="52"/>
      <c r="AD4449" s="53"/>
    </row>
    <row r="4450" spans="24:30" x14ac:dyDescent="0.25">
      <c r="X4450" s="48"/>
      <c r="Y4450" s="49"/>
      <c r="Z4450" s="50"/>
      <c r="AA4450" s="51"/>
      <c r="AB4450" s="51"/>
      <c r="AC4450" s="52"/>
      <c r="AD4450" s="53"/>
    </row>
    <row r="4451" spans="24:30" x14ac:dyDescent="0.25">
      <c r="X4451" s="48"/>
      <c r="Y4451" s="49"/>
      <c r="Z4451" s="50"/>
      <c r="AA4451" s="51"/>
      <c r="AB4451" s="51"/>
      <c r="AC4451" s="52"/>
      <c r="AD4451" s="53"/>
    </row>
    <row r="4452" spans="24:30" x14ac:dyDescent="0.25">
      <c r="X4452" s="48"/>
      <c r="Y4452" s="49"/>
      <c r="Z4452" s="50"/>
      <c r="AA4452" s="51"/>
      <c r="AB4452" s="51"/>
      <c r="AC4452" s="52"/>
      <c r="AD4452" s="53"/>
    </row>
    <row r="4453" spans="24:30" x14ac:dyDescent="0.25">
      <c r="X4453" s="48"/>
      <c r="Y4453" s="49"/>
      <c r="Z4453" s="50"/>
      <c r="AA4453" s="51"/>
      <c r="AB4453" s="51"/>
      <c r="AC4453" s="52"/>
      <c r="AD4453" s="53"/>
    </row>
    <row r="4454" spans="24:30" x14ac:dyDescent="0.25">
      <c r="X4454" s="48"/>
      <c r="Y4454" s="49"/>
      <c r="Z4454" s="50"/>
      <c r="AA4454" s="51"/>
      <c r="AB4454" s="51"/>
      <c r="AC4454" s="52"/>
      <c r="AD4454" s="53"/>
    </row>
    <row r="4455" spans="24:30" x14ac:dyDescent="0.25">
      <c r="X4455" s="48"/>
      <c r="Y4455" s="49"/>
      <c r="Z4455" s="50"/>
      <c r="AA4455" s="51"/>
      <c r="AB4455" s="51"/>
      <c r="AC4455" s="52"/>
      <c r="AD4455" s="53"/>
    </row>
    <row r="4456" spans="24:30" x14ac:dyDescent="0.25">
      <c r="X4456" s="48"/>
      <c r="Y4456" s="49"/>
      <c r="Z4456" s="50"/>
      <c r="AA4456" s="51"/>
      <c r="AB4456" s="51"/>
      <c r="AC4456" s="52"/>
      <c r="AD4456" s="53"/>
    </row>
    <row r="4457" spans="24:30" x14ac:dyDescent="0.25">
      <c r="X4457" s="48"/>
      <c r="Y4457" s="49"/>
      <c r="Z4457" s="50"/>
      <c r="AA4457" s="51"/>
      <c r="AB4457" s="51"/>
      <c r="AC4457" s="52"/>
      <c r="AD4457" s="53"/>
    </row>
    <row r="4458" spans="24:30" x14ac:dyDescent="0.25">
      <c r="X4458" s="48"/>
      <c r="Y4458" s="49"/>
      <c r="Z4458" s="50"/>
      <c r="AA4458" s="51"/>
      <c r="AB4458" s="51"/>
      <c r="AC4458" s="52"/>
      <c r="AD4458" s="53"/>
    </row>
    <row r="4459" spans="24:30" x14ac:dyDescent="0.25">
      <c r="X4459" s="48"/>
      <c r="Y4459" s="49"/>
      <c r="Z4459" s="50"/>
      <c r="AA4459" s="51"/>
      <c r="AB4459" s="51"/>
      <c r="AC4459" s="52"/>
      <c r="AD4459" s="53"/>
    </row>
    <row r="4460" spans="24:30" x14ac:dyDescent="0.25">
      <c r="X4460" s="48"/>
      <c r="Y4460" s="49"/>
      <c r="Z4460" s="50"/>
      <c r="AA4460" s="51"/>
      <c r="AB4460" s="51"/>
      <c r="AC4460" s="52"/>
      <c r="AD4460" s="53"/>
    </row>
    <row r="4461" spans="24:30" x14ac:dyDescent="0.25">
      <c r="X4461" s="48"/>
      <c r="Y4461" s="49"/>
      <c r="Z4461" s="50"/>
      <c r="AA4461" s="51"/>
      <c r="AB4461" s="51"/>
      <c r="AC4461" s="52"/>
      <c r="AD4461" s="53"/>
    </row>
    <row r="4462" spans="24:30" x14ac:dyDescent="0.25">
      <c r="X4462" s="48"/>
      <c r="Y4462" s="49"/>
      <c r="Z4462" s="50"/>
      <c r="AA4462" s="51"/>
      <c r="AB4462" s="51"/>
      <c r="AC4462" s="52"/>
      <c r="AD4462" s="53"/>
    </row>
    <row r="4463" spans="24:30" x14ac:dyDescent="0.25">
      <c r="X4463" s="48"/>
      <c r="Y4463" s="49"/>
      <c r="Z4463" s="50"/>
      <c r="AA4463" s="51"/>
      <c r="AB4463" s="51"/>
      <c r="AC4463" s="52"/>
      <c r="AD4463" s="53"/>
    </row>
    <row r="4464" spans="24:30" x14ac:dyDescent="0.25">
      <c r="X4464" s="48"/>
      <c r="Y4464" s="49"/>
      <c r="Z4464" s="50"/>
      <c r="AA4464" s="51"/>
      <c r="AB4464" s="51"/>
      <c r="AC4464" s="52"/>
      <c r="AD4464" s="53"/>
    </row>
    <row r="4465" spans="24:30" x14ac:dyDescent="0.25">
      <c r="X4465" s="48"/>
      <c r="Y4465" s="49"/>
      <c r="Z4465" s="50"/>
      <c r="AA4465" s="51"/>
      <c r="AB4465" s="51"/>
      <c r="AC4465" s="52"/>
      <c r="AD4465" s="53"/>
    </row>
    <row r="4466" spans="24:30" x14ac:dyDescent="0.25">
      <c r="X4466" s="48"/>
      <c r="Y4466" s="49"/>
      <c r="Z4466" s="50"/>
      <c r="AA4466" s="51"/>
      <c r="AB4466" s="51"/>
      <c r="AC4466" s="52"/>
      <c r="AD4466" s="53"/>
    </row>
    <row r="4467" spans="24:30" x14ac:dyDescent="0.25">
      <c r="X4467" s="48"/>
      <c r="Y4467" s="49"/>
      <c r="Z4467" s="50"/>
      <c r="AA4467" s="51"/>
      <c r="AB4467" s="51"/>
      <c r="AC4467" s="52"/>
      <c r="AD4467" s="53"/>
    </row>
    <row r="4468" spans="24:30" x14ac:dyDescent="0.25">
      <c r="X4468" s="48"/>
      <c r="Y4468" s="49"/>
      <c r="Z4468" s="50"/>
      <c r="AA4468" s="51"/>
      <c r="AB4468" s="51"/>
      <c r="AC4468" s="52"/>
      <c r="AD4468" s="53"/>
    </row>
    <row r="4469" spans="24:30" x14ac:dyDescent="0.25">
      <c r="X4469" s="48"/>
      <c r="Y4469" s="49"/>
      <c r="Z4469" s="50"/>
      <c r="AA4469" s="51"/>
      <c r="AB4469" s="51"/>
      <c r="AC4469" s="52"/>
      <c r="AD4469" s="53"/>
    </row>
    <row r="4470" spans="24:30" x14ac:dyDescent="0.25">
      <c r="X4470" s="48"/>
      <c r="Y4470" s="49"/>
      <c r="Z4470" s="50"/>
      <c r="AA4470" s="51"/>
      <c r="AB4470" s="51"/>
      <c r="AC4470" s="52"/>
      <c r="AD4470" s="53"/>
    </row>
    <row r="4471" spans="24:30" x14ac:dyDescent="0.25">
      <c r="X4471" s="48"/>
      <c r="Y4471" s="49"/>
      <c r="Z4471" s="50"/>
      <c r="AA4471" s="51"/>
      <c r="AB4471" s="51"/>
      <c r="AC4471" s="52"/>
      <c r="AD4471" s="53"/>
    </row>
    <row r="4472" spans="24:30" x14ac:dyDescent="0.25">
      <c r="X4472" s="48"/>
      <c r="Y4472" s="49"/>
      <c r="Z4472" s="50"/>
      <c r="AA4472" s="51"/>
      <c r="AB4472" s="51"/>
      <c r="AC4472" s="52"/>
      <c r="AD4472" s="53"/>
    </row>
    <row r="4473" spans="24:30" x14ac:dyDescent="0.25">
      <c r="X4473" s="48"/>
      <c r="Y4473" s="49"/>
      <c r="Z4473" s="50"/>
      <c r="AA4473" s="51"/>
      <c r="AB4473" s="51"/>
      <c r="AC4473" s="52"/>
      <c r="AD4473" s="53"/>
    </row>
    <row r="4474" spans="24:30" x14ac:dyDescent="0.25">
      <c r="X4474" s="48"/>
      <c r="Y4474" s="49"/>
      <c r="Z4474" s="50"/>
      <c r="AA4474" s="51"/>
      <c r="AB4474" s="51"/>
      <c r="AC4474" s="52"/>
      <c r="AD4474" s="53"/>
    </row>
    <row r="4475" spans="24:30" x14ac:dyDescent="0.25">
      <c r="X4475" s="48"/>
      <c r="Y4475" s="49"/>
      <c r="Z4475" s="50"/>
      <c r="AA4475" s="51"/>
      <c r="AB4475" s="51"/>
      <c r="AC4475" s="52"/>
      <c r="AD4475" s="53"/>
    </row>
    <row r="4476" spans="24:30" x14ac:dyDescent="0.25">
      <c r="X4476" s="48"/>
      <c r="Y4476" s="49"/>
      <c r="Z4476" s="50"/>
      <c r="AA4476" s="51"/>
      <c r="AB4476" s="51"/>
      <c r="AC4476" s="52"/>
      <c r="AD4476" s="53"/>
    </row>
    <row r="4477" spans="24:30" x14ac:dyDescent="0.25">
      <c r="X4477" s="48"/>
      <c r="Y4477" s="49"/>
      <c r="Z4477" s="50"/>
      <c r="AA4477" s="51"/>
      <c r="AB4477" s="51"/>
      <c r="AC4477" s="52"/>
      <c r="AD4477" s="53"/>
    </row>
    <row r="4478" spans="24:30" x14ac:dyDescent="0.25">
      <c r="X4478" s="48"/>
      <c r="Y4478" s="49"/>
      <c r="Z4478" s="50"/>
      <c r="AA4478" s="51"/>
      <c r="AB4478" s="51"/>
      <c r="AC4478" s="52"/>
      <c r="AD4478" s="53"/>
    </row>
    <row r="4479" spans="24:30" x14ac:dyDescent="0.25">
      <c r="X4479" s="48"/>
      <c r="Y4479" s="49"/>
      <c r="Z4479" s="50"/>
      <c r="AA4479" s="51"/>
      <c r="AB4479" s="51"/>
      <c r="AC4479" s="52"/>
      <c r="AD4479" s="53"/>
    </row>
    <row r="4480" spans="24:30" x14ac:dyDescent="0.25">
      <c r="X4480" s="48"/>
      <c r="Y4480" s="49"/>
      <c r="Z4480" s="50"/>
      <c r="AA4480" s="51"/>
      <c r="AB4480" s="51"/>
      <c r="AC4480" s="52"/>
      <c r="AD4480" s="53"/>
    </row>
    <row r="4481" spans="24:30" x14ac:dyDescent="0.25">
      <c r="X4481" s="48"/>
      <c r="Y4481" s="49"/>
      <c r="Z4481" s="50"/>
      <c r="AA4481" s="51"/>
      <c r="AB4481" s="51"/>
      <c r="AC4481" s="52"/>
      <c r="AD4481" s="53"/>
    </row>
    <row r="4482" spans="24:30" x14ac:dyDescent="0.25">
      <c r="X4482" s="48"/>
      <c r="Y4482" s="49"/>
      <c r="Z4482" s="50"/>
      <c r="AA4482" s="51"/>
      <c r="AB4482" s="51"/>
      <c r="AC4482" s="52"/>
      <c r="AD4482" s="53"/>
    </row>
    <row r="4483" spans="24:30" x14ac:dyDescent="0.25">
      <c r="X4483" s="48"/>
      <c r="Y4483" s="49"/>
      <c r="Z4483" s="50"/>
      <c r="AA4483" s="51"/>
      <c r="AB4483" s="51"/>
      <c r="AC4483" s="52"/>
      <c r="AD4483" s="53"/>
    </row>
    <row r="4484" spans="24:30" x14ac:dyDescent="0.25">
      <c r="X4484" s="48"/>
      <c r="Y4484" s="49"/>
      <c r="Z4484" s="50"/>
      <c r="AA4484" s="51"/>
      <c r="AB4484" s="51"/>
      <c r="AC4484" s="52"/>
      <c r="AD4484" s="53"/>
    </row>
    <row r="4485" spans="24:30" x14ac:dyDescent="0.25">
      <c r="X4485" s="48"/>
      <c r="Y4485" s="49"/>
      <c r="Z4485" s="50"/>
      <c r="AA4485" s="51"/>
      <c r="AB4485" s="51"/>
      <c r="AC4485" s="52"/>
      <c r="AD4485" s="53"/>
    </row>
    <row r="4486" spans="24:30" x14ac:dyDescent="0.25">
      <c r="X4486" s="48"/>
      <c r="Y4486" s="49"/>
      <c r="Z4486" s="50"/>
      <c r="AA4486" s="51"/>
      <c r="AB4486" s="51"/>
      <c r="AC4486" s="52"/>
      <c r="AD4486" s="53"/>
    </row>
    <row r="4487" spans="24:30" x14ac:dyDescent="0.25">
      <c r="X4487" s="48"/>
      <c r="Y4487" s="49"/>
      <c r="Z4487" s="50"/>
      <c r="AA4487" s="51"/>
      <c r="AB4487" s="51"/>
      <c r="AC4487" s="52"/>
      <c r="AD4487" s="53"/>
    </row>
    <row r="4488" spans="24:30" x14ac:dyDescent="0.25">
      <c r="X4488" s="48"/>
      <c r="Y4488" s="49"/>
      <c r="Z4488" s="50"/>
      <c r="AA4488" s="51"/>
      <c r="AB4488" s="51"/>
      <c r="AC4488" s="52"/>
      <c r="AD4488" s="53"/>
    </row>
    <row r="4489" spans="24:30" x14ac:dyDescent="0.25">
      <c r="X4489" s="48"/>
      <c r="Y4489" s="49"/>
      <c r="Z4489" s="50"/>
      <c r="AA4489" s="51"/>
      <c r="AB4489" s="51"/>
      <c r="AC4489" s="52"/>
      <c r="AD4489" s="53"/>
    </row>
    <row r="4490" spans="24:30" x14ac:dyDescent="0.25">
      <c r="X4490" s="48"/>
      <c r="Y4490" s="49"/>
      <c r="Z4490" s="50"/>
      <c r="AA4490" s="51"/>
      <c r="AB4490" s="51"/>
      <c r="AC4490" s="52"/>
      <c r="AD4490" s="53"/>
    </row>
    <row r="4491" spans="24:30" x14ac:dyDescent="0.25">
      <c r="X4491" s="48"/>
      <c r="Y4491" s="49"/>
      <c r="Z4491" s="50"/>
      <c r="AA4491" s="51"/>
      <c r="AB4491" s="51"/>
      <c r="AC4491" s="52"/>
      <c r="AD4491" s="53"/>
    </row>
    <row r="4492" spans="24:30" x14ac:dyDescent="0.25">
      <c r="X4492" s="48"/>
      <c r="Y4492" s="49"/>
      <c r="Z4492" s="50"/>
      <c r="AA4492" s="51"/>
      <c r="AB4492" s="51"/>
      <c r="AC4492" s="52"/>
      <c r="AD4492" s="53"/>
    </row>
    <row r="4493" spans="24:30" x14ac:dyDescent="0.25">
      <c r="X4493" s="48"/>
      <c r="Y4493" s="49"/>
      <c r="Z4493" s="50"/>
      <c r="AA4493" s="51"/>
      <c r="AB4493" s="51"/>
      <c r="AC4493" s="52"/>
      <c r="AD4493" s="53"/>
    </row>
    <row r="4494" spans="24:30" x14ac:dyDescent="0.25">
      <c r="X4494" s="48"/>
      <c r="Y4494" s="49"/>
      <c r="Z4494" s="50"/>
      <c r="AA4494" s="51"/>
      <c r="AB4494" s="51"/>
      <c r="AC4494" s="52"/>
      <c r="AD4494" s="53"/>
    </row>
    <row r="4495" spans="24:30" x14ac:dyDescent="0.25">
      <c r="X4495" s="48"/>
      <c r="Y4495" s="49"/>
      <c r="Z4495" s="50"/>
      <c r="AA4495" s="51"/>
      <c r="AB4495" s="51"/>
      <c r="AC4495" s="52"/>
      <c r="AD4495" s="53"/>
    </row>
    <row r="4496" spans="24:30" x14ac:dyDescent="0.25">
      <c r="X4496" s="48"/>
      <c r="Y4496" s="49"/>
      <c r="Z4496" s="50"/>
      <c r="AA4496" s="51"/>
      <c r="AB4496" s="51"/>
      <c r="AC4496" s="52"/>
      <c r="AD4496" s="53"/>
    </row>
    <row r="4497" spans="24:30" x14ac:dyDescent="0.25">
      <c r="X4497" s="48"/>
      <c r="Y4497" s="49"/>
      <c r="Z4497" s="50"/>
      <c r="AA4497" s="51"/>
      <c r="AB4497" s="51"/>
      <c r="AC4497" s="52"/>
      <c r="AD4497" s="53"/>
    </row>
    <row r="4498" spans="24:30" x14ac:dyDescent="0.25">
      <c r="X4498" s="48"/>
      <c r="Y4498" s="49"/>
      <c r="Z4498" s="50"/>
      <c r="AA4498" s="51"/>
      <c r="AB4498" s="51"/>
      <c r="AC4498" s="52"/>
      <c r="AD4498" s="53"/>
    </row>
    <row r="4499" spans="24:30" x14ac:dyDescent="0.25">
      <c r="X4499" s="48"/>
      <c r="Y4499" s="49"/>
      <c r="Z4499" s="50"/>
      <c r="AA4499" s="51"/>
      <c r="AB4499" s="51"/>
      <c r="AC4499" s="52"/>
      <c r="AD4499" s="53"/>
    </row>
    <row r="4500" spans="24:30" x14ac:dyDescent="0.25">
      <c r="X4500" s="48"/>
      <c r="Y4500" s="49"/>
      <c r="Z4500" s="50"/>
      <c r="AA4500" s="51"/>
      <c r="AB4500" s="51"/>
      <c r="AC4500" s="52"/>
      <c r="AD4500" s="53"/>
    </row>
    <row r="4501" spans="24:30" x14ac:dyDescent="0.25">
      <c r="X4501" s="48"/>
      <c r="Y4501" s="49"/>
      <c r="Z4501" s="50"/>
      <c r="AA4501" s="51"/>
      <c r="AB4501" s="51"/>
      <c r="AC4501" s="52"/>
      <c r="AD4501" s="53"/>
    </row>
    <row r="4502" spans="24:30" x14ac:dyDescent="0.25">
      <c r="X4502" s="48"/>
      <c r="Y4502" s="49"/>
      <c r="Z4502" s="50"/>
      <c r="AA4502" s="51"/>
      <c r="AB4502" s="51"/>
      <c r="AC4502" s="52"/>
      <c r="AD4502" s="53"/>
    </row>
    <row r="4503" spans="24:30" x14ac:dyDescent="0.25">
      <c r="X4503" s="48"/>
      <c r="Y4503" s="49"/>
      <c r="Z4503" s="50"/>
      <c r="AA4503" s="51"/>
      <c r="AB4503" s="51"/>
      <c r="AC4503" s="52"/>
      <c r="AD4503" s="53"/>
    </row>
    <row r="4504" spans="24:30" x14ac:dyDescent="0.25">
      <c r="X4504" s="48"/>
      <c r="Y4504" s="49"/>
      <c r="Z4504" s="50"/>
      <c r="AA4504" s="51"/>
      <c r="AB4504" s="51"/>
      <c r="AC4504" s="52"/>
      <c r="AD4504" s="53"/>
    </row>
    <row r="4505" spans="24:30" x14ac:dyDescent="0.25">
      <c r="X4505" s="48"/>
      <c r="Y4505" s="49"/>
      <c r="Z4505" s="50"/>
      <c r="AA4505" s="51"/>
      <c r="AB4505" s="51"/>
      <c r="AC4505" s="52"/>
      <c r="AD4505" s="53"/>
    </row>
    <row r="4506" spans="24:30" x14ac:dyDescent="0.25">
      <c r="X4506" s="48"/>
      <c r="Y4506" s="49"/>
      <c r="Z4506" s="50"/>
      <c r="AA4506" s="51"/>
      <c r="AB4506" s="51"/>
      <c r="AC4506" s="52"/>
      <c r="AD4506" s="53"/>
    </row>
    <row r="4507" spans="24:30" x14ac:dyDescent="0.25">
      <c r="X4507" s="48"/>
      <c r="Y4507" s="49"/>
      <c r="Z4507" s="50"/>
      <c r="AA4507" s="51"/>
      <c r="AB4507" s="51"/>
      <c r="AC4507" s="52"/>
      <c r="AD4507" s="53"/>
    </row>
    <row r="4508" spans="24:30" x14ac:dyDescent="0.25">
      <c r="X4508" s="48"/>
      <c r="Y4508" s="49"/>
      <c r="Z4508" s="50"/>
      <c r="AA4508" s="51"/>
      <c r="AB4508" s="51"/>
      <c r="AC4508" s="52"/>
      <c r="AD4508" s="53"/>
    </row>
    <row r="4509" spans="24:30" x14ac:dyDescent="0.25">
      <c r="X4509" s="48"/>
      <c r="Y4509" s="49"/>
      <c r="Z4509" s="50"/>
      <c r="AA4509" s="51"/>
      <c r="AB4509" s="51"/>
      <c r="AC4509" s="52"/>
      <c r="AD4509" s="53"/>
    </row>
    <row r="4510" spans="24:30" x14ac:dyDescent="0.25">
      <c r="X4510" s="48"/>
      <c r="Y4510" s="49"/>
      <c r="Z4510" s="50"/>
      <c r="AA4510" s="51"/>
      <c r="AB4510" s="51"/>
      <c r="AC4510" s="52"/>
      <c r="AD4510" s="53"/>
    </row>
    <row r="4511" spans="24:30" x14ac:dyDescent="0.25">
      <c r="X4511" s="48"/>
      <c r="Y4511" s="49"/>
      <c r="Z4511" s="50"/>
      <c r="AA4511" s="51"/>
      <c r="AB4511" s="51"/>
      <c r="AC4511" s="52"/>
      <c r="AD4511" s="53"/>
    </row>
    <row r="4512" spans="24:30" x14ac:dyDescent="0.25">
      <c r="X4512" s="48"/>
      <c r="Y4512" s="49"/>
      <c r="Z4512" s="50"/>
      <c r="AA4512" s="51"/>
      <c r="AB4512" s="51"/>
      <c r="AC4512" s="52"/>
      <c r="AD4512" s="53"/>
    </row>
    <row r="4513" spans="24:30" x14ac:dyDescent="0.25">
      <c r="X4513" s="48"/>
      <c r="Y4513" s="49"/>
      <c r="Z4513" s="50"/>
      <c r="AA4513" s="51"/>
      <c r="AB4513" s="51"/>
      <c r="AC4513" s="52"/>
      <c r="AD4513" s="53"/>
    </row>
    <row r="4514" spans="24:30" x14ac:dyDescent="0.25">
      <c r="X4514" s="48"/>
      <c r="Y4514" s="49"/>
      <c r="Z4514" s="50"/>
      <c r="AA4514" s="51"/>
      <c r="AB4514" s="51"/>
      <c r="AC4514" s="52"/>
      <c r="AD4514" s="53"/>
    </row>
    <row r="4515" spans="24:30" x14ac:dyDescent="0.25">
      <c r="X4515" s="48"/>
      <c r="Y4515" s="49"/>
      <c r="Z4515" s="50"/>
      <c r="AA4515" s="51"/>
      <c r="AB4515" s="51"/>
      <c r="AC4515" s="52"/>
      <c r="AD4515" s="53"/>
    </row>
    <row r="4516" spans="24:30" x14ac:dyDescent="0.25">
      <c r="X4516" s="48"/>
      <c r="Y4516" s="49"/>
      <c r="Z4516" s="50"/>
      <c r="AA4516" s="51"/>
      <c r="AB4516" s="51"/>
      <c r="AC4516" s="52"/>
      <c r="AD4516" s="53"/>
    </row>
    <row r="4517" spans="24:30" x14ac:dyDescent="0.25">
      <c r="X4517" s="48"/>
      <c r="Y4517" s="49"/>
      <c r="Z4517" s="50"/>
      <c r="AA4517" s="51"/>
      <c r="AB4517" s="51"/>
      <c r="AC4517" s="52"/>
      <c r="AD4517" s="53"/>
    </row>
    <row r="4518" spans="24:30" x14ac:dyDescent="0.25">
      <c r="X4518" s="48"/>
      <c r="Y4518" s="49"/>
      <c r="Z4518" s="50"/>
      <c r="AA4518" s="51"/>
      <c r="AB4518" s="51"/>
      <c r="AC4518" s="52"/>
      <c r="AD4518" s="53"/>
    </row>
    <row r="4519" spans="24:30" x14ac:dyDescent="0.25">
      <c r="X4519" s="48"/>
      <c r="Y4519" s="49"/>
      <c r="Z4519" s="50"/>
      <c r="AA4519" s="51"/>
      <c r="AB4519" s="51"/>
      <c r="AC4519" s="52"/>
      <c r="AD4519" s="53"/>
    </row>
    <row r="4520" spans="24:30" x14ac:dyDescent="0.25">
      <c r="X4520" s="48"/>
      <c r="Y4520" s="49"/>
      <c r="Z4520" s="50"/>
      <c r="AA4520" s="51"/>
      <c r="AB4520" s="51"/>
      <c r="AC4520" s="52"/>
      <c r="AD4520" s="53"/>
    </row>
    <row r="4521" spans="24:30" x14ac:dyDescent="0.25">
      <c r="X4521" s="48"/>
      <c r="Y4521" s="49"/>
      <c r="Z4521" s="50"/>
      <c r="AA4521" s="51"/>
      <c r="AB4521" s="51"/>
      <c r="AC4521" s="52"/>
      <c r="AD4521" s="53"/>
    </row>
    <row r="4522" spans="24:30" x14ac:dyDescent="0.25">
      <c r="X4522" s="48"/>
      <c r="Y4522" s="49"/>
      <c r="Z4522" s="50"/>
      <c r="AA4522" s="51"/>
      <c r="AB4522" s="51"/>
      <c r="AC4522" s="52"/>
      <c r="AD4522" s="53"/>
    </row>
    <row r="4523" spans="24:30" x14ac:dyDescent="0.25">
      <c r="X4523" s="48"/>
      <c r="Y4523" s="49"/>
      <c r="Z4523" s="50"/>
      <c r="AA4523" s="51"/>
      <c r="AB4523" s="51"/>
      <c r="AC4523" s="52"/>
      <c r="AD4523" s="53"/>
    </row>
    <row r="4524" spans="24:30" x14ac:dyDescent="0.25">
      <c r="X4524" s="48"/>
      <c r="Y4524" s="49"/>
      <c r="Z4524" s="50"/>
      <c r="AA4524" s="51"/>
      <c r="AB4524" s="51"/>
      <c r="AC4524" s="52"/>
      <c r="AD4524" s="53"/>
    </row>
    <row r="4525" spans="24:30" x14ac:dyDescent="0.25">
      <c r="X4525" s="48"/>
      <c r="Y4525" s="49"/>
      <c r="Z4525" s="50"/>
      <c r="AA4525" s="51"/>
      <c r="AB4525" s="51"/>
      <c r="AC4525" s="52"/>
      <c r="AD4525" s="53"/>
    </row>
    <row r="4526" spans="24:30" x14ac:dyDescent="0.25">
      <c r="X4526" s="48"/>
      <c r="Y4526" s="49"/>
      <c r="Z4526" s="50"/>
      <c r="AA4526" s="51"/>
      <c r="AB4526" s="51"/>
      <c r="AC4526" s="52"/>
      <c r="AD4526" s="53"/>
    </row>
    <row r="4527" spans="24:30" x14ac:dyDescent="0.25">
      <c r="X4527" s="48"/>
      <c r="Y4527" s="49"/>
      <c r="Z4527" s="50"/>
      <c r="AA4527" s="51"/>
      <c r="AB4527" s="51"/>
      <c r="AC4527" s="52"/>
      <c r="AD4527" s="53"/>
    </row>
    <row r="4528" spans="24:30" x14ac:dyDescent="0.25">
      <c r="X4528" s="48"/>
      <c r="Y4528" s="49"/>
      <c r="Z4528" s="50"/>
      <c r="AA4528" s="51"/>
      <c r="AB4528" s="51"/>
      <c r="AC4528" s="52"/>
      <c r="AD4528" s="53"/>
    </row>
    <row r="4529" spans="24:30" x14ac:dyDescent="0.25">
      <c r="X4529" s="48"/>
      <c r="Y4529" s="49"/>
      <c r="Z4529" s="50"/>
      <c r="AA4529" s="51"/>
      <c r="AB4529" s="51"/>
      <c r="AC4529" s="52"/>
      <c r="AD4529" s="53"/>
    </row>
    <row r="4530" spans="24:30" x14ac:dyDescent="0.25">
      <c r="X4530" s="48"/>
      <c r="Y4530" s="49"/>
      <c r="Z4530" s="50"/>
      <c r="AA4530" s="51"/>
      <c r="AB4530" s="51"/>
      <c r="AC4530" s="52"/>
      <c r="AD4530" s="53"/>
    </row>
    <row r="4531" spans="24:30" x14ac:dyDescent="0.25">
      <c r="X4531" s="48"/>
      <c r="Y4531" s="49"/>
      <c r="Z4531" s="50"/>
      <c r="AA4531" s="51"/>
      <c r="AB4531" s="51"/>
      <c r="AC4531" s="52"/>
      <c r="AD4531" s="53"/>
    </row>
    <row r="4532" spans="24:30" x14ac:dyDescent="0.25">
      <c r="X4532" s="48"/>
      <c r="Y4532" s="49"/>
      <c r="Z4532" s="50"/>
      <c r="AA4532" s="51"/>
      <c r="AB4532" s="51"/>
      <c r="AC4532" s="52"/>
      <c r="AD4532" s="53"/>
    </row>
    <row r="4533" spans="24:30" x14ac:dyDescent="0.25">
      <c r="X4533" s="48"/>
      <c r="Y4533" s="49"/>
      <c r="Z4533" s="50"/>
      <c r="AA4533" s="51"/>
      <c r="AB4533" s="51"/>
      <c r="AC4533" s="52"/>
      <c r="AD4533" s="53"/>
    </row>
    <row r="4534" spans="24:30" x14ac:dyDescent="0.25">
      <c r="X4534" s="48"/>
      <c r="Y4534" s="49"/>
      <c r="Z4534" s="50"/>
      <c r="AA4534" s="51"/>
      <c r="AB4534" s="51"/>
      <c r="AC4534" s="52"/>
      <c r="AD4534" s="53"/>
    </row>
    <row r="4535" spans="24:30" x14ac:dyDescent="0.25">
      <c r="X4535" s="48"/>
      <c r="Y4535" s="49"/>
      <c r="Z4535" s="50"/>
      <c r="AA4535" s="51"/>
      <c r="AB4535" s="51"/>
      <c r="AC4535" s="52"/>
      <c r="AD4535" s="53"/>
    </row>
    <row r="4536" spans="24:30" x14ac:dyDescent="0.25">
      <c r="X4536" s="48"/>
      <c r="Y4536" s="49"/>
      <c r="Z4536" s="50"/>
      <c r="AA4536" s="51"/>
      <c r="AB4536" s="51"/>
      <c r="AC4536" s="52"/>
      <c r="AD4536" s="53"/>
    </row>
    <row r="4537" spans="24:30" x14ac:dyDescent="0.25">
      <c r="X4537" s="48"/>
      <c r="Y4537" s="49"/>
      <c r="Z4537" s="50"/>
      <c r="AA4537" s="51"/>
      <c r="AB4537" s="51"/>
      <c r="AC4537" s="52"/>
      <c r="AD4537" s="53"/>
    </row>
    <row r="4538" spans="24:30" x14ac:dyDescent="0.25">
      <c r="X4538" s="48"/>
      <c r="Y4538" s="49"/>
      <c r="Z4538" s="50"/>
      <c r="AA4538" s="51"/>
      <c r="AB4538" s="51"/>
      <c r="AC4538" s="52"/>
      <c r="AD4538" s="53"/>
    </row>
    <row r="4539" spans="24:30" x14ac:dyDescent="0.25">
      <c r="X4539" s="48"/>
      <c r="Y4539" s="49"/>
      <c r="Z4539" s="50"/>
      <c r="AA4539" s="51"/>
      <c r="AB4539" s="51"/>
      <c r="AC4539" s="52"/>
      <c r="AD4539" s="53"/>
    </row>
    <row r="4540" spans="24:30" x14ac:dyDescent="0.25">
      <c r="X4540" s="48"/>
      <c r="Y4540" s="49"/>
      <c r="Z4540" s="50"/>
      <c r="AA4540" s="51"/>
      <c r="AB4540" s="51"/>
      <c r="AC4540" s="52"/>
      <c r="AD4540" s="53"/>
    </row>
    <row r="4541" spans="24:30" x14ac:dyDescent="0.25">
      <c r="X4541" s="48"/>
      <c r="Y4541" s="49"/>
      <c r="Z4541" s="50"/>
      <c r="AA4541" s="51"/>
      <c r="AB4541" s="51"/>
      <c r="AC4541" s="52"/>
      <c r="AD4541" s="53"/>
    </row>
    <row r="4542" spans="24:30" x14ac:dyDescent="0.25">
      <c r="X4542" s="48"/>
      <c r="Y4542" s="49"/>
      <c r="Z4542" s="50"/>
      <c r="AA4542" s="51"/>
      <c r="AB4542" s="51"/>
      <c r="AC4542" s="52"/>
      <c r="AD4542" s="53"/>
    </row>
    <row r="4543" spans="24:30" x14ac:dyDescent="0.25">
      <c r="X4543" s="48"/>
      <c r="Y4543" s="49"/>
      <c r="Z4543" s="50"/>
      <c r="AA4543" s="51"/>
      <c r="AB4543" s="51"/>
      <c r="AC4543" s="52"/>
      <c r="AD4543" s="53"/>
    </row>
    <row r="4544" spans="24:30" x14ac:dyDescent="0.25">
      <c r="X4544" s="48"/>
      <c r="Y4544" s="49"/>
      <c r="Z4544" s="50"/>
      <c r="AA4544" s="51"/>
      <c r="AB4544" s="51"/>
      <c r="AC4544" s="52"/>
      <c r="AD4544" s="53"/>
    </row>
    <row r="4545" spans="24:30" x14ac:dyDescent="0.25">
      <c r="X4545" s="48"/>
      <c r="Y4545" s="49"/>
      <c r="Z4545" s="50"/>
      <c r="AA4545" s="51"/>
      <c r="AB4545" s="51"/>
      <c r="AC4545" s="52"/>
      <c r="AD4545" s="53"/>
    </row>
    <row r="4546" spans="24:30" x14ac:dyDescent="0.25">
      <c r="X4546" s="48"/>
      <c r="Y4546" s="49"/>
      <c r="Z4546" s="50"/>
      <c r="AA4546" s="51"/>
      <c r="AB4546" s="51"/>
      <c r="AC4546" s="52"/>
      <c r="AD4546" s="53"/>
    </row>
    <row r="4547" spans="24:30" x14ac:dyDescent="0.25">
      <c r="X4547" s="48"/>
      <c r="Y4547" s="49"/>
      <c r="Z4547" s="50"/>
      <c r="AA4547" s="51"/>
      <c r="AB4547" s="51"/>
      <c r="AC4547" s="52"/>
      <c r="AD4547" s="53"/>
    </row>
    <row r="4548" spans="24:30" x14ac:dyDescent="0.25">
      <c r="X4548" s="48"/>
      <c r="Y4548" s="49"/>
      <c r="Z4548" s="50"/>
      <c r="AA4548" s="51"/>
      <c r="AB4548" s="51"/>
      <c r="AC4548" s="52"/>
      <c r="AD4548" s="53"/>
    </row>
    <row r="4549" spans="24:30" x14ac:dyDescent="0.25">
      <c r="X4549" s="48"/>
      <c r="Y4549" s="49"/>
      <c r="Z4549" s="50"/>
      <c r="AA4549" s="51"/>
      <c r="AB4549" s="51"/>
      <c r="AC4549" s="52"/>
      <c r="AD4549" s="53"/>
    </row>
    <row r="4550" spans="24:30" x14ac:dyDescent="0.25">
      <c r="X4550" s="48"/>
      <c r="Y4550" s="49"/>
      <c r="Z4550" s="50"/>
      <c r="AA4550" s="51"/>
      <c r="AB4550" s="51"/>
      <c r="AC4550" s="52"/>
      <c r="AD4550" s="53"/>
    </row>
    <row r="4551" spans="24:30" x14ac:dyDescent="0.25">
      <c r="X4551" s="48"/>
      <c r="Y4551" s="49"/>
      <c r="Z4551" s="50"/>
      <c r="AA4551" s="51"/>
      <c r="AB4551" s="51"/>
      <c r="AC4551" s="52"/>
      <c r="AD4551" s="53"/>
    </row>
    <row r="4552" spans="24:30" x14ac:dyDescent="0.25">
      <c r="X4552" s="48"/>
      <c r="Y4552" s="49"/>
      <c r="Z4552" s="50"/>
      <c r="AA4552" s="51"/>
      <c r="AB4552" s="51"/>
      <c r="AC4552" s="52"/>
      <c r="AD4552" s="53"/>
    </row>
    <row r="4553" spans="24:30" x14ac:dyDescent="0.25">
      <c r="X4553" s="48"/>
      <c r="Y4553" s="49"/>
      <c r="Z4553" s="50"/>
      <c r="AA4553" s="51"/>
      <c r="AB4553" s="51"/>
      <c r="AC4553" s="52"/>
      <c r="AD4553" s="53"/>
    </row>
    <row r="4554" spans="24:30" x14ac:dyDescent="0.25">
      <c r="X4554" s="48"/>
      <c r="Y4554" s="49"/>
      <c r="Z4554" s="50"/>
      <c r="AA4554" s="51"/>
      <c r="AB4554" s="51"/>
      <c r="AC4554" s="52"/>
      <c r="AD4554" s="53"/>
    </row>
    <row r="4555" spans="24:30" x14ac:dyDescent="0.25">
      <c r="X4555" s="48"/>
      <c r="Y4555" s="49"/>
      <c r="Z4555" s="50"/>
      <c r="AA4555" s="51"/>
      <c r="AB4555" s="51"/>
      <c r="AC4555" s="52"/>
      <c r="AD4555" s="53"/>
    </row>
    <row r="4556" spans="24:30" x14ac:dyDescent="0.25">
      <c r="X4556" s="48"/>
      <c r="Y4556" s="49"/>
      <c r="Z4556" s="50"/>
      <c r="AA4556" s="51"/>
      <c r="AB4556" s="51"/>
      <c r="AC4556" s="52"/>
      <c r="AD4556" s="53"/>
    </row>
    <row r="4557" spans="24:30" x14ac:dyDescent="0.25">
      <c r="X4557" s="48"/>
      <c r="Y4557" s="49"/>
      <c r="Z4557" s="50"/>
      <c r="AA4557" s="51"/>
      <c r="AB4557" s="51"/>
      <c r="AC4557" s="52"/>
      <c r="AD4557" s="53"/>
    </row>
    <row r="4558" spans="24:30" x14ac:dyDescent="0.25">
      <c r="X4558" s="48"/>
      <c r="Y4558" s="49"/>
      <c r="Z4558" s="50"/>
      <c r="AA4558" s="51"/>
      <c r="AB4558" s="51"/>
      <c r="AC4558" s="52"/>
      <c r="AD4558" s="53"/>
    </row>
    <row r="4559" spans="24:30" x14ac:dyDescent="0.25">
      <c r="X4559" s="48"/>
      <c r="Y4559" s="49"/>
      <c r="Z4559" s="50"/>
      <c r="AA4559" s="51"/>
      <c r="AB4559" s="51"/>
      <c r="AC4559" s="52"/>
      <c r="AD4559" s="53"/>
    </row>
    <row r="4560" spans="24:30" x14ac:dyDescent="0.25">
      <c r="X4560" s="48"/>
      <c r="Y4560" s="49"/>
      <c r="Z4560" s="50"/>
      <c r="AA4560" s="51"/>
      <c r="AB4560" s="51"/>
      <c r="AC4560" s="52"/>
      <c r="AD4560" s="53"/>
    </row>
    <row r="4561" spans="24:30" x14ac:dyDescent="0.25">
      <c r="X4561" s="48"/>
      <c r="Y4561" s="49"/>
      <c r="Z4561" s="50"/>
      <c r="AA4561" s="51"/>
      <c r="AB4561" s="51"/>
      <c r="AC4561" s="52"/>
      <c r="AD4561" s="53"/>
    </row>
    <row r="4562" spans="24:30" x14ac:dyDescent="0.25">
      <c r="X4562" s="48"/>
      <c r="Y4562" s="49"/>
      <c r="Z4562" s="50"/>
      <c r="AA4562" s="51"/>
      <c r="AB4562" s="51"/>
      <c r="AC4562" s="52"/>
      <c r="AD4562" s="53"/>
    </row>
    <row r="4563" spans="24:30" x14ac:dyDescent="0.25">
      <c r="X4563" s="48"/>
      <c r="Y4563" s="49"/>
      <c r="Z4563" s="50"/>
      <c r="AA4563" s="51"/>
      <c r="AB4563" s="51"/>
      <c r="AC4563" s="52"/>
      <c r="AD4563" s="53"/>
    </row>
    <row r="4564" spans="24:30" x14ac:dyDescent="0.25">
      <c r="X4564" s="48"/>
      <c r="Y4564" s="49"/>
      <c r="Z4564" s="50"/>
      <c r="AA4564" s="51"/>
      <c r="AB4564" s="51"/>
      <c r="AC4564" s="52"/>
      <c r="AD4564" s="53"/>
    </row>
    <row r="4565" spans="24:30" x14ac:dyDescent="0.25">
      <c r="X4565" s="48"/>
      <c r="Y4565" s="49"/>
      <c r="Z4565" s="50"/>
      <c r="AA4565" s="51"/>
      <c r="AB4565" s="51"/>
      <c r="AC4565" s="52"/>
      <c r="AD4565" s="53"/>
    </row>
    <row r="4566" spans="24:30" x14ac:dyDescent="0.25">
      <c r="X4566" s="48"/>
      <c r="Y4566" s="49"/>
      <c r="Z4566" s="50"/>
      <c r="AA4566" s="51"/>
      <c r="AB4566" s="51"/>
      <c r="AC4566" s="52"/>
      <c r="AD4566" s="53"/>
    </row>
    <row r="4567" spans="24:30" x14ac:dyDescent="0.25">
      <c r="X4567" s="48"/>
      <c r="Y4567" s="49"/>
      <c r="Z4567" s="50"/>
      <c r="AA4567" s="51"/>
      <c r="AB4567" s="51"/>
      <c r="AC4567" s="52"/>
      <c r="AD4567" s="53"/>
    </row>
    <row r="4568" spans="24:30" x14ac:dyDescent="0.25">
      <c r="X4568" s="48"/>
      <c r="Y4568" s="49"/>
      <c r="Z4568" s="50"/>
      <c r="AA4568" s="51"/>
      <c r="AB4568" s="51"/>
      <c r="AC4568" s="52"/>
      <c r="AD4568" s="53"/>
    </row>
    <row r="4569" spans="24:30" x14ac:dyDescent="0.25">
      <c r="X4569" s="48"/>
      <c r="Y4569" s="49"/>
      <c r="Z4569" s="50"/>
      <c r="AA4569" s="51"/>
      <c r="AB4569" s="51"/>
      <c r="AC4569" s="52"/>
      <c r="AD4569" s="53"/>
    </row>
    <row r="4570" spans="24:30" x14ac:dyDescent="0.25">
      <c r="X4570" s="48"/>
      <c r="Y4570" s="49"/>
      <c r="Z4570" s="50"/>
      <c r="AA4570" s="51"/>
      <c r="AB4570" s="51"/>
      <c r="AC4570" s="52"/>
      <c r="AD4570" s="53"/>
    </row>
    <row r="4571" spans="24:30" x14ac:dyDescent="0.25">
      <c r="X4571" s="48"/>
      <c r="Y4571" s="49"/>
      <c r="Z4571" s="50"/>
      <c r="AA4571" s="51"/>
      <c r="AB4571" s="51"/>
      <c r="AC4571" s="52"/>
      <c r="AD4571" s="53"/>
    </row>
    <row r="4572" spans="24:30" x14ac:dyDescent="0.25">
      <c r="X4572" s="48"/>
      <c r="Y4572" s="49"/>
      <c r="Z4572" s="50"/>
      <c r="AA4572" s="51"/>
      <c r="AB4572" s="51"/>
      <c r="AC4572" s="52"/>
      <c r="AD4572" s="53"/>
    </row>
    <row r="4573" spans="24:30" x14ac:dyDescent="0.25">
      <c r="X4573" s="48"/>
      <c r="Y4573" s="49"/>
      <c r="Z4573" s="50"/>
      <c r="AA4573" s="51"/>
      <c r="AB4573" s="51"/>
      <c r="AC4573" s="52"/>
      <c r="AD4573" s="53"/>
    </row>
    <row r="4574" spans="24:30" x14ac:dyDescent="0.25">
      <c r="X4574" s="48"/>
      <c r="Y4574" s="49"/>
      <c r="Z4574" s="50"/>
      <c r="AA4574" s="51"/>
      <c r="AB4574" s="51"/>
      <c r="AC4574" s="52"/>
      <c r="AD4574" s="53"/>
    </row>
    <row r="4575" spans="24:30" x14ac:dyDescent="0.25">
      <c r="X4575" s="48"/>
      <c r="Y4575" s="49"/>
      <c r="Z4575" s="50"/>
      <c r="AA4575" s="51"/>
      <c r="AB4575" s="51"/>
      <c r="AC4575" s="52"/>
      <c r="AD4575" s="53"/>
    </row>
    <row r="4576" spans="24:30" x14ac:dyDescent="0.25">
      <c r="X4576" s="48"/>
      <c r="Y4576" s="49"/>
      <c r="Z4576" s="50"/>
      <c r="AA4576" s="51"/>
      <c r="AB4576" s="51"/>
      <c r="AC4576" s="52"/>
      <c r="AD4576" s="53"/>
    </row>
    <row r="4577" spans="24:30" x14ac:dyDescent="0.25">
      <c r="X4577" s="48"/>
      <c r="Y4577" s="49"/>
      <c r="Z4577" s="50"/>
      <c r="AA4577" s="51"/>
      <c r="AB4577" s="51"/>
      <c r="AC4577" s="52"/>
      <c r="AD4577" s="53"/>
    </row>
    <row r="4578" spans="24:30" x14ac:dyDescent="0.25">
      <c r="X4578" s="48"/>
      <c r="Y4578" s="49"/>
      <c r="Z4578" s="50"/>
      <c r="AA4578" s="51"/>
      <c r="AB4578" s="51"/>
      <c r="AC4578" s="52"/>
      <c r="AD4578" s="53"/>
    </row>
    <row r="4579" spans="24:30" x14ac:dyDescent="0.25">
      <c r="X4579" s="48"/>
      <c r="Y4579" s="49"/>
      <c r="Z4579" s="50"/>
      <c r="AA4579" s="51"/>
      <c r="AB4579" s="51"/>
      <c r="AC4579" s="52"/>
      <c r="AD4579" s="53"/>
    </row>
    <row r="4580" spans="24:30" x14ac:dyDescent="0.25">
      <c r="X4580" s="48"/>
      <c r="Y4580" s="49"/>
      <c r="Z4580" s="50"/>
      <c r="AA4580" s="51"/>
      <c r="AB4580" s="51"/>
      <c r="AC4580" s="52"/>
      <c r="AD4580" s="53"/>
    </row>
    <row r="4581" spans="24:30" x14ac:dyDescent="0.25">
      <c r="X4581" s="48"/>
      <c r="Y4581" s="49"/>
      <c r="Z4581" s="50"/>
      <c r="AA4581" s="51"/>
      <c r="AB4581" s="51"/>
      <c r="AC4581" s="52"/>
      <c r="AD4581" s="53"/>
    </row>
    <row r="4582" spans="24:30" x14ac:dyDescent="0.25">
      <c r="X4582" s="48"/>
      <c r="Y4582" s="49"/>
      <c r="Z4582" s="50"/>
      <c r="AA4582" s="51"/>
      <c r="AB4582" s="51"/>
      <c r="AC4582" s="52"/>
      <c r="AD4582" s="53"/>
    </row>
    <row r="4583" spans="24:30" x14ac:dyDescent="0.25">
      <c r="X4583" s="48"/>
      <c r="Y4583" s="49"/>
      <c r="Z4583" s="50"/>
      <c r="AA4583" s="51"/>
      <c r="AB4583" s="51"/>
      <c r="AC4583" s="52"/>
      <c r="AD4583" s="53"/>
    </row>
    <row r="4584" spans="24:30" x14ac:dyDescent="0.25">
      <c r="X4584" s="48"/>
      <c r="Y4584" s="49"/>
      <c r="Z4584" s="50"/>
      <c r="AA4584" s="51"/>
      <c r="AB4584" s="51"/>
      <c r="AC4584" s="52"/>
      <c r="AD4584" s="53"/>
    </row>
    <row r="4585" spans="24:30" x14ac:dyDescent="0.25">
      <c r="X4585" s="48"/>
      <c r="Y4585" s="49"/>
      <c r="Z4585" s="50"/>
      <c r="AA4585" s="51"/>
      <c r="AB4585" s="51"/>
      <c r="AC4585" s="52"/>
      <c r="AD4585" s="53"/>
    </row>
    <row r="4586" spans="24:30" x14ac:dyDescent="0.25">
      <c r="X4586" s="48"/>
      <c r="Y4586" s="49"/>
      <c r="Z4586" s="50"/>
      <c r="AA4586" s="51"/>
      <c r="AB4586" s="51"/>
      <c r="AC4586" s="52"/>
      <c r="AD4586" s="53"/>
    </row>
    <row r="4587" spans="24:30" x14ac:dyDescent="0.25">
      <c r="X4587" s="48"/>
      <c r="Y4587" s="49"/>
      <c r="Z4587" s="50"/>
      <c r="AA4587" s="51"/>
      <c r="AB4587" s="51"/>
      <c r="AC4587" s="52"/>
      <c r="AD4587" s="53"/>
    </row>
    <row r="4588" spans="24:30" x14ac:dyDescent="0.25">
      <c r="X4588" s="48"/>
      <c r="Y4588" s="49"/>
      <c r="Z4588" s="50"/>
      <c r="AA4588" s="51"/>
      <c r="AB4588" s="51"/>
      <c r="AC4588" s="52"/>
      <c r="AD4588" s="53"/>
    </row>
    <row r="4589" spans="24:30" x14ac:dyDescent="0.25">
      <c r="X4589" s="48"/>
      <c r="Y4589" s="49"/>
      <c r="Z4589" s="50"/>
      <c r="AA4589" s="51"/>
      <c r="AB4589" s="51"/>
      <c r="AC4589" s="52"/>
      <c r="AD4589" s="53"/>
    </row>
    <row r="4590" spans="24:30" x14ac:dyDescent="0.25">
      <c r="X4590" s="48"/>
      <c r="Y4590" s="49"/>
      <c r="Z4590" s="50"/>
      <c r="AA4590" s="51"/>
      <c r="AB4590" s="51"/>
      <c r="AC4590" s="52"/>
      <c r="AD4590" s="53"/>
    </row>
    <row r="4591" spans="24:30" x14ac:dyDescent="0.25">
      <c r="X4591" s="48"/>
      <c r="Y4591" s="49"/>
      <c r="Z4591" s="50"/>
      <c r="AA4591" s="51"/>
      <c r="AB4591" s="51"/>
      <c r="AC4591" s="52"/>
      <c r="AD4591" s="53"/>
    </row>
    <row r="4592" spans="24:30" x14ac:dyDescent="0.25">
      <c r="X4592" s="48"/>
      <c r="Y4592" s="49"/>
      <c r="Z4592" s="50"/>
      <c r="AA4592" s="51"/>
      <c r="AB4592" s="51"/>
      <c r="AC4592" s="52"/>
      <c r="AD4592" s="53"/>
    </row>
    <row r="4593" spans="24:30" x14ac:dyDescent="0.25">
      <c r="X4593" s="48"/>
      <c r="Y4593" s="49"/>
      <c r="Z4593" s="50"/>
      <c r="AA4593" s="51"/>
      <c r="AB4593" s="51"/>
      <c r="AC4593" s="52"/>
      <c r="AD4593" s="53"/>
    </row>
    <row r="4594" spans="24:30" x14ac:dyDescent="0.25">
      <c r="X4594" s="48"/>
      <c r="Y4594" s="49"/>
      <c r="Z4594" s="50"/>
      <c r="AA4594" s="51"/>
      <c r="AB4594" s="51"/>
      <c r="AC4594" s="52"/>
      <c r="AD4594" s="53"/>
    </row>
    <row r="4595" spans="24:30" x14ac:dyDescent="0.25">
      <c r="X4595" s="48"/>
      <c r="Y4595" s="49"/>
      <c r="Z4595" s="50"/>
      <c r="AA4595" s="51"/>
      <c r="AB4595" s="51"/>
      <c r="AC4595" s="52"/>
      <c r="AD4595" s="53"/>
    </row>
    <row r="4596" spans="24:30" x14ac:dyDescent="0.25">
      <c r="X4596" s="48"/>
      <c r="Y4596" s="49"/>
      <c r="Z4596" s="50"/>
      <c r="AA4596" s="51"/>
      <c r="AB4596" s="51"/>
      <c r="AC4596" s="52"/>
      <c r="AD4596" s="53"/>
    </row>
    <row r="4597" spans="24:30" x14ac:dyDescent="0.25">
      <c r="X4597" s="48"/>
      <c r="Y4597" s="49"/>
      <c r="Z4597" s="50"/>
      <c r="AA4597" s="51"/>
      <c r="AB4597" s="51"/>
      <c r="AC4597" s="52"/>
      <c r="AD4597" s="53"/>
    </row>
    <row r="4598" spans="24:30" x14ac:dyDescent="0.25">
      <c r="X4598" s="48"/>
      <c r="Y4598" s="49"/>
      <c r="Z4598" s="50"/>
      <c r="AA4598" s="51"/>
      <c r="AB4598" s="51"/>
      <c r="AC4598" s="52"/>
      <c r="AD4598" s="53"/>
    </row>
    <row r="4599" spans="24:30" x14ac:dyDescent="0.25">
      <c r="X4599" s="48"/>
      <c r="Y4599" s="49"/>
      <c r="Z4599" s="50"/>
      <c r="AA4599" s="51"/>
      <c r="AB4599" s="51"/>
      <c r="AC4599" s="52"/>
      <c r="AD4599" s="53"/>
    </row>
    <row r="4600" spans="24:30" x14ac:dyDescent="0.25">
      <c r="X4600" s="48"/>
      <c r="Y4600" s="49"/>
      <c r="Z4600" s="50"/>
      <c r="AA4600" s="51"/>
      <c r="AB4600" s="51"/>
      <c r="AC4600" s="52"/>
      <c r="AD4600" s="53"/>
    </row>
    <row r="4601" spans="24:30" x14ac:dyDescent="0.25">
      <c r="X4601" s="48"/>
      <c r="Y4601" s="49"/>
      <c r="Z4601" s="50"/>
      <c r="AA4601" s="51"/>
      <c r="AB4601" s="51"/>
      <c r="AC4601" s="52"/>
      <c r="AD4601" s="53"/>
    </row>
    <row r="4602" spans="24:30" x14ac:dyDescent="0.25">
      <c r="X4602" s="48"/>
      <c r="Y4602" s="49"/>
      <c r="Z4602" s="50"/>
      <c r="AA4602" s="51"/>
      <c r="AB4602" s="51"/>
      <c r="AC4602" s="52"/>
      <c r="AD4602" s="53"/>
    </row>
    <row r="4603" spans="24:30" x14ac:dyDescent="0.25">
      <c r="X4603" s="48"/>
      <c r="Y4603" s="49"/>
      <c r="Z4603" s="50"/>
      <c r="AA4603" s="51"/>
      <c r="AB4603" s="51"/>
      <c r="AC4603" s="52"/>
      <c r="AD4603" s="53"/>
    </row>
    <row r="4604" spans="24:30" x14ac:dyDescent="0.25">
      <c r="X4604" s="48"/>
      <c r="Y4604" s="49"/>
      <c r="Z4604" s="50"/>
      <c r="AA4604" s="51"/>
      <c r="AB4604" s="51"/>
      <c r="AC4604" s="52"/>
      <c r="AD4604" s="53"/>
    </row>
    <row r="4605" spans="24:30" x14ac:dyDescent="0.25">
      <c r="X4605" s="48"/>
      <c r="Y4605" s="49"/>
      <c r="Z4605" s="50"/>
      <c r="AA4605" s="51"/>
      <c r="AB4605" s="51"/>
      <c r="AC4605" s="52"/>
      <c r="AD4605" s="53"/>
    </row>
    <row r="4606" spans="24:30" x14ac:dyDescent="0.25">
      <c r="X4606" s="48"/>
      <c r="Y4606" s="49"/>
      <c r="Z4606" s="50"/>
      <c r="AA4606" s="51"/>
      <c r="AB4606" s="51"/>
      <c r="AC4606" s="52"/>
      <c r="AD4606" s="53"/>
    </row>
    <row r="4607" spans="24:30" x14ac:dyDescent="0.25">
      <c r="X4607" s="48"/>
      <c r="Y4607" s="49"/>
      <c r="Z4607" s="50"/>
      <c r="AA4607" s="51"/>
      <c r="AB4607" s="51"/>
      <c r="AC4607" s="52"/>
      <c r="AD4607" s="53"/>
    </row>
    <row r="4608" spans="24:30" x14ac:dyDescent="0.25">
      <c r="X4608" s="48"/>
      <c r="Y4608" s="49"/>
      <c r="Z4608" s="50"/>
      <c r="AA4608" s="51"/>
      <c r="AB4608" s="51"/>
      <c r="AC4608" s="52"/>
      <c r="AD4608" s="53"/>
    </row>
    <row r="4609" spans="24:30" x14ac:dyDescent="0.25">
      <c r="X4609" s="48"/>
      <c r="Y4609" s="49"/>
      <c r="Z4609" s="50"/>
      <c r="AA4609" s="51"/>
      <c r="AB4609" s="51"/>
      <c r="AC4609" s="52"/>
      <c r="AD4609" s="53"/>
    </row>
    <row r="4610" spans="24:30" x14ac:dyDescent="0.25">
      <c r="X4610" s="48"/>
      <c r="Y4610" s="49"/>
      <c r="Z4610" s="50"/>
      <c r="AA4610" s="51"/>
      <c r="AB4610" s="51"/>
      <c r="AC4610" s="52"/>
      <c r="AD4610" s="53"/>
    </row>
    <row r="4611" spans="24:30" x14ac:dyDescent="0.25">
      <c r="X4611" s="48"/>
      <c r="Y4611" s="49"/>
      <c r="Z4611" s="50"/>
      <c r="AA4611" s="51"/>
      <c r="AB4611" s="51"/>
      <c r="AC4611" s="52"/>
      <c r="AD4611" s="53"/>
    </row>
    <row r="4612" spans="24:30" x14ac:dyDescent="0.25">
      <c r="X4612" s="48"/>
      <c r="Y4612" s="49"/>
      <c r="Z4612" s="50"/>
      <c r="AA4612" s="51"/>
      <c r="AB4612" s="51"/>
      <c r="AC4612" s="52"/>
      <c r="AD4612" s="53"/>
    </row>
    <row r="4613" spans="24:30" x14ac:dyDescent="0.25">
      <c r="X4613" s="48"/>
      <c r="Y4613" s="49"/>
      <c r="Z4613" s="50"/>
      <c r="AA4613" s="51"/>
      <c r="AB4613" s="51"/>
      <c r="AC4613" s="52"/>
      <c r="AD4613" s="53"/>
    </row>
    <row r="4614" spans="24:30" x14ac:dyDescent="0.25">
      <c r="X4614" s="48"/>
      <c r="Y4614" s="49"/>
      <c r="Z4614" s="50"/>
      <c r="AA4614" s="51"/>
      <c r="AB4614" s="51"/>
      <c r="AC4614" s="52"/>
      <c r="AD4614" s="53"/>
    </row>
    <row r="4615" spans="24:30" x14ac:dyDescent="0.25">
      <c r="X4615" s="48"/>
      <c r="Y4615" s="49"/>
      <c r="Z4615" s="50"/>
      <c r="AA4615" s="51"/>
      <c r="AB4615" s="51"/>
      <c r="AC4615" s="52"/>
      <c r="AD4615" s="53"/>
    </row>
    <row r="4616" spans="24:30" x14ac:dyDescent="0.25">
      <c r="X4616" s="48"/>
      <c r="Y4616" s="49"/>
      <c r="Z4616" s="50"/>
      <c r="AA4616" s="51"/>
      <c r="AB4616" s="51"/>
      <c r="AC4616" s="52"/>
      <c r="AD4616" s="53"/>
    </row>
    <row r="4617" spans="24:30" x14ac:dyDescent="0.25">
      <c r="X4617" s="48"/>
      <c r="Y4617" s="49"/>
      <c r="Z4617" s="50"/>
      <c r="AA4617" s="51"/>
      <c r="AB4617" s="51"/>
      <c r="AC4617" s="52"/>
      <c r="AD4617" s="53"/>
    </row>
    <row r="4618" spans="24:30" x14ac:dyDescent="0.25">
      <c r="X4618" s="48"/>
      <c r="Y4618" s="49"/>
      <c r="Z4618" s="50"/>
      <c r="AA4618" s="51"/>
      <c r="AB4618" s="51"/>
      <c r="AC4618" s="52"/>
      <c r="AD4618" s="53"/>
    </row>
    <row r="4619" spans="24:30" x14ac:dyDescent="0.25">
      <c r="X4619" s="48"/>
      <c r="Y4619" s="49"/>
      <c r="Z4619" s="50"/>
      <c r="AA4619" s="51"/>
      <c r="AB4619" s="51"/>
      <c r="AC4619" s="52"/>
      <c r="AD4619" s="53"/>
    </row>
    <row r="4620" spans="24:30" x14ac:dyDescent="0.25">
      <c r="X4620" s="48"/>
      <c r="Y4620" s="49"/>
      <c r="Z4620" s="50"/>
      <c r="AA4620" s="51"/>
      <c r="AB4620" s="51"/>
      <c r="AC4620" s="52"/>
      <c r="AD4620" s="53"/>
    </row>
    <row r="4621" spans="24:30" x14ac:dyDescent="0.25">
      <c r="X4621" s="48"/>
      <c r="Y4621" s="49"/>
      <c r="Z4621" s="50"/>
      <c r="AA4621" s="51"/>
      <c r="AB4621" s="51"/>
      <c r="AC4621" s="52"/>
      <c r="AD4621" s="53"/>
    </row>
    <row r="4622" spans="24:30" x14ac:dyDescent="0.25">
      <c r="X4622" s="48"/>
      <c r="Y4622" s="49"/>
      <c r="Z4622" s="50"/>
      <c r="AA4622" s="51"/>
      <c r="AB4622" s="51"/>
      <c r="AC4622" s="52"/>
      <c r="AD4622" s="53"/>
    </row>
    <row r="4623" spans="24:30" x14ac:dyDescent="0.25">
      <c r="X4623" s="48"/>
      <c r="Y4623" s="49"/>
      <c r="Z4623" s="50"/>
      <c r="AA4623" s="51"/>
      <c r="AB4623" s="51"/>
      <c r="AC4623" s="52"/>
      <c r="AD4623" s="53"/>
    </row>
    <row r="4624" spans="24:30" x14ac:dyDescent="0.25">
      <c r="X4624" s="48"/>
      <c r="Y4624" s="49"/>
      <c r="Z4624" s="50"/>
      <c r="AA4624" s="51"/>
      <c r="AB4624" s="51"/>
      <c r="AC4624" s="52"/>
      <c r="AD4624" s="53"/>
    </row>
    <row r="4625" spans="24:30" x14ac:dyDescent="0.25">
      <c r="X4625" s="48"/>
      <c r="Y4625" s="49"/>
      <c r="Z4625" s="50"/>
      <c r="AA4625" s="51"/>
      <c r="AB4625" s="51"/>
      <c r="AC4625" s="52"/>
      <c r="AD4625" s="53"/>
    </row>
    <row r="4626" spans="24:30" x14ac:dyDescent="0.25">
      <c r="X4626" s="48"/>
      <c r="Y4626" s="49"/>
      <c r="Z4626" s="50"/>
      <c r="AA4626" s="51"/>
      <c r="AB4626" s="51"/>
      <c r="AC4626" s="52"/>
      <c r="AD4626" s="53"/>
    </row>
    <row r="4627" spans="24:30" x14ac:dyDescent="0.25">
      <c r="X4627" s="48"/>
      <c r="Y4627" s="49"/>
      <c r="Z4627" s="50"/>
      <c r="AA4627" s="51"/>
      <c r="AB4627" s="51"/>
      <c r="AC4627" s="52"/>
      <c r="AD4627" s="53"/>
    </row>
    <row r="4628" spans="24:30" x14ac:dyDescent="0.25">
      <c r="X4628" s="48"/>
      <c r="Y4628" s="49"/>
      <c r="Z4628" s="50"/>
      <c r="AA4628" s="51"/>
      <c r="AB4628" s="51"/>
      <c r="AC4628" s="52"/>
      <c r="AD4628" s="53"/>
    </row>
    <row r="4629" spans="24:30" x14ac:dyDescent="0.25">
      <c r="X4629" s="48"/>
      <c r="Y4629" s="49"/>
      <c r="Z4629" s="50"/>
      <c r="AA4629" s="51"/>
      <c r="AB4629" s="51"/>
      <c r="AC4629" s="52"/>
      <c r="AD4629" s="53"/>
    </row>
    <row r="4630" spans="24:30" x14ac:dyDescent="0.25">
      <c r="X4630" s="48"/>
      <c r="Y4630" s="49"/>
      <c r="Z4630" s="50"/>
      <c r="AA4630" s="51"/>
      <c r="AB4630" s="51"/>
      <c r="AC4630" s="52"/>
      <c r="AD4630" s="53"/>
    </row>
    <row r="4631" spans="24:30" x14ac:dyDescent="0.25">
      <c r="X4631" s="48"/>
      <c r="Y4631" s="49"/>
      <c r="Z4631" s="50"/>
      <c r="AA4631" s="51"/>
      <c r="AB4631" s="51"/>
      <c r="AC4631" s="52"/>
      <c r="AD4631" s="53"/>
    </row>
    <row r="4632" spans="24:30" x14ac:dyDescent="0.25">
      <c r="X4632" s="48"/>
      <c r="Y4632" s="49"/>
      <c r="Z4632" s="50"/>
      <c r="AA4632" s="51"/>
      <c r="AB4632" s="51"/>
      <c r="AC4632" s="52"/>
      <c r="AD4632" s="53"/>
    </row>
    <row r="4633" spans="24:30" x14ac:dyDescent="0.25">
      <c r="X4633" s="48"/>
      <c r="Y4633" s="49"/>
      <c r="Z4633" s="50"/>
      <c r="AA4633" s="51"/>
      <c r="AB4633" s="51"/>
      <c r="AC4633" s="52"/>
      <c r="AD4633" s="53"/>
    </row>
    <row r="4634" spans="24:30" x14ac:dyDescent="0.25">
      <c r="X4634" s="48"/>
      <c r="Y4634" s="49"/>
      <c r="Z4634" s="50"/>
      <c r="AA4634" s="51"/>
      <c r="AB4634" s="51"/>
      <c r="AC4634" s="52"/>
      <c r="AD4634" s="53"/>
    </row>
    <row r="4635" spans="24:30" x14ac:dyDescent="0.25">
      <c r="X4635" s="48"/>
      <c r="Y4635" s="49"/>
      <c r="Z4635" s="50"/>
      <c r="AA4635" s="51"/>
      <c r="AB4635" s="51"/>
      <c r="AC4635" s="52"/>
      <c r="AD4635" s="53"/>
    </row>
    <row r="4636" spans="24:30" x14ac:dyDescent="0.25">
      <c r="X4636" s="48"/>
      <c r="Y4636" s="49"/>
      <c r="Z4636" s="50"/>
      <c r="AA4636" s="51"/>
      <c r="AB4636" s="51"/>
      <c r="AC4636" s="52"/>
      <c r="AD4636" s="53"/>
    </row>
    <row r="4637" spans="24:30" x14ac:dyDescent="0.25">
      <c r="X4637" s="48"/>
      <c r="Y4637" s="49"/>
      <c r="Z4637" s="50"/>
      <c r="AA4637" s="51"/>
      <c r="AB4637" s="51"/>
      <c r="AC4637" s="52"/>
      <c r="AD4637" s="53"/>
    </row>
    <row r="4638" spans="24:30" x14ac:dyDescent="0.25">
      <c r="X4638" s="48"/>
      <c r="Y4638" s="49"/>
      <c r="Z4638" s="50"/>
      <c r="AA4638" s="51"/>
      <c r="AB4638" s="51"/>
      <c r="AC4638" s="52"/>
      <c r="AD4638" s="53"/>
    </row>
    <row r="4639" spans="24:30" x14ac:dyDescent="0.25">
      <c r="X4639" s="48"/>
      <c r="Y4639" s="49"/>
      <c r="Z4639" s="50"/>
      <c r="AA4639" s="51"/>
      <c r="AB4639" s="51"/>
      <c r="AC4639" s="52"/>
      <c r="AD4639" s="53"/>
    </row>
    <row r="4640" spans="24:30" x14ac:dyDescent="0.25">
      <c r="X4640" s="48"/>
      <c r="Y4640" s="49"/>
      <c r="Z4640" s="50"/>
      <c r="AA4640" s="51"/>
      <c r="AB4640" s="51"/>
      <c r="AC4640" s="52"/>
      <c r="AD4640" s="53"/>
    </row>
    <row r="4641" spans="24:30" x14ac:dyDescent="0.25">
      <c r="X4641" s="48"/>
      <c r="Y4641" s="49"/>
      <c r="Z4641" s="50"/>
      <c r="AA4641" s="51"/>
      <c r="AB4641" s="51"/>
      <c r="AC4641" s="52"/>
      <c r="AD4641" s="53"/>
    </row>
    <row r="4642" spans="24:30" x14ac:dyDescent="0.25">
      <c r="X4642" s="48"/>
      <c r="Y4642" s="49"/>
      <c r="Z4642" s="50"/>
      <c r="AA4642" s="51"/>
      <c r="AB4642" s="51"/>
      <c r="AC4642" s="52"/>
      <c r="AD4642" s="53"/>
    </row>
    <row r="4643" spans="24:30" x14ac:dyDescent="0.25">
      <c r="X4643" s="48"/>
      <c r="Y4643" s="49"/>
      <c r="Z4643" s="50"/>
      <c r="AA4643" s="51"/>
      <c r="AB4643" s="51"/>
      <c r="AC4643" s="52"/>
      <c r="AD4643" s="53"/>
    </row>
    <row r="4644" spans="24:30" x14ac:dyDescent="0.25">
      <c r="X4644" s="48"/>
      <c r="Y4644" s="49"/>
      <c r="Z4644" s="50"/>
      <c r="AA4644" s="51"/>
      <c r="AB4644" s="51"/>
      <c r="AC4644" s="52"/>
      <c r="AD4644" s="53"/>
    </row>
    <row r="4645" spans="24:30" x14ac:dyDescent="0.25">
      <c r="X4645" s="48"/>
      <c r="Y4645" s="49"/>
      <c r="Z4645" s="50"/>
      <c r="AA4645" s="51"/>
      <c r="AB4645" s="51"/>
      <c r="AC4645" s="52"/>
      <c r="AD4645" s="53"/>
    </row>
    <row r="4646" spans="24:30" x14ac:dyDescent="0.25">
      <c r="X4646" s="48"/>
      <c r="Y4646" s="49"/>
      <c r="Z4646" s="50"/>
      <c r="AA4646" s="51"/>
      <c r="AB4646" s="51"/>
      <c r="AC4646" s="52"/>
      <c r="AD4646" s="53"/>
    </row>
    <row r="4647" spans="24:30" x14ac:dyDescent="0.25">
      <c r="X4647" s="48"/>
      <c r="Y4647" s="49"/>
      <c r="Z4647" s="50"/>
      <c r="AA4647" s="51"/>
      <c r="AB4647" s="51"/>
      <c r="AC4647" s="52"/>
      <c r="AD4647" s="53"/>
    </row>
    <row r="4648" spans="24:30" x14ac:dyDescent="0.25">
      <c r="X4648" s="48"/>
      <c r="Y4648" s="49"/>
      <c r="Z4648" s="50"/>
      <c r="AA4648" s="51"/>
      <c r="AB4648" s="51"/>
      <c r="AC4648" s="52"/>
      <c r="AD4648" s="53"/>
    </row>
    <row r="4649" spans="24:30" x14ac:dyDescent="0.25">
      <c r="X4649" s="48"/>
      <c r="Y4649" s="49"/>
      <c r="Z4649" s="50"/>
      <c r="AA4649" s="51"/>
      <c r="AB4649" s="51"/>
      <c r="AC4649" s="52"/>
      <c r="AD4649" s="53"/>
    </row>
    <row r="4650" spans="24:30" x14ac:dyDescent="0.25">
      <c r="X4650" s="48"/>
      <c r="Y4650" s="49"/>
      <c r="Z4650" s="50"/>
      <c r="AA4650" s="51"/>
      <c r="AB4650" s="51"/>
      <c r="AC4650" s="52"/>
      <c r="AD4650" s="53"/>
    </row>
    <row r="4651" spans="24:30" x14ac:dyDescent="0.25">
      <c r="X4651" s="48"/>
      <c r="Y4651" s="49"/>
      <c r="Z4651" s="50"/>
      <c r="AA4651" s="51"/>
      <c r="AB4651" s="51"/>
      <c r="AC4651" s="52"/>
      <c r="AD4651" s="53"/>
    </row>
    <row r="4652" spans="24:30" x14ac:dyDescent="0.25">
      <c r="X4652" s="48"/>
      <c r="Y4652" s="49"/>
      <c r="Z4652" s="50"/>
      <c r="AA4652" s="51"/>
      <c r="AB4652" s="51"/>
      <c r="AC4652" s="52"/>
      <c r="AD4652" s="53"/>
    </row>
    <row r="4653" spans="24:30" x14ac:dyDescent="0.25">
      <c r="X4653" s="48"/>
      <c r="Y4653" s="49"/>
      <c r="Z4653" s="50"/>
      <c r="AA4653" s="51"/>
      <c r="AB4653" s="51"/>
      <c r="AC4653" s="52"/>
      <c r="AD4653" s="53"/>
    </row>
    <row r="4654" spans="24:30" x14ac:dyDescent="0.25">
      <c r="X4654" s="48"/>
      <c r="Y4654" s="49"/>
      <c r="Z4654" s="50"/>
      <c r="AA4654" s="51"/>
      <c r="AB4654" s="51"/>
      <c r="AC4654" s="52"/>
      <c r="AD4654" s="53"/>
    </row>
    <row r="4655" spans="24:30" x14ac:dyDescent="0.25">
      <c r="X4655" s="48"/>
      <c r="Y4655" s="49"/>
      <c r="Z4655" s="50"/>
      <c r="AA4655" s="51"/>
      <c r="AB4655" s="51"/>
      <c r="AC4655" s="52"/>
      <c r="AD4655" s="53"/>
    </row>
    <row r="4656" spans="24:30" x14ac:dyDescent="0.25">
      <c r="X4656" s="48"/>
      <c r="Y4656" s="49"/>
      <c r="Z4656" s="50"/>
      <c r="AA4656" s="51"/>
      <c r="AB4656" s="51"/>
      <c r="AC4656" s="52"/>
      <c r="AD4656" s="53"/>
    </row>
    <row r="4657" spans="24:30" x14ac:dyDescent="0.25">
      <c r="X4657" s="48"/>
      <c r="Y4657" s="49"/>
      <c r="Z4657" s="50"/>
      <c r="AA4657" s="51"/>
      <c r="AB4657" s="51"/>
      <c r="AC4657" s="52"/>
      <c r="AD4657" s="53"/>
    </row>
    <row r="4658" spans="24:30" x14ac:dyDescent="0.25">
      <c r="X4658" s="48"/>
      <c r="Y4658" s="49"/>
      <c r="Z4658" s="50"/>
      <c r="AA4658" s="51"/>
      <c r="AB4658" s="51"/>
      <c r="AC4658" s="52"/>
      <c r="AD4658" s="53"/>
    </row>
    <row r="4659" spans="24:30" x14ac:dyDescent="0.25">
      <c r="X4659" s="48"/>
      <c r="Y4659" s="49"/>
      <c r="Z4659" s="50"/>
      <c r="AA4659" s="51"/>
      <c r="AB4659" s="51"/>
      <c r="AC4659" s="52"/>
      <c r="AD4659" s="53"/>
    </row>
    <row r="4660" spans="24:30" x14ac:dyDescent="0.25">
      <c r="X4660" s="48"/>
      <c r="Y4660" s="49"/>
      <c r="Z4660" s="50"/>
      <c r="AA4660" s="51"/>
      <c r="AB4660" s="51"/>
      <c r="AC4660" s="52"/>
      <c r="AD4660" s="53"/>
    </row>
    <row r="4661" spans="24:30" x14ac:dyDescent="0.25">
      <c r="X4661" s="48"/>
      <c r="Y4661" s="49"/>
      <c r="Z4661" s="50"/>
      <c r="AA4661" s="51"/>
      <c r="AB4661" s="51"/>
      <c r="AC4661" s="52"/>
      <c r="AD4661" s="53"/>
    </row>
    <row r="4662" spans="24:30" x14ac:dyDescent="0.25">
      <c r="X4662" s="48"/>
      <c r="Y4662" s="49"/>
      <c r="Z4662" s="50"/>
      <c r="AA4662" s="51"/>
      <c r="AB4662" s="51"/>
      <c r="AC4662" s="52"/>
      <c r="AD4662" s="53"/>
    </row>
    <row r="4663" spans="24:30" x14ac:dyDescent="0.25">
      <c r="X4663" s="48"/>
      <c r="Y4663" s="49"/>
      <c r="Z4663" s="50"/>
      <c r="AA4663" s="51"/>
      <c r="AB4663" s="51"/>
      <c r="AC4663" s="52"/>
      <c r="AD4663" s="53"/>
    </row>
    <row r="4664" spans="24:30" x14ac:dyDescent="0.25">
      <c r="X4664" s="48"/>
      <c r="Y4664" s="49"/>
      <c r="Z4664" s="50"/>
      <c r="AA4664" s="51"/>
      <c r="AB4664" s="51"/>
      <c r="AC4664" s="52"/>
      <c r="AD4664" s="53"/>
    </row>
    <row r="4665" spans="24:30" x14ac:dyDescent="0.25">
      <c r="X4665" s="48"/>
      <c r="Y4665" s="49"/>
      <c r="Z4665" s="50"/>
      <c r="AA4665" s="51"/>
      <c r="AB4665" s="51"/>
      <c r="AC4665" s="52"/>
      <c r="AD4665" s="53"/>
    </row>
    <row r="4666" spans="24:30" x14ac:dyDescent="0.25">
      <c r="X4666" s="48"/>
      <c r="Y4666" s="49"/>
      <c r="Z4666" s="50"/>
      <c r="AA4666" s="51"/>
      <c r="AB4666" s="51"/>
      <c r="AC4666" s="52"/>
      <c r="AD4666" s="53"/>
    </row>
    <row r="4667" spans="24:30" x14ac:dyDescent="0.25">
      <c r="X4667" s="48"/>
      <c r="Y4667" s="49"/>
      <c r="Z4667" s="50"/>
      <c r="AA4667" s="51"/>
      <c r="AB4667" s="51"/>
      <c r="AC4667" s="52"/>
      <c r="AD4667" s="53"/>
    </row>
    <row r="4668" spans="24:30" x14ac:dyDescent="0.25">
      <c r="X4668" s="48"/>
      <c r="Y4668" s="49"/>
      <c r="Z4668" s="50"/>
      <c r="AA4668" s="51"/>
      <c r="AB4668" s="51"/>
      <c r="AC4668" s="52"/>
      <c r="AD4668" s="53"/>
    </row>
    <row r="4669" spans="24:30" x14ac:dyDescent="0.25">
      <c r="X4669" s="48"/>
      <c r="Y4669" s="49"/>
      <c r="Z4669" s="50"/>
      <c r="AA4669" s="51"/>
      <c r="AB4669" s="51"/>
      <c r="AC4669" s="52"/>
      <c r="AD4669" s="53"/>
    </row>
    <row r="4670" spans="24:30" x14ac:dyDescent="0.25">
      <c r="X4670" s="48"/>
      <c r="Y4670" s="49"/>
      <c r="Z4670" s="50"/>
      <c r="AA4670" s="51"/>
      <c r="AB4670" s="51"/>
      <c r="AC4670" s="52"/>
      <c r="AD4670" s="53"/>
    </row>
    <row r="4671" spans="24:30" x14ac:dyDescent="0.25">
      <c r="X4671" s="48"/>
      <c r="Y4671" s="49"/>
      <c r="Z4671" s="50"/>
      <c r="AA4671" s="51"/>
      <c r="AB4671" s="51"/>
      <c r="AC4671" s="52"/>
      <c r="AD4671" s="53"/>
    </row>
    <row r="4672" spans="24:30" x14ac:dyDescent="0.25">
      <c r="X4672" s="48"/>
      <c r="Y4672" s="49"/>
      <c r="Z4672" s="50"/>
      <c r="AA4672" s="51"/>
      <c r="AB4672" s="51"/>
      <c r="AC4672" s="52"/>
      <c r="AD4672" s="53"/>
    </row>
    <row r="4673" spans="24:30" x14ac:dyDescent="0.25">
      <c r="X4673" s="48"/>
      <c r="Y4673" s="49"/>
      <c r="Z4673" s="50"/>
      <c r="AA4673" s="51"/>
      <c r="AB4673" s="51"/>
      <c r="AC4673" s="52"/>
      <c r="AD4673" s="53"/>
    </row>
    <row r="4674" spans="24:30" x14ac:dyDescent="0.25">
      <c r="X4674" s="48"/>
      <c r="Y4674" s="49"/>
      <c r="Z4674" s="50"/>
      <c r="AA4674" s="51"/>
      <c r="AB4674" s="51"/>
      <c r="AC4674" s="52"/>
      <c r="AD4674" s="53"/>
    </row>
    <row r="4675" spans="24:30" x14ac:dyDescent="0.25">
      <c r="X4675" s="48"/>
      <c r="Y4675" s="49"/>
      <c r="Z4675" s="50"/>
      <c r="AA4675" s="51"/>
      <c r="AB4675" s="51"/>
      <c r="AC4675" s="52"/>
      <c r="AD4675" s="53"/>
    </row>
    <row r="4676" spans="24:30" x14ac:dyDescent="0.25">
      <c r="X4676" s="48"/>
      <c r="Y4676" s="49"/>
      <c r="Z4676" s="50"/>
      <c r="AA4676" s="51"/>
      <c r="AB4676" s="51"/>
      <c r="AC4676" s="52"/>
      <c r="AD4676" s="53"/>
    </row>
    <row r="4677" spans="24:30" x14ac:dyDescent="0.25">
      <c r="X4677" s="48"/>
      <c r="Y4677" s="49"/>
      <c r="Z4677" s="50"/>
      <c r="AA4677" s="51"/>
      <c r="AB4677" s="51"/>
      <c r="AC4677" s="52"/>
      <c r="AD4677" s="53"/>
    </row>
    <row r="4678" spans="24:30" x14ac:dyDescent="0.25">
      <c r="X4678" s="48"/>
      <c r="Y4678" s="49"/>
      <c r="Z4678" s="50"/>
      <c r="AA4678" s="51"/>
      <c r="AB4678" s="51"/>
      <c r="AC4678" s="52"/>
      <c r="AD4678" s="53"/>
    </row>
    <row r="4679" spans="24:30" x14ac:dyDescent="0.25">
      <c r="X4679" s="48"/>
      <c r="Y4679" s="49"/>
      <c r="Z4679" s="50"/>
      <c r="AA4679" s="51"/>
      <c r="AB4679" s="51"/>
      <c r="AC4679" s="52"/>
      <c r="AD4679" s="53"/>
    </row>
    <row r="4680" spans="24:30" x14ac:dyDescent="0.25">
      <c r="X4680" s="48"/>
      <c r="Y4680" s="49"/>
      <c r="Z4680" s="50"/>
      <c r="AA4680" s="51"/>
      <c r="AB4680" s="51"/>
      <c r="AC4680" s="52"/>
      <c r="AD4680" s="53"/>
    </row>
    <row r="4681" spans="24:30" x14ac:dyDescent="0.25">
      <c r="X4681" s="48"/>
      <c r="Y4681" s="49"/>
      <c r="Z4681" s="50"/>
      <c r="AA4681" s="51"/>
      <c r="AB4681" s="51"/>
      <c r="AC4681" s="52"/>
      <c r="AD4681" s="53"/>
    </row>
    <row r="4682" spans="24:30" x14ac:dyDescent="0.25">
      <c r="X4682" s="48"/>
      <c r="Y4682" s="49"/>
      <c r="Z4682" s="50"/>
      <c r="AA4682" s="51"/>
      <c r="AB4682" s="51"/>
      <c r="AC4682" s="52"/>
      <c r="AD4682" s="53"/>
    </row>
    <row r="4683" spans="24:30" x14ac:dyDescent="0.25">
      <c r="X4683" s="48"/>
      <c r="Y4683" s="49"/>
      <c r="Z4683" s="50"/>
      <c r="AA4683" s="51"/>
      <c r="AB4683" s="51"/>
      <c r="AC4683" s="52"/>
      <c r="AD4683" s="53"/>
    </row>
    <row r="4684" spans="24:30" x14ac:dyDescent="0.25">
      <c r="X4684" s="48"/>
      <c r="Y4684" s="49"/>
      <c r="Z4684" s="50"/>
      <c r="AA4684" s="51"/>
      <c r="AB4684" s="51"/>
      <c r="AC4684" s="52"/>
      <c r="AD4684" s="53"/>
    </row>
    <row r="4685" spans="24:30" x14ac:dyDescent="0.25">
      <c r="X4685" s="48"/>
      <c r="Y4685" s="49"/>
      <c r="Z4685" s="50"/>
      <c r="AA4685" s="51"/>
      <c r="AB4685" s="51"/>
      <c r="AC4685" s="52"/>
      <c r="AD4685" s="53"/>
    </row>
    <row r="4686" spans="24:30" x14ac:dyDescent="0.25">
      <c r="X4686" s="48"/>
      <c r="Y4686" s="49"/>
      <c r="Z4686" s="50"/>
      <c r="AA4686" s="51"/>
      <c r="AB4686" s="51"/>
      <c r="AC4686" s="52"/>
      <c r="AD4686" s="53"/>
    </row>
    <row r="4687" spans="24:30" x14ac:dyDescent="0.25">
      <c r="X4687" s="48"/>
      <c r="Y4687" s="49"/>
      <c r="Z4687" s="50"/>
      <c r="AA4687" s="51"/>
      <c r="AB4687" s="51"/>
      <c r="AC4687" s="52"/>
      <c r="AD4687" s="53"/>
    </row>
    <row r="4688" spans="24:30" x14ac:dyDescent="0.25">
      <c r="X4688" s="48"/>
      <c r="Y4688" s="49"/>
      <c r="Z4688" s="50"/>
      <c r="AA4688" s="51"/>
      <c r="AB4688" s="51"/>
      <c r="AC4688" s="52"/>
      <c r="AD4688" s="53"/>
    </row>
    <row r="4689" spans="24:30" x14ac:dyDescent="0.25">
      <c r="X4689" s="48"/>
      <c r="Y4689" s="49"/>
      <c r="Z4689" s="50"/>
      <c r="AA4689" s="51"/>
      <c r="AB4689" s="51"/>
      <c r="AC4689" s="52"/>
      <c r="AD4689" s="53"/>
    </row>
    <row r="4690" spans="24:30" x14ac:dyDescent="0.25">
      <c r="X4690" s="48"/>
      <c r="Y4690" s="49"/>
      <c r="Z4690" s="50"/>
      <c r="AA4690" s="51"/>
      <c r="AB4690" s="51"/>
      <c r="AC4690" s="52"/>
      <c r="AD4690" s="53"/>
    </row>
    <row r="4691" spans="24:30" x14ac:dyDescent="0.25">
      <c r="X4691" s="48"/>
      <c r="Y4691" s="49"/>
      <c r="Z4691" s="50"/>
      <c r="AA4691" s="51"/>
      <c r="AB4691" s="51"/>
      <c r="AC4691" s="52"/>
      <c r="AD4691" s="53"/>
    </row>
    <row r="4692" spans="24:30" x14ac:dyDescent="0.25">
      <c r="X4692" s="48"/>
      <c r="Y4692" s="49"/>
      <c r="Z4692" s="50"/>
      <c r="AA4692" s="51"/>
      <c r="AB4692" s="51"/>
      <c r="AC4692" s="52"/>
      <c r="AD4692" s="53"/>
    </row>
    <row r="4693" spans="24:30" x14ac:dyDescent="0.25">
      <c r="X4693" s="48"/>
      <c r="Y4693" s="49"/>
      <c r="Z4693" s="50"/>
      <c r="AA4693" s="51"/>
      <c r="AB4693" s="51"/>
      <c r="AC4693" s="52"/>
      <c r="AD4693" s="53"/>
    </row>
    <row r="4694" spans="24:30" x14ac:dyDescent="0.25">
      <c r="X4694" s="48"/>
      <c r="Y4694" s="49"/>
      <c r="Z4694" s="50"/>
      <c r="AA4694" s="51"/>
      <c r="AB4694" s="51"/>
      <c r="AC4694" s="52"/>
      <c r="AD4694" s="53"/>
    </row>
    <row r="4695" spans="24:30" x14ac:dyDescent="0.25">
      <c r="X4695" s="48"/>
      <c r="Y4695" s="49"/>
      <c r="Z4695" s="50"/>
      <c r="AA4695" s="51"/>
      <c r="AB4695" s="51"/>
      <c r="AC4695" s="52"/>
      <c r="AD4695" s="53"/>
    </row>
    <row r="4696" spans="24:30" x14ac:dyDescent="0.25">
      <c r="X4696" s="48"/>
      <c r="Y4696" s="49"/>
      <c r="Z4696" s="50"/>
      <c r="AA4696" s="51"/>
      <c r="AB4696" s="51"/>
      <c r="AC4696" s="52"/>
      <c r="AD4696" s="53"/>
    </row>
    <row r="4697" spans="24:30" x14ac:dyDescent="0.25">
      <c r="X4697" s="48"/>
      <c r="Y4697" s="49"/>
      <c r="Z4697" s="50"/>
      <c r="AA4697" s="51"/>
      <c r="AB4697" s="51"/>
      <c r="AC4697" s="52"/>
      <c r="AD4697" s="53"/>
    </row>
    <row r="4698" spans="24:30" x14ac:dyDescent="0.25">
      <c r="X4698" s="48"/>
      <c r="Y4698" s="49"/>
      <c r="Z4698" s="50"/>
      <c r="AA4698" s="51"/>
      <c r="AB4698" s="51"/>
      <c r="AC4698" s="52"/>
      <c r="AD4698" s="53"/>
    </row>
    <row r="4699" spans="24:30" x14ac:dyDescent="0.25">
      <c r="X4699" s="48"/>
      <c r="Y4699" s="49"/>
      <c r="Z4699" s="50"/>
      <c r="AA4699" s="51"/>
      <c r="AB4699" s="51"/>
      <c r="AC4699" s="52"/>
      <c r="AD4699" s="53"/>
    </row>
    <row r="4700" spans="24:30" x14ac:dyDescent="0.25">
      <c r="X4700" s="48"/>
      <c r="Y4700" s="49"/>
      <c r="Z4700" s="50"/>
      <c r="AA4700" s="51"/>
      <c r="AB4700" s="51"/>
      <c r="AC4700" s="52"/>
      <c r="AD4700" s="53"/>
    </row>
    <row r="4701" spans="24:30" x14ac:dyDescent="0.25">
      <c r="X4701" s="48"/>
      <c r="Y4701" s="49"/>
      <c r="Z4701" s="50"/>
      <c r="AA4701" s="51"/>
      <c r="AB4701" s="51"/>
      <c r="AC4701" s="52"/>
      <c r="AD4701" s="53"/>
    </row>
    <row r="4702" spans="24:30" x14ac:dyDescent="0.25">
      <c r="X4702" s="48"/>
      <c r="Y4702" s="49"/>
      <c r="Z4702" s="50"/>
      <c r="AA4702" s="51"/>
      <c r="AB4702" s="51"/>
      <c r="AC4702" s="52"/>
      <c r="AD4702" s="53"/>
    </row>
    <row r="4703" spans="24:30" x14ac:dyDescent="0.25">
      <c r="X4703" s="48"/>
      <c r="Y4703" s="49"/>
      <c r="Z4703" s="50"/>
      <c r="AA4703" s="51"/>
      <c r="AB4703" s="51"/>
      <c r="AC4703" s="52"/>
      <c r="AD4703" s="53"/>
    </row>
    <row r="4704" spans="24:30" x14ac:dyDescent="0.25">
      <c r="X4704" s="48"/>
      <c r="Y4704" s="49"/>
      <c r="Z4704" s="50"/>
      <c r="AA4704" s="51"/>
      <c r="AB4704" s="51"/>
      <c r="AC4704" s="52"/>
      <c r="AD4704" s="53"/>
    </row>
    <row r="4705" spans="24:30" x14ac:dyDescent="0.25">
      <c r="X4705" s="48"/>
      <c r="Y4705" s="49"/>
      <c r="Z4705" s="50"/>
      <c r="AA4705" s="51"/>
      <c r="AB4705" s="51"/>
      <c r="AC4705" s="52"/>
      <c r="AD4705" s="53"/>
    </row>
    <row r="4706" spans="24:30" x14ac:dyDescent="0.25">
      <c r="X4706" s="48"/>
      <c r="Y4706" s="49"/>
      <c r="Z4706" s="50"/>
      <c r="AA4706" s="51"/>
      <c r="AB4706" s="51"/>
      <c r="AC4706" s="52"/>
      <c r="AD4706" s="53"/>
    </row>
    <row r="4707" spans="24:30" x14ac:dyDescent="0.25">
      <c r="X4707" s="48"/>
      <c r="Y4707" s="49"/>
      <c r="Z4707" s="50"/>
      <c r="AA4707" s="51"/>
      <c r="AB4707" s="51"/>
      <c r="AC4707" s="52"/>
      <c r="AD4707" s="53"/>
    </row>
    <row r="4708" spans="24:30" x14ac:dyDescent="0.25">
      <c r="X4708" s="48"/>
      <c r="Y4708" s="49"/>
      <c r="Z4708" s="50"/>
      <c r="AA4708" s="51"/>
      <c r="AB4708" s="51"/>
      <c r="AC4708" s="52"/>
      <c r="AD4708" s="53"/>
    </row>
    <row r="4709" spans="24:30" x14ac:dyDescent="0.25">
      <c r="X4709" s="48"/>
      <c r="Y4709" s="49"/>
      <c r="Z4709" s="50"/>
      <c r="AA4709" s="51"/>
      <c r="AB4709" s="51"/>
      <c r="AC4709" s="52"/>
      <c r="AD4709" s="53"/>
    </row>
    <row r="4710" spans="24:30" x14ac:dyDescent="0.25">
      <c r="X4710" s="48"/>
      <c r="Y4710" s="49"/>
      <c r="Z4710" s="50"/>
      <c r="AA4710" s="51"/>
      <c r="AB4710" s="51"/>
      <c r="AC4710" s="52"/>
      <c r="AD4710" s="53"/>
    </row>
    <row r="4711" spans="24:30" x14ac:dyDescent="0.25">
      <c r="X4711" s="48"/>
      <c r="Y4711" s="49"/>
      <c r="Z4711" s="50"/>
      <c r="AA4711" s="51"/>
      <c r="AB4711" s="51"/>
      <c r="AC4711" s="52"/>
      <c r="AD4711" s="53"/>
    </row>
    <row r="4712" spans="24:30" x14ac:dyDescent="0.25">
      <c r="X4712" s="48"/>
      <c r="Y4712" s="49"/>
      <c r="Z4712" s="50"/>
      <c r="AA4712" s="51"/>
      <c r="AB4712" s="51"/>
      <c r="AC4712" s="52"/>
      <c r="AD4712" s="53"/>
    </row>
    <row r="4713" spans="24:30" x14ac:dyDescent="0.25">
      <c r="X4713" s="48"/>
      <c r="Y4713" s="49"/>
      <c r="Z4713" s="50"/>
      <c r="AA4713" s="51"/>
      <c r="AB4713" s="51"/>
      <c r="AC4713" s="52"/>
      <c r="AD4713" s="53"/>
    </row>
    <row r="4714" spans="24:30" x14ac:dyDescent="0.25">
      <c r="X4714" s="48"/>
      <c r="Y4714" s="49"/>
      <c r="Z4714" s="50"/>
      <c r="AA4714" s="51"/>
      <c r="AB4714" s="51"/>
      <c r="AC4714" s="52"/>
      <c r="AD4714" s="53"/>
    </row>
    <row r="4715" spans="24:30" x14ac:dyDescent="0.25">
      <c r="X4715" s="48"/>
      <c r="Y4715" s="49"/>
      <c r="Z4715" s="50"/>
      <c r="AA4715" s="51"/>
      <c r="AB4715" s="51"/>
      <c r="AC4715" s="52"/>
      <c r="AD4715" s="53"/>
    </row>
    <row r="4716" spans="24:30" x14ac:dyDescent="0.25">
      <c r="X4716" s="48"/>
      <c r="Y4716" s="49"/>
      <c r="Z4716" s="50"/>
      <c r="AA4716" s="51"/>
      <c r="AB4716" s="51"/>
      <c r="AC4716" s="52"/>
      <c r="AD4716" s="53"/>
    </row>
    <row r="4717" spans="24:30" x14ac:dyDescent="0.25">
      <c r="X4717" s="48"/>
      <c r="Y4717" s="49"/>
      <c r="Z4717" s="50"/>
      <c r="AA4717" s="51"/>
      <c r="AB4717" s="51"/>
      <c r="AC4717" s="52"/>
      <c r="AD4717" s="53"/>
    </row>
    <row r="4718" spans="24:30" x14ac:dyDescent="0.25">
      <c r="X4718" s="48"/>
      <c r="Y4718" s="49"/>
      <c r="Z4718" s="50"/>
      <c r="AA4718" s="51"/>
      <c r="AB4718" s="51"/>
      <c r="AC4718" s="52"/>
      <c r="AD4718" s="53"/>
    </row>
    <row r="4719" spans="24:30" x14ac:dyDescent="0.25">
      <c r="X4719" s="48"/>
      <c r="Y4719" s="49"/>
      <c r="Z4719" s="50"/>
      <c r="AA4719" s="51"/>
      <c r="AB4719" s="51"/>
      <c r="AC4719" s="52"/>
      <c r="AD4719" s="53"/>
    </row>
    <row r="4720" spans="24:30" x14ac:dyDescent="0.25">
      <c r="X4720" s="48"/>
      <c r="Y4720" s="49"/>
      <c r="Z4720" s="50"/>
      <c r="AA4720" s="51"/>
      <c r="AB4720" s="51"/>
      <c r="AC4720" s="52"/>
      <c r="AD4720" s="53"/>
    </row>
    <row r="4721" spans="24:30" x14ac:dyDescent="0.25">
      <c r="X4721" s="48"/>
      <c r="Y4721" s="49"/>
      <c r="Z4721" s="50"/>
      <c r="AA4721" s="51"/>
      <c r="AB4721" s="51"/>
      <c r="AC4721" s="52"/>
      <c r="AD4721" s="53"/>
    </row>
    <row r="4722" spans="24:30" x14ac:dyDescent="0.25">
      <c r="X4722" s="48"/>
      <c r="Y4722" s="49"/>
      <c r="Z4722" s="50"/>
      <c r="AA4722" s="51"/>
      <c r="AB4722" s="51"/>
      <c r="AC4722" s="52"/>
      <c r="AD4722" s="53"/>
    </row>
    <row r="4723" spans="24:30" x14ac:dyDescent="0.25">
      <c r="X4723" s="48"/>
      <c r="Y4723" s="49"/>
      <c r="Z4723" s="50"/>
      <c r="AA4723" s="51"/>
      <c r="AB4723" s="51"/>
      <c r="AC4723" s="52"/>
      <c r="AD4723" s="53"/>
    </row>
    <row r="4724" spans="24:30" x14ac:dyDescent="0.25">
      <c r="X4724" s="48"/>
      <c r="Y4724" s="49"/>
      <c r="Z4724" s="50"/>
      <c r="AA4724" s="51"/>
      <c r="AB4724" s="51"/>
      <c r="AC4724" s="52"/>
      <c r="AD4724" s="53"/>
    </row>
    <row r="4725" spans="24:30" x14ac:dyDescent="0.25">
      <c r="X4725" s="48"/>
      <c r="Y4725" s="49"/>
      <c r="Z4725" s="50"/>
      <c r="AA4725" s="51"/>
      <c r="AB4725" s="51"/>
      <c r="AC4725" s="52"/>
      <c r="AD4725" s="53"/>
    </row>
    <row r="4726" spans="24:30" x14ac:dyDescent="0.25">
      <c r="X4726" s="48"/>
      <c r="Y4726" s="49"/>
      <c r="Z4726" s="50"/>
      <c r="AA4726" s="51"/>
      <c r="AB4726" s="51"/>
      <c r="AC4726" s="52"/>
      <c r="AD4726" s="53"/>
    </row>
    <row r="4727" spans="24:30" x14ac:dyDescent="0.25">
      <c r="X4727" s="48"/>
      <c r="Y4727" s="49"/>
      <c r="Z4727" s="50"/>
      <c r="AA4727" s="51"/>
      <c r="AB4727" s="51"/>
      <c r="AC4727" s="52"/>
      <c r="AD4727" s="53"/>
    </row>
    <row r="4728" spans="24:30" x14ac:dyDescent="0.25">
      <c r="X4728" s="48"/>
      <c r="Y4728" s="49"/>
      <c r="Z4728" s="50"/>
      <c r="AA4728" s="51"/>
      <c r="AB4728" s="51"/>
      <c r="AC4728" s="52"/>
      <c r="AD4728" s="53"/>
    </row>
    <row r="4729" spans="24:30" x14ac:dyDescent="0.25">
      <c r="X4729" s="48"/>
      <c r="Y4729" s="49"/>
      <c r="Z4729" s="50"/>
      <c r="AA4729" s="51"/>
      <c r="AB4729" s="51"/>
      <c r="AC4729" s="52"/>
      <c r="AD4729" s="53"/>
    </row>
    <row r="4730" spans="24:30" x14ac:dyDescent="0.25">
      <c r="X4730" s="48"/>
      <c r="Y4730" s="49"/>
      <c r="Z4730" s="50"/>
      <c r="AA4730" s="51"/>
      <c r="AB4730" s="51"/>
      <c r="AC4730" s="52"/>
      <c r="AD4730" s="53"/>
    </row>
    <row r="4731" spans="24:30" x14ac:dyDescent="0.25">
      <c r="X4731" s="48"/>
      <c r="Y4731" s="49"/>
      <c r="Z4731" s="50"/>
      <c r="AA4731" s="51"/>
      <c r="AB4731" s="51"/>
      <c r="AC4731" s="52"/>
      <c r="AD4731" s="53"/>
    </row>
    <row r="4732" spans="24:30" x14ac:dyDescent="0.25">
      <c r="X4732" s="48"/>
      <c r="Y4732" s="49"/>
      <c r="Z4732" s="50"/>
      <c r="AA4732" s="51"/>
      <c r="AB4732" s="51"/>
      <c r="AC4732" s="52"/>
      <c r="AD4732" s="53"/>
    </row>
    <row r="4733" spans="24:30" x14ac:dyDescent="0.25">
      <c r="X4733" s="48"/>
      <c r="Y4733" s="49"/>
      <c r="Z4733" s="50"/>
      <c r="AA4733" s="51"/>
      <c r="AB4733" s="51"/>
      <c r="AC4733" s="52"/>
      <c r="AD4733" s="53"/>
    </row>
    <row r="4734" spans="24:30" x14ac:dyDescent="0.25">
      <c r="X4734" s="48"/>
      <c r="Y4734" s="49"/>
      <c r="Z4734" s="50"/>
      <c r="AA4734" s="51"/>
      <c r="AB4734" s="51"/>
      <c r="AC4734" s="52"/>
      <c r="AD4734" s="53"/>
    </row>
    <row r="4735" spans="24:30" x14ac:dyDescent="0.25">
      <c r="X4735" s="48"/>
      <c r="Y4735" s="49"/>
      <c r="Z4735" s="50"/>
      <c r="AA4735" s="51"/>
      <c r="AB4735" s="51"/>
      <c r="AC4735" s="52"/>
      <c r="AD4735" s="53"/>
    </row>
    <row r="4736" spans="24:30" x14ac:dyDescent="0.25">
      <c r="X4736" s="48"/>
      <c r="Y4736" s="49"/>
      <c r="Z4736" s="50"/>
      <c r="AA4736" s="51"/>
      <c r="AB4736" s="51"/>
      <c r="AC4736" s="52"/>
      <c r="AD4736" s="53"/>
    </row>
    <row r="4737" spans="24:30" x14ac:dyDescent="0.25">
      <c r="X4737" s="48"/>
      <c r="Y4737" s="49"/>
      <c r="Z4737" s="50"/>
      <c r="AA4737" s="51"/>
      <c r="AB4737" s="51"/>
      <c r="AC4737" s="52"/>
      <c r="AD4737" s="53"/>
    </row>
    <row r="4738" spans="24:30" x14ac:dyDescent="0.25">
      <c r="X4738" s="48"/>
      <c r="Y4738" s="49"/>
      <c r="Z4738" s="50"/>
      <c r="AA4738" s="51"/>
      <c r="AB4738" s="51"/>
      <c r="AC4738" s="52"/>
      <c r="AD4738" s="53"/>
    </row>
    <row r="4739" spans="24:30" x14ac:dyDescent="0.25">
      <c r="X4739" s="48"/>
      <c r="Y4739" s="49"/>
      <c r="Z4739" s="50"/>
      <c r="AA4739" s="51"/>
      <c r="AB4739" s="51"/>
      <c r="AC4739" s="52"/>
      <c r="AD4739" s="53"/>
    </row>
    <row r="4740" spans="24:30" x14ac:dyDescent="0.25">
      <c r="X4740" s="48"/>
      <c r="Y4740" s="49"/>
      <c r="Z4740" s="50"/>
      <c r="AA4740" s="51"/>
      <c r="AB4740" s="51"/>
      <c r="AC4740" s="52"/>
      <c r="AD4740" s="53"/>
    </row>
    <row r="4741" spans="24:30" x14ac:dyDescent="0.25">
      <c r="X4741" s="48"/>
      <c r="Y4741" s="49"/>
      <c r="Z4741" s="50"/>
      <c r="AA4741" s="51"/>
      <c r="AB4741" s="51"/>
      <c r="AC4741" s="52"/>
      <c r="AD4741" s="53"/>
    </row>
    <row r="4742" spans="24:30" x14ac:dyDescent="0.25">
      <c r="X4742" s="48"/>
      <c r="Y4742" s="49"/>
      <c r="Z4742" s="50"/>
      <c r="AA4742" s="51"/>
      <c r="AB4742" s="51"/>
      <c r="AC4742" s="52"/>
      <c r="AD4742" s="53"/>
    </row>
    <row r="4743" spans="24:30" x14ac:dyDescent="0.25">
      <c r="X4743" s="48"/>
      <c r="Y4743" s="49"/>
      <c r="Z4743" s="50"/>
      <c r="AA4743" s="51"/>
      <c r="AB4743" s="51"/>
      <c r="AC4743" s="52"/>
      <c r="AD4743" s="53"/>
    </row>
    <row r="4744" spans="24:30" x14ac:dyDescent="0.25">
      <c r="X4744" s="48"/>
      <c r="Y4744" s="49"/>
      <c r="Z4744" s="50"/>
      <c r="AA4744" s="51"/>
      <c r="AB4744" s="51"/>
      <c r="AC4744" s="52"/>
      <c r="AD4744" s="53"/>
    </row>
    <row r="4745" spans="24:30" x14ac:dyDescent="0.25">
      <c r="X4745" s="48"/>
      <c r="Y4745" s="49"/>
      <c r="Z4745" s="50"/>
      <c r="AA4745" s="51"/>
      <c r="AB4745" s="51"/>
      <c r="AC4745" s="52"/>
      <c r="AD4745" s="53"/>
    </row>
    <row r="4746" spans="24:30" x14ac:dyDescent="0.25">
      <c r="X4746" s="48"/>
      <c r="Y4746" s="49"/>
      <c r="Z4746" s="50"/>
      <c r="AA4746" s="51"/>
      <c r="AB4746" s="51"/>
      <c r="AC4746" s="52"/>
      <c r="AD4746" s="53"/>
    </row>
    <row r="4747" spans="24:30" x14ac:dyDescent="0.25">
      <c r="X4747" s="48"/>
      <c r="Y4747" s="49"/>
      <c r="Z4747" s="50"/>
      <c r="AA4747" s="51"/>
      <c r="AB4747" s="51"/>
      <c r="AC4747" s="52"/>
      <c r="AD4747" s="53"/>
    </row>
    <row r="4748" spans="24:30" x14ac:dyDescent="0.25">
      <c r="X4748" s="48"/>
      <c r="Y4748" s="49"/>
      <c r="Z4748" s="50"/>
      <c r="AA4748" s="51"/>
      <c r="AB4748" s="51"/>
      <c r="AC4748" s="52"/>
      <c r="AD4748" s="53"/>
    </row>
    <row r="4749" spans="24:30" x14ac:dyDescent="0.25">
      <c r="X4749" s="48"/>
      <c r="Y4749" s="49"/>
      <c r="Z4749" s="50"/>
      <c r="AA4749" s="51"/>
      <c r="AB4749" s="51"/>
      <c r="AC4749" s="52"/>
      <c r="AD4749" s="53"/>
    </row>
    <row r="4750" spans="24:30" x14ac:dyDescent="0.25">
      <c r="X4750" s="48"/>
      <c r="Y4750" s="49"/>
      <c r="Z4750" s="50"/>
      <c r="AA4750" s="51"/>
      <c r="AB4750" s="51"/>
      <c r="AC4750" s="52"/>
      <c r="AD4750" s="53"/>
    </row>
    <row r="4751" spans="24:30" x14ac:dyDescent="0.25">
      <c r="X4751" s="48"/>
      <c r="Y4751" s="49"/>
      <c r="Z4751" s="50"/>
      <c r="AA4751" s="51"/>
      <c r="AB4751" s="51"/>
      <c r="AC4751" s="52"/>
      <c r="AD4751" s="53"/>
    </row>
    <row r="4752" spans="24:30" x14ac:dyDescent="0.25">
      <c r="X4752" s="48"/>
      <c r="Y4752" s="49"/>
      <c r="Z4752" s="50"/>
      <c r="AA4752" s="51"/>
      <c r="AB4752" s="51"/>
      <c r="AC4752" s="52"/>
      <c r="AD4752" s="53"/>
    </row>
    <row r="4753" spans="24:30" x14ac:dyDescent="0.25">
      <c r="X4753" s="48"/>
      <c r="Y4753" s="49"/>
      <c r="Z4753" s="50"/>
      <c r="AA4753" s="51"/>
      <c r="AB4753" s="51"/>
      <c r="AC4753" s="52"/>
      <c r="AD4753" s="53"/>
    </row>
    <row r="4754" spans="24:30" x14ac:dyDescent="0.25">
      <c r="X4754" s="48"/>
      <c r="Y4754" s="49"/>
      <c r="Z4754" s="50"/>
      <c r="AA4754" s="51"/>
      <c r="AB4754" s="51"/>
      <c r="AC4754" s="52"/>
      <c r="AD4754" s="53"/>
    </row>
    <row r="4755" spans="24:30" x14ac:dyDescent="0.25">
      <c r="X4755" s="48"/>
      <c r="Y4755" s="49"/>
      <c r="Z4755" s="50"/>
      <c r="AA4755" s="51"/>
      <c r="AB4755" s="51"/>
      <c r="AC4755" s="52"/>
      <c r="AD4755" s="53"/>
    </row>
    <row r="4756" spans="24:30" x14ac:dyDescent="0.25">
      <c r="X4756" s="48"/>
      <c r="Y4756" s="49"/>
      <c r="Z4756" s="50"/>
      <c r="AA4756" s="51"/>
      <c r="AB4756" s="51"/>
      <c r="AC4756" s="52"/>
      <c r="AD4756" s="53"/>
    </row>
    <row r="4757" spans="24:30" x14ac:dyDescent="0.25">
      <c r="X4757" s="48"/>
      <c r="Y4757" s="49"/>
      <c r="Z4757" s="50"/>
      <c r="AA4757" s="51"/>
      <c r="AB4757" s="51"/>
      <c r="AC4757" s="52"/>
      <c r="AD4757" s="53"/>
    </row>
    <row r="4758" spans="24:30" x14ac:dyDescent="0.25">
      <c r="X4758" s="48"/>
      <c r="Y4758" s="49"/>
      <c r="Z4758" s="50"/>
      <c r="AA4758" s="51"/>
      <c r="AB4758" s="51"/>
      <c r="AC4758" s="52"/>
      <c r="AD4758" s="53"/>
    </row>
    <row r="4759" spans="24:30" x14ac:dyDescent="0.25">
      <c r="X4759" s="48"/>
      <c r="Y4759" s="49"/>
      <c r="Z4759" s="50"/>
      <c r="AA4759" s="51"/>
      <c r="AB4759" s="51"/>
      <c r="AC4759" s="52"/>
      <c r="AD4759" s="53"/>
    </row>
    <row r="4760" spans="24:30" x14ac:dyDescent="0.25">
      <c r="X4760" s="48"/>
      <c r="Y4760" s="49"/>
      <c r="Z4760" s="50"/>
      <c r="AA4760" s="51"/>
      <c r="AB4760" s="51"/>
      <c r="AC4760" s="52"/>
      <c r="AD4760" s="53"/>
    </row>
    <row r="4761" spans="24:30" x14ac:dyDescent="0.25">
      <c r="X4761" s="48"/>
      <c r="Y4761" s="49"/>
      <c r="Z4761" s="50"/>
      <c r="AA4761" s="51"/>
      <c r="AB4761" s="51"/>
      <c r="AC4761" s="52"/>
      <c r="AD4761" s="53"/>
    </row>
    <row r="4762" spans="24:30" x14ac:dyDescent="0.25">
      <c r="X4762" s="48"/>
      <c r="Y4762" s="49"/>
      <c r="Z4762" s="50"/>
      <c r="AA4762" s="51"/>
      <c r="AB4762" s="51"/>
      <c r="AC4762" s="52"/>
      <c r="AD4762" s="53"/>
    </row>
    <row r="4763" spans="24:30" x14ac:dyDescent="0.25">
      <c r="X4763" s="48"/>
      <c r="Y4763" s="49"/>
      <c r="Z4763" s="50"/>
      <c r="AA4763" s="51"/>
      <c r="AB4763" s="51"/>
      <c r="AC4763" s="52"/>
      <c r="AD4763" s="53"/>
    </row>
    <row r="4764" spans="24:30" x14ac:dyDescent="0.25">
      <c r="X4764" s="48"/>
      <c r="Y4764" s="49"/>
      <c r="Z4764" s="50"/>
      <c r="AA4764" s="51"/>
      <c r="AB4764" s="51"/>
      <c r="AC4764" s="52"/>
      <c r="AD4764" s="53"/>
    </row>
    <row r="4765" spans="24:30" x14ac:dyDescent="0.25">
      <c r="X4765" s="48"/>
      <c r="Y4765" s="49"/>
      <c r="Z4765" s="50"/>
      <c r="AA4765" s="51"/>
      <c r="AB4765" s="51"/>
      <c r="AC4765" s="52"/>
      <c r="AD4765" s="53"/>
    </row>
    <row r="4766" spans="24:30" x14ac:dyDescent="0.25">
      <c r="X4766" s="48"/>
      <c r="Y4766" s="49"/>
      <c r="Z4766" s="50"/>
      <c r="AA4766" s="51"/>
      <c r="AB4766" s="51"/>
      <c r="AC4766" s="52"/>
      <c r="AD4766" s="53"/>
    </row>
    <row r="4767" spans="24:30" x14ac:dyDescent="0.25">
      <c r="X4767" s="48"/>
      <c r="Y4767" s="49"/>
      <c r="Z4767" s="50"/>
      <c r="AA4767" s="51"/>
      <c r="AB4767" s="51"/>
      <c r="AC4767" s="52"/>
      <c r="AD4767" s="53"/>
    </row>
    <row r="4768" spans="24:30" x14ac:dyDescent="0.25">
      <c r="X4768" s="48"/>
      <c r="Y4768" s="49"/>
      <c r="Z4768" s="50"/>
      <c r="AA4768" s="51"/>
      <c r="AB4768" s="51"/>
      <c r="AC4768" s="52"/>
      <c r="AD4768" s="53"/>
    </row>
    <row r="4769" spans="24:30" x14ac:dyDescent="0.25">
      <c r="X4769" s="48"/>
      <c r="Y4769" s="49"/>
      <c r="Z4769" s="50"/>
      <c r="AA4769" s="51"/>
      <c r="AB4769" s="51"/>
      <c r="AC4769" s="52"/>
      <c r="AD4769" s="53"/>
    </row>
    <row r="4770" spans="24:30" x14ac:dyDescent="0.25">
      <c r="X4770" s="48"/>
      <c r="Y4770" s="49"/>
      <c r="Z4770" s="50"/>
      <c r="AA4770" s="51"/>
      <c r="AB4770" s="51"/>
      <c r="AC4770" s="52"/>
      <c r="AD4770" s="53"/>
    </row>
    <row r="4771" spans="24:30" x14ac:dyDescent="0.25">
      <c r="X4771" s="48"/>
      <c r="Y4771" s="49"/>
      <c r="Z4771" s="50"/>
      <c r="AA4771" s="51"/>
      <c r="AB4771" s="51"/>
      <c r="AC4771" s="52"/>
      <c r="AD4771" s="53"/>
    </row>
    <row r="4772" spans="24:30" x14ac:dyDescent="0.25">
      <c r="X4772" s="48"/>
      <c r="Y4772" s="49"/>
      <c r="Z4772" s="50"/>
      <c r="AA4772" s="51"/>
      <c r="AB4772" s="51"/>
      <c r="AC4772" s="52"/>
      <c r="AD4772" s="53"/>
    </row>
    <row r="4773" spans="24:30" x14ac:dyDescent="0.25">
      <c r="X4773" s="48"/>
      <c r="Y4773" s="49"/>
      <c r="Z4773" s="50"/>
      <c r="AA4773" s="51"/>
      <c r="AB4773" s="51"/>
      <c r="AC4773" s="52"/>
      <c r="AD4773" s="53"/>
    </row>
    <row r="4774" spans="24:30" x14ac:dyDescent="0.25">
      <c r="X4774" s="48"/>
      <c r="Y4774" s="49"/>
      <c r="Z4774" s="50"/>
      <c r="AA4774" s="51"/>
      <c r="AB4774" s="51"/>
      <c r="AC4774" s="52"/>
      <c r="AD4774" s="53"/>
    </row>
    <row r="4775" spans="24:30" x14ac:dyDescent="0.25">
      <c r="X4775" s="48"/>
      <c r="Y4775" s="49"/>
      <c r="Z4775" s="50"/>
      <c r="AA4775" s="51"/>
      <c r="AB4775" s="51"/>
      <c r="AC4775" s="52"/>
      <c r="AD4775" s="53"/>
    </row>
    <row r="4776" spans="24:30" x14ac:dyDescent="0.25">
      <c r="X4776" s="48"/>
      <c r="Y4776" s="49"/>
      <c r="Z4776" s="50"/>
      <c r="AA4776" s="51"/>
      <c r="AB4776" s="51"/>
      <c r="AC4776" s="52"/>
      <c r="AD4776" s="53"/>
    </row>
    <row r="4777" spans="24:30" x14ac:dyDescent="0.25">
      <c r="X4777" s="48"/>
      <c r="Y4777" s="49"/>
      <c r="Z4777" s="50"/>
      <c r="AA4777" s="51"/>
      <c r="AB4777" s="51"/>
      <c r="AC4777" s="52"/>
      <c r="AD4777" s="53"/>
    </row>
    <row r="4778" spans="24:30" x14ac:dyDescent="0.25">
      <c r="X4778" s="48"/>
      <c r="Y4778" s="49"/>
      <c r="Z4778" s="50"/>
      <c r="AA4778" s="51"/>
      <c r="AB4778" s="51"/>
      <c r="AC4778" s="52"/>
      <c r="AD4778" s="53"/>
    </row>
    <row r="4779" spans="24:30" x14ac:dyDescent="0.25">
      <c r="X4779" s="48"/>
      <c r="Y4779" s="49"/>
      <c r="Z4779" s="50"/>
      <c r="AA4779" s="51"/>
      <c r="AB4779" s="51"/>
      <c r="AC4779" s="52"/>
      <c r="AD4779" s="53"/>
    </row>
    <row r="4780" spans="24:30" x14ac:dyDescent="0.25">
      <c r="X4780" s="48"/>
      <c r="Y4780" s="49"/>
      <c r="Z4780" s="50"/>
      <c r="AA4780" s="51"/>
      <c r="AB4780" s="51"/>
      <c r="AC4780" s="52"/>
      <c r="AD4780" s="53"/>
    </row>
    <row r="4781" spans="24:30" x14ac:dyDescent="0.25">
      <c r="X4781" s="48"/>
      <c r="Y4781" s="49"/>
      <c r="Z4781" s="50"/>
      <c r="AA4781" s="51"/>
      <c r="AB4781" s="51"/>
      <c r="AC4781" s="52"/>
      <c r="AD4781" s="53"/>
    </row>
    <row r="4782" spans="24:30" x14ac:dyDescent="0.25">
      <c r="X4782" s="48"/>
      <c r="Y4782" s="49"/>
      <c r="Z4782" s="50"/>
      <c r="AA4782" s="51"/>
      <c r="AB4782" s="51"/>
      <c r="AC4782" s="52"/>
      <c r="AD4782" s="53"/>
    </row>
    <row r="4783" spans="24:30" x14ac:dyDescent="0.25">
      <c r="X4783" s="48"/>
      <c r="Y4783" s="49"/>
      <c r="Z4783" s="50"/>
      <c r="AA4783" s="51"/>
      <c r="AB4783" s="51"/>
      <c r="AC4783" s="52"/>
      <c r="AD4783" s="53"/>
    </row>
    <row r="4784" spans="24:30" x14ac:dyDescent="0.25">
      <c r="X4784" s="48"/>
      <c r="Y4784" s="49"/>
      <c r="Z4784" s="50"/>
      <c r="AA4784" s="51"/>
      <c r="AB4784" s="51"/>
      <c r="AC4784" s="52"/>
      <c r="AD4784" s="53"/>
    </row>
    <row r="4785" spans="24:30" x14ac:dyDescent="0.25">
      <c r="X4785" s="48"/>
      <c r="Y4785" s="49"/>
      <c r="Z4785" s="50"/>
      <c r="AA4785" s="51"/>
      <c r="AB4785" s="51"/>
      <c r="AC4785" s="52"/>
      <c r="AD4785" s="53"/>
    </row>
    <row r="4786" spans="24:30" x14ac:dyDescent="0.25">
      <c r="X4786" s="48"/>
      <c r="Y4786" s="49"/>
      <c r="Z4786" s="50"/>
      <c r="AA4786" s="51"/>
      <c r="AB4786" s="51"/>
      <c r="AC4786" s="52"/>
      <c r="AD4786" s="53"/>
    </row>
    <row r="4787" spans="24:30" x14ac:dyDescent="0.25">
      <c r="X4787" s="48"/>
      <c r="Y4787" s="49"/>
      <c r="Z4787" s="50"/>
      <c r="AA4787" s="51"/>
      <c r="AB4787" s="51"/>
      <c r="AC4787" s="52"/>
      <c r="AD4787" s="53"/>
    </row>
    <row r="4788" spans="24:30" x14ac:dyDescent="0.25">
      <c r="X4788" s="48"/>
      <c r="Y4788" s="49"/>
      <c r="Z4788" s="50"/>
      <c r="AA4788" s="51"/>
      <c r="AB4788" s="51"/>
      <c r="AC4788" s="52"/>
      <c r="AD4788" s="53"/>
    </row>
    <row r="4789" spans="24:30" x14ac:dyDescent="0.25">
      <c r="X4789" s="48"/>
      <c r="Y4789" s="49"/>
      <c r="Z4789" s="50"/>
      <c r="AA4789" s="51"/>
      <c r="AB4789" s="51"/>
      <c r="AC4789" s="52"/>
      <c r="AD4789" s="53"/>
    </row>
    <row r="4790" spans="24:30" x14ac:dyDescent="0.25">
      <c r="X4790" s="48"/>
      <c r="Y4790" s="49"/>
      <c r="Z4790" s="50"/>
      <c r="AA4790" s="51"/>
      <c r="AB4790" s="51"/>
      <c r="AC4790" s="52"/>
      <c r="AD4790" s="53"/>
    </row>
    <row r="4791" spans="24:30" x14ac:dyDescent="0.25">
      <c r="X4791" s="48"/>
      <c r="Y4791" s="49"/>
      <c r="Z4791" s="50"/>
      <c r="AA4791" s="51"/>
      <c r="AB4791" s="51"/>
      <c r="AC4791" s="52"/>
      <c r="AD4791" s="53"/>
    </row>
    <row r="4792" spans="24:30" x14ac:dyDescent="0.25">
      <c r="X4792" s="48"/>
      <c r="Y4792" s="49"/>
      <c r="Z4792" s="50"/>
      <c r="AA4792" s="51"/>
      <c r="AB4792" s="51"/>
      <c r="AC4792" s="52"/>
      <c r="AD4792" s="53"/>
    </row>
    <row r="4793" spans="24:30" x14ac:dyDescent="0.25">
      <c r="X4793" s="48"/>
      <c r="Y4793" s="49"/>
      <c r="Z4793" s="50"/>
      <c r="AA4793" s="51"/>
      <c r="AB4793" s="51"/>
      <c r="AC4793" s="52"/>
      <c r="AD4793" s="53"/>
    </row>
    <row r="4794" spans="24:30" x14ac:dyDescent="0.25">
      <c r="X4794" s="48"/>
      <c r="Y4794" s="49"/>
      <c r="Z4794" s="50"/>
      <c r="AA4794" s="51"/>
      <c r="AB4794" s="51"/>
      <c r="AC4794" s="52"/>
      <c r="AD4794" s="53"/>
    </row>
    <row r="4795" spans="24:30" x14ac:dyDescent="0.25">
      <c r="X4795" s="48"/>
      <c r="Y4795" s="49"/>
      <c r="Z4795" s="50"/>
      <c r="AA4795" s="51"/>
      <c r="AB4795" s="51"/>
      <c r="AC4795" s="52"/>
      <c r="AD4795" s="53"/>
    </row>
    <row r="4796" spans="24:30" x14ac:dyDescent="0.25">
      <c r="X4796" s="48"/>
      <c r="Y4796" s="49"/>
      <c r="Z4796" s="50"/>
      <c r="AA4796" s="51"/>
      <c r="AB4796" s="51"/>
      <c r="AC4796" s="52"/>
      <c r="AD4796" s="53"/>
    </row>
    <row r="4797" spans="24:30" x14ac:dyDescent="0.25">
      <c r="X4797" s="48"/>
      <c r="Y4797" s="49"/>
      <c r="Z4797" s="50"/>
      <c r="AA4797" s="51"/>
      <c r="AB4797" s="51"/>
      <c r="AC4797" s="52"/>
      <c r="AD4797" s="53"/>
    </row>
    <row r="4798" spans="24:30" x14ac:dyDescent="0.25">
      <c r="X4798" s="48"/>
      <c r="Y4798" s="49"/>
      <c r="Z4798" s="50"/>
      <c r="AA4798" s="51"/>
      <c r="AB4798" s="51"/>
      <c r="AC4798" s="52"/>
      <c r="AD4798" s="53"/>
    </row>
    <row r="4799" spans="24:30" x14ac:dyDescent="0.25">
      <c r="X4799" s="48"/>
      <c r="Y4799" s="49"/>
      <c r="Z4799" s="50"/>
      <c r="AA4799" s="51"/>
      <c r="AB4799" s="51"/>
      <c r="AC4799" s="52"/>
      <c r="AD4799" s="53"/>
    </row>
    <row r="4800" spans="24:30" x14ac:dyDescent="0.25">
      <c r="X4800" s="48"/>
      <c r="Y4800" s="49"/>
      <c r="Z4800" s="50"/>
      <c r="AA4800" s="51"/>
      <c r="AB4800" s="51"/>
      <c r="AC4800" s="52"/>
      <c r="AD4800" s="53"/>
    </row>
    <row r="4801" spans="24:30" x14ac:dyDescent="0.25">
      <c r="X4801" s="48"/>
      <c r="Y4801" s="49"/>
      <c r="Z4801" s="50"/>
      <c r="AA4801" s="51"/>
      <c r="AB4801" s="51"/>
      <c r="AC4801" s="52"/>
      <c r="AD4801" s="53"/>
    </row>
    <row r="4802" spans="24:30" x14ac:dyDescent="0.25">
      <c r="X4802" s="48"/>
      <c r="Y4802" s="49"/>
      <c r="Z4802" s="50"/>
      <c r="AA4802" s="51"/>
      <c r="AB4802" s="51"/>
      <c r="AC4802" s="52"/>
      <c r="AD4802" s="53"/>
    </row>
    <row r="4803" spans="24:30" x14ac:dyDescent="0.25">
      <c r="X4803" s="48"/>
      <c r="Y4803" s="49"/>
      <c r="Z4803" s="50"/>
      <c r="AA4803" s="51"/>
      <c r="AB4803" s="51"/>
      <c r="AC4803" s="52"/>
      <c r="AD4803" s="53"/>
    </row>
    <row r="4804" spans="24:30" x14ac:dyDescent="0.25">
      <c r="X4804" s="48"/>
      <c r="Y4804" s="49"/>
      <c r="Z4804" s="50"/>
      <c r="AA4804" s="51"/>
      <c r="AB4804" s="51"/>
      <c r="AC4804" s="52"/>
      <c r="AD4804" s="53"/>
    </row>
    <row r="4805" spans="24:30" x14ac:dyDescent="0.25">
      <c r="X4805" s="48"/>
      <c r="Y4805" s="49"/>
      <c r="Z4805" s="50"/>
      <c r="AA4805" s="51"/>
      <c r="AB4805" s="51"/>
      <c r="AC4805" s="52"/>
      <c r="AD4805" s="53"/>
    </row>
    <row r="4806" spans="24:30" x14ac:dyDescent="0.25">
      <c r="X4806" s="48"/>
      <c r="Y4806" s="49"/>
      <c r="Z4806" s="50"/>
      <c r="AA4806" s="51"/>
      <c r="AB4806" s="51"/>
      <c r="AC4806" s="52"/>
      <c r="AD4806" s="53"/>
    </row>
    <row r="4807" spans="24:30" x14ac:dyDescent="0.25">
      <c r="X4807" s="48"/>
      <c r="Y4807" s="49"/>
      <c r="Z4807" s="50"/>
      <c r="AA4807" s="51"/>
      <c r="AB4807" s="51"/>
      <c r="AC4807" s="52"/>
      <c r="AD4807" s="53"/>
    </row>
    <row r="4808" spans="24:30" x14ac:dyDescent="0.25">
      <c r="X4808" s="48"/>
      <c r="Y4808" s="49"/>
      <c r="Z4808" s="50"/>
      <c r="AA4808" s="51"/>
      <c r="AB4808" s="51"/>
      <c r="AC4808" s="52"/>
      <c r="AD4808" s="53"/>
    </row>
    <row r="4809" spans="24:30" x14ac:dyDescent="0.25">
      <c r="X4809" s="48"/>
      <c r="Y4809" s="49"/>
      <c r="Z4809" s="50"/>
      <c r="AA4809" s="51"/>
      <c r="AB4809" s="51"/>
      <c r="AC4809" s="52"/>
      <c r="AD4809" s="53"/>
    </row>
    <row r="4810" spans="24:30" x14ac:dyDescent="0.25">
      <c r="X4810" s="48"/>
      <c r="Y4810" s="49"/>
      <c r="Z4810" s="50"/>
      <c r="AA4810" s="51"/>
      <c r="AB4810" s="51"/>
      <c r="AC4810" s="52"/>
      <c r="AD4810" s="53"/>
    </row>
    <row r="4811" spans="24:30" x14ac:dyDescent="0.25">
      <c r="X4811" s="48"/>
      <c r="Y4811" s="49"/>
      <c r="Z4811" s="50"/>
      <c r="AA4811" s="51"/>
      <c r="AB4811" s="51"/>
      <c r="AC4811" s="52"/>
      <c r="AD4811" s="53"/>
    </row>
    <row r="4812" spans="24:30" x14ac:dyDescent="0.25">
      <c r="X4812" s="48"/>
      <c r="Y4812" s="49"/>
      <c r="Z4812" s="50"/>
      <c r="AA4812" s="51"/>
      <c r="AB4812" s="51"/>
      <c r="AC4812" s="52"/>
      <c r="AD4812" s="53"/>
    </row>
    <row r="4813" spans="24:30" x14ac:dyDescent="0.25">
      <c r="X4813" s="48"/>
      <c r="Y4813" s="49"/>
      <c r="Z4813" s="50"/>
      <c r="AA4813" s="51"/>
      <c r="AB4813" s="51"/>
      <c r="AC4813" s="52"/>
      <c r="AD4813" s="53"/>
    </row>
    <row r="4814" spans="24:30" x14ac:dyDescent="0.25">
      <c r="X4814" s="48"/>
      <c r="Y4814" s="49"/>
      <c r="Z4814" s="50"/>
      <c r="AA4814" s="51"/>
      <c r="AB4814" s="51"/>
      <c r="AC4814" s="52"/>
      <c r="AD4814" s="53"/>
    </row>
    <row r="4815" spans="24:30" x14ac:dyDescent="0.25">
      <c r="X4815" s="48"/>
      <c r="Y4815" s="49"/>
      <c r="Z4815" s="50"/>
      <c r="AA4815" s="51"/>
      <c r="AB4815" s="51"/>
      <c r="AC4815" s="52"/>
      <c r="AD4815" s="53"/>
    </row>
    <row r="4816" spans="24:30" x14ac:dyDescent="0.25">
      <c r="X4816" s="48"/>
      <c r="Y4816" s="49"/>
      <c r="Z4816" s="50"/>
      <c r="AA4816" s="51"/>
      <c r="AB4816" s="51"/>
      <c r="AC4816" s="52"/>
      <c r="AD4816" s="53"/>
    </row>
    <row r="4817" spans="24:30" x14ac:dyDescent="0.25">
      <c r="X4817" s="48"/>
      <c r="Y4817" s="49"/>
      <c r="Z4817" s="50"/>
      <c r="AA4817" s="51"/>
      <c r="AB4817" s="51"/>
      <c r="AC4817" s="52"/>
      <c r="AD4817" s="53"/>
    </row>
    <row r="4818" spans="24:30" x14ac:dyDescent="0.25">
      <c r="X4818" s="48"/>
      <c r="Y4818" s="49"/>
      <c r="Z4818" s="50"/>
      <c r="AA4818" s="51"/>
      <c r="AB4818" s="51"/>
      <c r="AC4818" s="52"/>
      <c r="AD4818" s="53"/>
    </row>
    <row r="4819" spans="24:30" x14ac:dyDescent="0.25">
      <c r="X4819" s="48"/>
      <c r="Y4819" s="49"/>
      <c r="Z4819" s="50"/>
      <c r="AA4819" s="51"/>
      <c r="AB4819" s="51"/>
      <c r="AC4819" s="52"/>
      <c r="AD4819" s="53"/>
    </row>
    <row r="4820" spans="24:30" x14ac:dyDescent="0.25">
      <c r="X4820" s="48"/>
      <c r="Y4820" s="49"/>
      <c r="Z4820" s="50"/>
      <c r="AA4820" s="51"/>
      <c r="AB4820" s="51"/>
      <c r="AC4820" s="52"/>
      <c r="AD4820" s="53"/>
    </row>
    <row r="4821" spans="24:30" x14ac:dyDescent="0.25">
      <c r="X4821" s="48"/>
      <c r="Y4821" s="49"/>
      <c r="Z4821" s="50"/>
      <c r="AA4821" s="51"/>
      <c r="AB4821" s="51"/>
      <c r="AC4821" s="52"/>
      <c r="AD4821" s="53"/>
    </row>
    <row r="4822" spans="24:30" x14ac:dyDescent="0.25">
      <c r="X4822" s="48"/>
      <c r="Y4822" s="49"/>
      <c r="Z4822" s="50"/>
      <c r="AA4822" s="51"/>
      <c r="AB4822" s="51"/>
      <c r="AC4822" s="52"/>
      <c r="AD4822" s="53"/>
    </row>
    <row r="4823" spans="24:30" x14ac:dyDescent="0.25">
      <c r="X4823" s="48"/>
      <c r="Y4823" s="49"/>
      <c r="Z4823" s="50"/>
      <c r="AA4823" s="51"/>
      <c r="AB4823" s="51"/>
      <c r="AC4823" s="52"/>
      <c r="AD4823" s="53"/>
    </row>
    <row r="4824" spans="24:30" x14ac:dyDescent="0.25">
      <c r="X4824" s="48"/>
      <c r="Y4824" s="49"/>
      <c r="Z4824" s="50"/>
      <c r="AA4824" s="51"/>
      <c r="AB4824" s="51"/>
      <c r="AC4824" s="52"/>
      <c r="AD4824" s="53"/>
    </row>
    <row r="4825" spans="24:30" x14ac:dyDescent="0.25">
      <c r="X4825" s="48"/>
      <c r="Y4825" s="49"/>
      <c r="Z4825" s="50"/>
      <c r="AA4825" s="51"/>
      <c r="AB4825" s="51"/>
      <c r="AC4825" s="52"/>
      <c r="AD4825" s="53"/>
    </row>
    <row r="4826" spans="24:30" x14ac:dyDescent="0.25">
      <c r="X4826" s="48"/>
      <c r="Y4826" s="49"/>
      <c r="Z4826" s="50"/>
      <c r="AA4826" s="51"/>
      <c r="AB4826" s="51"/>
      <c r="AC4826" s="52"/>
      <c r="AD4826" s="53"/>
    </row>
    <row r="4827" spans="24:30" x14ac:dyDescent="0.25">
      <c r="X4827" s="48"/>
      <c r="Y4827" s="49"/>
      <c r="Z4827" s="50"/>
      <c r="AA4827" s="51"/>
      <c r="AB4827" s="51"/>
      <c r="AC4827" s="52"/>
      <c r="AD4827" s="53"/>
    </row>
    <row r="4828" spans="24:30" x14ac:dyDescent="0.25">
      <c r="X4828" s="48"/>
      <c r="Y4828" s="49"/>
      <c r="Z4828" s="50"/>
      <c r="AA4828" s="51"/>
      <c r="AB4828" s="51"/>
      <c r="AC4828" s="52"/>
      <c r="AD4828" s="53"/>
    </row>
    <row r="4829" spans="24:30" x14ac:dyDescent="0.25">
      <c r="X4829" s="48"/>
      <c r="Y4829" s="49"/>
      <c r="Z4829" s="50"/>
      <c r="AA4829" s="51"/>
      <c r="AB4829" s="51"/>
      <c r="AC4829" s="52"/>
      <c r="AD4829" s="53"/>
    </row>
    <row r="4830" spans="24:30" x14ac:dyDescent="0.25">
      <c r="X4830" s="48"/>
      <c r="Y4830" s="49"/>
      <c r="Z4830" s="50"/>
      <c r="AA4830" s="51"/>
      <c r="AB4830" s="51"/>
      <c r="AC4830" s="52"/>
      <c r="AD4830" s="53"/>
    </row>
    <row r="4831" spans="24:30" x14ac:dyDescent="0.25">
      <c r="X4831" s="48"/>
      <c r="Y4831" s="49"/>
      <c r="Z4831" s="50"/>
      <c r="AA4831" s="51"/>
      <c r="AB4831" s="51"/>
      <c r="AC4831" s="52"/>
      <c r="AD4831" s="53"/>
    </row>
    <row r="4832" spans="24:30" x14ac:dyDescent="0.25">
      <c r="X4832" s="48"/>
      <c r="Y4832" s="49"/>
      <c r="Z4832" s="50"/>
      <c r="AA4832" s="51"/>
      <c r="AB4832" s="51"/>
      <c r="AC4832" s="52"/>
      <c r="AD4832" s="53"/>
    </row>
    <row r="4833" spans="24:30" x14ac:dyDescent="0.25">
      <c r="X4833" s="48"/>
      <c r="Y4833" s="49"/>
      <c r="Z4833" s="50"/>
      <c r="AA4833" s="51"/>
      <c r="AB4833" s="51"/>
      <c r="AC4833" s="52"/>
      <c r="AD4833" s="53"/>
    </row>
    <row r="4834" spans="24:30" x14ac:dyDescent="0.25">
      <c r="X4834" s="48"/>
      <c r="Y4834" s="49"/>
      <c r="Z4834" s="50"/>
      <c r="AA4834" s="51"/>
      <c r="AB4834" s="51"/>
      <c r="AC4834" s="52"/>
      <c r="AD4834" s="53"/>
    </row>
    <row r="4835" spans="24:30" x14ac:dyDescent="0.25">
      <c r="X4835" s="48"/>
      <c r="Y4835" s="49"/>
      <c r="Z4835" s="50"/>
      <c r="AA4835" s="51"/>
      <c r="AB4835" s="51"/>
      <c r="AC4835" s="52"/>
      <c r="AD4835" s="53"/>
    </row>
    <row r="4836" spans="24:30" x14ac:dyDescent="0.25">
      <c r="X4836" s="48"/>
      <c r="Y4836" s="49"/>
      <c r="Z4836" s="50"/>
      <c r="AA4836" s="51"/>
      <c r="AB4836" s="51"/>
      <c r="AC4836" s="52"/>
      <c r="AD4836" s="53"/>
    </row>
    <row r="4837" spans="24:30" x14ac:dyDescent="0.25">
      <c r="X4837" s="48"/>
      <c r="Y4837" s="49"/>
      <c r="Z4837" s="50"/>
      <c r="AA4837" s="51"/>
      <c r="AB4837" s="51"/>
      <c r="AC4837" s="52"/>
      <c r="AD4837" s="53"/>
    </row>
    <row r="4838" spans="24:30" x14ac:dyDescent="0.25">
      <c r="X4838" s="48"/>
      <c r="Y4838" s="49"/>
      <c r="Z4838" s="50"/>
      <c r="AA4838" s="51"/>
      <c r="AB4838" s="51"/>
      <c r="AC4838" s="52"/>
      <c r="AD4838" s="53"/>
    </row>
    <row r="4839" spans="24:30" x14ac:dyDescent="0.25">
      <c r="X4839" s="48"/>
      <c r="Y4839" s="49"/>
      <c r="Z4839" s="50"/>
      <c r="AA4839" s="51"/>
      <c r="AB4839" s="51"/>
      <c r="AC4839" s="52"/>
      <c r="AD4839" s="53"/>
    </row>
    <row r="4840" spans="24:30" x14ac:dyDescent="0.25">
      <c r="X4840" s="48"/>
      <c r="Y4840" s="49"/>
      <c r="Z4840" s="50"/>
      <c r="AA4840" s="51"/>
      <c r="AB4840" s="51"/>
      <c r="AC4840" s="52"/>
      <c r="AD4840" s="53"/>
    </row>
    <row r="4841" spans="24:30" x14ac:dyDescent="0.25">
      <c r="X4841" s="48"/>
      <c r="Y4841" s="49"/>
      <c r="Z4841" s="50"/>
      <c r="AA4841" s="51"/>
      <c r="AB4841" s="51"/>
      <c r="AC4841" s="52"/>
      <c r="AD4841" s="53"/>
    </row>
    <row r="4842" spans="24:30" x14ac:dyDescent="0.25">
      <c r="X4842" s="48"/>
      <c r="Y4842" s="49"/>
      <c r="Z4842" s="50"/>
      <c r="AA4842" s="51"/>
      <c r="AB4842" s="51"/>
      <c r="AC4842" s="52"/>
      <c r="AD4842" s="53"/>
    </row>
    <row r="4843" spans="24:30" x14ac:dyDescent="0.25">
      <c r="X4843" s="48"/>
      <c r="Y4843" s="49"/>
      <c r="Z4843" s="50"/>
      <c r="AA4843" s="51"/>
      <c r="AB4843" s="51"/>
      <c r="AC4843" s="52"/>
      <c r="AD4843" s="53"/>
    </row>
    <row r="4844" spans="24:30" x14ac:dyDescent="0.25">
      <c r="X4844" s="48"/>
      <c r="Y4844" s="49"/>
      <c r="Z4844" s="50"/>
      <c r="AA4844" s="51"/>
      <c r="AB4844" s="51"/>
      <c r="AC4844" s="52"/>
      <c r="AD4844" s="53"/>
    </row>
    <row r="4845" spans="24:30" x14ac:dyDescent="0.25">
      <c r="X4845" s="48"/>
      <c r="Y4845" s="49"/>
      <c r="Z4845" s="50"/>
      <c r="AA4845" s="51"/>
      <c r="AB4845" s="51"/>
      <c r="AC4845" s="52"/>
      <c r="AD4845" s="53"/>
    </row>
    <row r="4846" spans="24:30" x14ac:dyDescent="0.25">
      <c r="X4846" s="48"/>
      <c r="Y4846" s="49"/>
      <c r="Z4846" s="50"/>
      <c r="AA4846" s="51"/>
      <c r="AB4846" s="51"/>
      <c r="AC4846" s="52"/>
      <c r="AD4846" s="53"/>
    </row>
    <row r="4847" spans="24:30" x14ac:dyDescent="0.25">
      <c r="X4847" s="48"/>
      <c r="Y4847" s="49"/>
      <c r="Z4847" s="50"/>
      <c r="AA4847" s="51"/>
      <c r="AB4847" s="51"/>
      <c r="AC4847" s="52"/>
      <c r="AD4847" s="53"/>
    </row>
    <row r="4848" spans="24:30" x14ac:dyDescent="0.25">
      <c r="X4848" s="48"/>
      <c r="Y4848" s="49"/>
      <c r="Z4848" s="50"/>
      <c r="AA4848" s="51"/>
      <c r="AB4848" s="51"/>
      <c r="AC4848" s="52"/>
      <c r="AD4848" s="53"/>
    </row>
    <row r="4849" spans="24:30" x14ac:dyDescent="0.25">
      <c r="X4849" s="48"/>
      <c r="Y4849" s="49"/>
      <c r="Z4849" s="50"/>
      <c r="AA4849" s="51"/>
      <c r="AB4849" s="51"/>
      <c r="AC4849" s="52"/>
      <c r="AD4849" s="53"/>
    </row>
    <row r="4850" spans="24:30" x14ac:dyDescent="0.25">
      <c r="X4850" s="48"/>
      <c r="Y4850" s="49"/>
      <c r="Z4850" s="50"/>
      <c r="AA4850" s="51"/>
      <c r="AB4850" s="51"/>
      <c r="AC4850" s="52"/>
      <c r="AD4850" s="53"/>
    </row>
    <row r="4851" spans="24:30" x14ac:dyDescent="0.25">
      <c r="X4851" s="48"/>
      <c r="Y4851" s="49"/>
      <c r="Z4851" s="50"/>
      <c r="AA4851" s="51"/>
      <c r="AB4851" s="51"/>
      <c r="AC4851" s="52"/>
      <c r="AD4851" s="53"/>
    </row>
    <row r="4852" spans="24:30" x14ac:dyDescent="0.25">
      <c r="X4852" s="48"/>
      <c r="Y4852" s="49"/>
      <c r="Z4852" s="50"/>
      <c r="AA4852" s="51"/>
      <c r="AB4852" s="51"/>
      <c r="AC4852" s="52"/>
      <c r="AD4852" s="53"/>
    </row>
    <row r="4853" spans="24:30" x14ac:dyDescent="0.25">
      <c r="X4853" s="48"/>
      <c r="Y4853" s="49"/>
      <c r="Z4853" s="50"/>
      <c r="AA4853" s="51"/>
      <c r="AB4853" s="51"/>
      <c r="AC4853" s="52"/>
      <c r="AD4853" s="53"/>
    </row>
    <row r="4854" spans="24:30" x14ac:dyDescent="0.25">
      <c r="X4854" s="48"/>
      <c r="Y4854" s="49"/>
      <c r="Z4854" s="50"/>
      <c r="AA4854" s="51"/>
      <c r="AB4854" s="51"/>
      <c r="AC4854" s="52"/>
      <c r="AD4854" s="53"/>
    </row>
    <row r="4855" spans="24:30" x14ac:dyDescent="0.25">
      <c r="X4855" s="48"/>
      <c r="Y4855" s="49"/>
      <c r="Z4855" s="50"/>
      <c r="AA4855" s="51"/>
      <c r="AB4855" s="51"/>
      <c r="AC4855" s="52"/>
      <c r="AD4855" s="53"/>
    </row>
    <row r="4856" spans="24:30" x14ac:dyDescent="0.25">
      <c r="X4856" s="48"/>
      <c r="Y4856" s="49"/>
      <c r="Z4856" s="50"/>
      <c r="AA4856" s="51"/>
      <c r="AB4856" s="51"/>
      <c r="AC4856" s="52"/>
      <c r="AD4856" s="53"/>
    </row>
    <row r="4857" spans="24:30" x14ac:dyDescent="0.25">
      <c r="X4857" s="48"/>
      <c r="Y4857" s="49"/>
      <c r="Z4857" s="50"/>
      <c r="AA4857" s="51"/>
      <c r="AB4857" s="51"/>
      <c r="AC4857" s="52"/>
      <c r="AD4857" s="53"/>
    </row>
    <row r="4858" spans="24:30" x14ac:dyDescent="0.25">
      <c r="X4858" s="48"/>
      <c r="Y4858" s="49"/>
      <c r="Z4858" s="50"/>
      <c r="AA4858" s="51"/>
      <c r="AB4858" s="51"/>
      <c r="AC4858" s="52"/>
      <c r="AD4858" s="53"/>
    </row>
    <row r="4859" spans="24:30" x14ac:dyDescent="0.25">
      <c r="X4859" s="48"/>
      <c r="Y4859" s="49"/>
      <c r="Z4859" s="50"/>
      <c r="AA4859" s="51"/>
      <c r="AB4859" s="51"/>
      <c r="AC4859" s="52"/>
      <c r="AD4859" s="53"/>
    </row>
    <row r="4860" spans="24:30" x14ac:dyDescent="0.25">
      <c r="X4860" s="48"/>
      <c r="Y4860" s="49"/>
      <c r="Z4860" s="50"/>
      <c r="AA4860" s="51"/>
      <c r="AB4860" s="51"/>
      <c r="AC4860" s="52"/>
      <c r="AD4860" s="53"/>
    </row>
    <row r="4861" spans="24:30" x14ac:dyDescent="0.25">
      <c r="X4861" s="48"/>
      <c r="Y4861" s="49"/>
      <c r="Z4861" s="50"/>
      <c r="AA4861" s="51"/>
      <c r="AB4861" s="51"/>
      <c r="AC4861" s="52"/>
      <c r="AD4861" s="53"/>
    </row>
    <row r="4862" spans="24:30" x14ac:dyDescent="0.25">
      <c r="X4862" s="48"/>
      <c r="Y4862" s="49"/>
      <c r="Z4862" s="50"/>
      <c r="AA4862" s="51"/>
      <c r="AB4862" s="51"/>
      <c r="AC4862" s="52"/>
      <c r="AD4862" s="53"/>
    </row>
    <row r="4863" spans="24:30" x14ac:dyDescent="0.25">
      <c r="X4863" s="48"/>
      <c r="Y4863" s="49"/>
      <c r="Z4863" s="50"/>
      <c r="AA4863" s="51"/>
      <c r="AB4863" s="51"/>
      <c r="AC4863" s="52"/>
      <c r="AD4863" s="53"/>
    </row>
    <row r="4864" spans="24:30" x14ac:dyDescent="0.25">
      <c r="X4864" s="48"/>
      <c r="Y4864" s="49"/>
      <c r="Z4864" s="50"/>
      <c r="AA4864" s="51"/>
      <c r="AB4864" s="51"/>
      <c r="AC4864" s="52"/>
      <c r="AD4864" s="53"/>
    </row>
    <row r="4865" spans="24:30" x14ac:dyDescent="0.25">
      <c r="X4865" s="48"/>
      <c r="Y4865" s="49"/>
      <c r="Z4865" s="50"/>
      <c r="AA4865" s="51"/>
      <c r="AB4865" s="51"/>
      <c r="AC4865" s="52"/>
      <c r="AD4865" s="53"/>
    </row>
    <row r="4866" spans="24:30" x14ac:dyDescent="0.25">
      <c r="X4866" s="48"/>
      <c r="Y4866" s="49"/>
      <c r="Z4866" s="50"/>
      <c r="AA4866" s="51"/>
      <c r="AB4866" s="51"/>
      <c r="AC4866" s="52"/>
      <c r="AD4866" s="53"/>
    </row>
    <row r="4867" spans="24:30" x14ac:dyDescent="0.25">
      <c r="X4867" s="48"/>
      <c r="Y4867" s="49"/>
      <c r="Z4867" s="50"/>
      <c r="AA4867" s="51"/>
      <c r="AB4867" s="51"/>
      <c r="AC4867" s="52"/>
      <c r="AD4867" s="53"/>
    </row>
    <row r="4868" spans="24:30" x14ac:dyDescent="0.25">
      <c r="X4868" s="48"/>
      <c r="Y4868" s="49"/>
      <c r="Z4868" s="50"/>
      <c r="AA4868" s="51"/>
      <c r="AB4868" s="51"/>
      <c r="AC4868" s="52"/>
      <c r="AD4868" s="53"/>
    </row>
    <row r="4869" spans="24:30" x14ac:dyDescent="0.25">
      <c r="X4869" s="48"/>
      <c r="Y4869" s="49"/>
      <c r="Z4869" s="50"/>
      <c r="AA4869" s="51"/>
      <c r="AB4869" s="51"/>
      <c r="AC4869" s="52"/>
      <c r="AD4869" s="53"/>
    </row>
    <row r="4870" spans="24:30" x14ac:dyDescent="0.25">
      <c r="X4870" s="48"/>
      <c r="Y4870" s="49"/>
      <c r="Z4870" s="50"/>
      <c r="AA4870" s="51"/>
      <c r="AB4870" s="51"/>
      <c r="AC4870" s="52"/>
      <c r="AD4870" s="53"/>
    </row>
    <row r="4871" spans="24:30" x14ac:dyDescent="0.25">
      <c r="X4871" s="48"/>
      <c r="Y4871" s="49"/>
      <c r="Z4871" s="50"/>
      <c r="AA4871" s="51"/>
      <c r="AB4871" s="51"/>
      <c r="AC4871" s="52"/>
      <c r="AD4871" s="53"/>
    </row>
    <row r="4872" spans="24:30" x14ac:dyDescent="0.25">
      <c r="X4872" s="48"/>
      <c r="Y4872" s="49"/>
      <c r="Z4872" s="50"/>
      <c r="AA4872" s="51"/>
      <c r="AB4872" s="51"/>
      <c r="AC4872" s="52"/>
      <c r="AD4872" s="53"/>
    </row>
    <row r="4873" spans="24:30" x14ac:dyDescent="0.25">
      <c r="X4873" s="48"/>
      <c r="Y4873" s="49"/>
      <c r="Z4873" s="50"/>
      <c r="AA4873" s="51"/>
      <c r="AB4873" s="51"/>
      <c r="AC4873" s="52"/>
      <c r="AD4873" s="53"/>
    </row>
    <row r="4874" spans="24:30" x14ac:dyDescent="0.25">
      <c r="X4874" s="48"/>
      <c r="Y4874" s="49"/>
      <c r="Z4874" s="50"/>
      <c r="AA4874" s="51"/>
      <c r="AB4874" s="51"/>
      <c r="AC4874" s="52"/>
      <c r="AD4874" s="53"/>
    </row>
    <row r="4875" spans="24:30" x14ac:dyDescent="0.25">
      <c r="X4875" s="48"/>
      <c r="Y4875" s="49"/>
      <c r="Z4875" s="50"/>
      <c r="AA4875" s="51"/>
      <c r="AB4875" s="51"/>
      <c r="AC4875" s="52"/>
      <c r="AD4875" s="53"/>
    </row>
    <row r="4876" spans="24:30" x14ac:dyDescent="0.25">
      <c r="X4876" s="48"/>
      <c r="Y4876" s="49"/>
      <c r="Z4876" s="50"/>
      <c r="AA4876" s="51"/>
      <c r="AB4876" s="51"/>
      <c r="AC4876" s="52"/>
      <c r="AD4876" s="53"/>
    </row>
    <row r="4877" spans="24:30" x14ac:dyDescent="0.25">
      <c r="X4877" s="48"/>
      <c r="Y4877" s="49"/>
      <c r="Z4877" s="50"/>
      <c r="AA4877" s="51"/>
      <c r="AB4877" s="51"/>
      <c r="AC4877" s="52"/>
      <c r="AD4877" s="53"/>
    </row>
    <row r="4878" spans="24:30" x14ac:dyDescent="0.25">
      <c r="X4878" s="48"/>
      <c r="Y4878" s="49"/>
      <c r="Z4878" s="50"/>
      <c r="AA4878" s="51"/>
      <c r="AB4878" s="51"/>
      <c r="AC4878" s="52"/>
      <c r="AD4878" s="53"/>
    </row>
    <row r="4879" spans="24:30" x14ac:dyDescent="0.25">
      <c r="X4879" s="48"/>
      <c r="Y4879" s="49"/>
      <c r="Z4879" s="50"/>
      <c r="AA4879" s="51"/>
      <c r="AB4879" s="51"/>
      <c r="AC4879" s="52"/>
      <c r="AD4879" s="53"/>
    </row>
    <row r="4880" spans="24:30" x14ac:dyDescent="0.25">
      <c r="X4880" s="48"/>
      <c r="Y4880" s="49"/>
      <c r="Z4880" s="50"/>
      <c r="AA4880" s="51"/>
      <c r="AB4880" s="51"/>
      <c r="AC4880" s="52"/>
      <c r="AD4880" s="53"/>
    </row>
    <row r="4881" spans="24:30" x14ac:dyDescent="0.25">
      <c r="X4881" s="48"/>
      <c r="Y4881" s="49"/>
      <c r="Z4881" s="50"/>
      <c r="AA4881" s="51"/>
      <c r="AB4881" s="51"/>
      <c r="AC4881" s="52"/>
      <c r="AD4881" s="53"/>
    </row>
    <row r="4882" spans="24:30" x14ac:dyDescent="0.25">
      <c r="X4882" s="48"/>
      <c r="Y4882" s="49"/>
      <c r="Z4882" s="50"/>
      <c r="AA4882" s="51"/>
      <c r="AB4882" s="51"/>
      <c r="AC4882" s="52"/>
      <c r="AD4882" s="53"/>
    </row>
    <row r="4883" spans="24:30" x14ac:dyDescent="0.25">
      <c r="X4883" s="48"/>
      <c r="Y4883" s="49"/>
      <c r="Z4883" s="50"/>
      <c r="AA4883" s="51"/>
      <c r="AB4883" s="51"/>
      <c r="AC4883" s="52"/>
      <c r="AD4883" s="53"/>
    </row>
    <row r="4884" spans="24:30" x14ac:dyDescent="0.25">
      <c r="X4884" s="48"/>
      <c r="Y4884" s="49"/>
      <c r="Z4884" s="50"/>
      <c r="AA4884" s="51"/>
      <c r="AB4884" s="51"/>
      <c r="AC4884" s="52"/>
      <c r="AD4884" s="53"/>
    </row>
    <row r="4885" spans="24:30" x14ac:dyDescent="0.25">
      <c r="X4885" s="48"/>
      <c r="Y4885" s="49"/>
      <c r="Z4885" s="50"/>
      <c r="AA4885" s="51"/>
      <c r="AB4885" s="51"/>
      <c r="AC4885" s="52"/>
      <c r="AD4885" s="53"/>
    </row>
    <row r="4886" spans="24:30" x14ac:dyDescent="0.25">
      <c r="X4886" s="48"/>
      <c r="Y4886" s="49"/>
      <c r="Z4886" s="50"/>
      <c r="AA4886" s="51"/>
      <c r="AB4886" s="51"/>
      <c r="AC4886" s="52"/>
      <c r="AD4886" s="53"/>
    </row>
    <row r="4887" spans="24:30" x14ac:dyDescent="0.25">
      <c r="X4887" s="48"/>
      <c r="Y4887" s="49"/>
      <c r="Z4887" s="50"/>
      <c r="AA4887" s="51"/>
      <c r="AB4887" s="51"/>
      <c r="AC4887" s="52"/>
      <c r="AD4887" s="53"/>
    </row>
    <row r="4888" spans="24:30" x14ac:dyDescent="0.25">
      <c r="X4888" s="48"/>
      <c r="Y4888" s="49"/>
      <c r="Z4888" s="50"/>
      <c r="AA4888" s="51"/>
      <c r="AB4888" s="51"/>
      <c r="AC4888" s="52"/>
      <c r="AD4888" s="53"/>
    </row>
    <row r="4889" spans="24:30" x14ac:dyDescent="0.25">
      <c r="X4889" s="48"/>
      <c r="Y4889" s="49"/>
      <c r="Z4889" s="50"/>
      <c r="AA4889" s="51"/>
      <c r="AB4889" s="51"/>
      <c r="AC4889" s="52"/>
      <c r="AD4889" s="53"/>
    </row>
    <row r="4890" spans="24:30" x14ac:dyDescent="0.25">
      <c r="X4890" s="48"/>
      <c r="Y4890" s="49"/>
      <c r="Z4890" s="50"/>
      <c r="AA4890" s="51"/>
      <c r="AB4890" s="51"/>
      <c r="AC4890" s="52"/>
      <c r="AD4890" s="53"/>
    </row>
    <row r="4891" spans="24:30" x14ac:dyDescent="0.25">
      <c r="X4891" s="48"/>
      <c r="Y4891" s="49"/>
      <c r="Z4891" s="50"/>
      <c r="AA4891" s="51"/>
      <c r="AB4891" s="51"/>
      <c r="AC4891" s="52"/>
      <c r="AD4891" s="53"/>
    </row>
    <row r="4892" spans="24:30" x14ac:dyDescent="0.25">
      <c r="X4892" s="48"/>
      <c r="Y4892" s="49"/>
      <c r="Z4892" s="50"/>
      <c r="AA4892" s="51"/>
      <c r="AB4892" s="51"/>
      <c r="AC4892" s="52"/>
      <c r="AD4892" s="53"/>
    </row>
    <row r="4893" spans="24:30" x14ac:dyDescent="0.25">
      <c r="X4893" s="48"/>
      <c r="Y4893" s="49"/>
      <c r="Z4893" s="50"/>
      <c r="AA4893" s="51"/>
      <c r="AB4893" s="51"/>
      <c r="AC4893" s="52"/>
      <c r="AD4893" s="53"/>
    </row>
    <row r="4894" spans="24:30" x14ac:dyDescent="0.25">
      <c r="X4894" s="48"/>
      <c r="Y4894" s="49"/>
      <c r="Z4894" s="50"/>
      <c r="AA4894" s="51"/>
      <c r="AB4894" s="51"/>
      <c r="AC4894" s="52"/>
      <c r="AD4894" s="53"/>
    </row>
    <row r="4895" spans="24:30" x14ac:dyDescent="0.25">
      <c r="X4895" s="48"/>
      <c r="Y4895" s="49"/>
      <c r="Z4895" s="50"/>
      <c r="AA4895" s="51"/>
      <c r="AB4895" s="51"/>
      <c r="AC4895" s="52"/>
      <c r="AD4895" s="53"/>
    </row>
    <row r="4896" spans="24:30" x14ac:dyDescent="0.25">
      <c r="X4896" s="48"/>
      <c r="Y4896" s="49"/>
      <c r="Z4896" s="50"/>
      <c r="AA4896" s="51"/>
      <c r="AB4896" s="51"/>
      <c r="AC4896" s="52"/>
      <c r="AD4896" s="53"/>
    </row>
    <row r="4897" spans="24:30" x14ac:dyDescent="0.25">
      <c r="X4897" s="48"/>
      <c r="Y4897" s="49"/>
      <c r="Z4897" s="50"/>
      <c r="AA4897" s="51"/>
      <c r="AB4897" s="51"/>
      <c r="AC4897" s="52"/>
      <c r="AD4897" s="53"/>
    </row>
    <row r="4898" spans="24:30" x14ac:dyDescent="0.25">
      <c r="X4898" s="48"/>
      <c r="Y4898" s="49"/>
      <c r="Z4898" s="50"/>
      <c r="AA4898" s="51"/>
      <c r="AB4898" s="51"/>
      <c r="AC4898" s="52"/>
      <c r="AD4898" s="53"/>
    </row>
    <row r="4899" spans="24:30" x14ac:dyDescent="0.25">
      <c r="X4899" s="48"/>
      <c r="Y4899" s="49"/>
      <c r="Z4899" s="50"/>
      <c r="AA4899" s="51"/>
      <c r="AB4899" s="51"/>
      <c r="AC4899" s="52"/>
      <c r="AD4899" s="53"/>
    </row>
    <row r="4900" spans="24:30" x14ac:dyDescent="0.25">
      <c r="X4900" s="48"/>
      <c r="Y4900" s="49"/>
      <c r="Z4900" s="50"/>
      <c r="AA4900" s="51"/>
      <c r="AB4900" s="51"/>
      <c r="AC4900" s="52"/>
      <c r="AD4900" s="53"/>
    </row>
    <row r="4901" spans="24:30" x14ac:dyDescent="0.25">
      <c r="X4901" s="48"/>
      <c r="Y4901" s="49"/>
      <c r="Z4901" s="50"/>
      <c r="AA4901" s="51"/>
      <c r="AB4901" s="51"/>
      <c r="AC4901" s="52"/>
      <c r="AD4901" s="53"/>
    </row>
    <row r="4902" spans="24:30" x14ac:dyDescent="0.25">
      <c r="X4902" s="48"/>
      <c r="Y4902" s="49"/>
      <c r="Z4902" s="50"/>
      <c r="AA4902" s="51"/>
      <c r="AB4902" s="51"/>
      <c r="AC4902" s="52"/>
      <c r="AD4902" s="53"/>
    </row>
    <row r="4903" spans="24:30" x14ac:dyDescent="0.25">
      <c r="X4903" s="48"/>
      <c r="Y4903" s="49"/>
      <c r="Z4903" s="50"/>
      <c r="AA4903" s="51"/>
      <c r="AB4903" s="51"/>
      <c r="AC4903" s="52"/>
      <c r="AD4903" s="53"/>
    </row>
    <row r="4904" spans="24:30" x14ac:dyDescent="0.25">
      <c r="X4904" s="48"/>
      <c r="Y4904" s="49"/>
      <c r="Z4904" s="50"/>
      <c r="AA4904" s="51"/>
      <c r="AB4904" s="51"/>
      <c r="AC4904" s="52"/>
      <c r="AD4904" s="53"/>
    </row>
    <row r="4905" spans="24:30" x14ac:dyDescent="0.25">
      <c r="X4905" s="48"/>
      <c r="Y4905" s="49"/>
      <c r="Z4905" s="50"/>
      <c r="AA4905" s="51"/>
      <c r="AB4905" s="51"/>
      <c r="AC4905" s="52"/>
      <c r="AD4905" s="53"/>
    </row>
    <row r="4906" spans="24:30" x14ac:dyDescent="0.25">
      <c r="X4906" s="48"/>
      <c r="Y4906" s="49"/>
      <c r="Z4906" s="50"/>
      <c r="AA4906" s="51"/>
      <c r="AB4906" s="51"/>
      <c r="AC4906" s="52"/>
      <c r="AD4906" s="53"/>
    </row>
    <row r="4907" spans="24:30" x14ac:dyDescent="0.25">
      <c r="X4907" s="48"/>
      <c r="Y4907" s="49"/>
      <c r="Z4907" s="50"/>
      <c r="AA4907" s="51"/>
      <c r="AB4907" s="51"/>
      <c r="AC4907" s="52"/>
      <c r="AD4907" s="53"/>
    </row>
    <row r="4908" spans="24:30" x14ac:dyDescent="0.25">
      <c r="X4908" s="48"/>
      <c r="Y4908" s="49"/>
      <c r="Z4908" s="50"/>
      <c r="AA4908" s="51"/>
      <c r="AB4908" s="51"/>
      <c r="AC4908" s="52"/>
      <c r="AD4908" s="53"/>
    </row>
    <row r="4909" spans="24:30" x14ac:dyDescent="0.25">
      <c r="X4909" s="48"/>
      <c r="Y4909" s="49"/>
      <c r="Z4909" s="50"/>
      <c r="AA4909" s="51"/>
      <c r="AB4909" s="51"/>
      <c r="AC4909" s="52"/>
      <c r="AD4909" s="53"/>
    </row>
    <row r="4910" spans="24:30" x14ac:dyDescent="0.25">
      <c r="X4910" s="48"/>
      <c r="Y4910" s="49"/>
      <c r="Z4910" s="50"/>
      <c r="AA4910" s="51"/>
      <c r="AB4910" s="51"/>
      <c r="AC4910" s="52"/>
      <c r="AD4910" s="53"/>
    </row>
    <row r="4911" spans="24:30" x14ac:dyDescent="0.25">
      <c r="X4911" s="48"/>
      <c r="Y4911" s="49"/>
      <c r="Z4911" s="50"/>
      <c r="AA4911" s="51"/>
      <c r="AB4911" s="51"/>
      <c r="AC4911" s="52"/>
      <c r="AD4911" s="53"/>
    </row>
    <row r="4912" spans="24:30" x14ac:dyDescent="0.25">
      <c r="X4912" s="48"/>
      <c r="Y4912" s="49"/>
      <c r="Z4912" s="50"/>
      <c r="AA4912" s="51"/>
      <c r="AB4912" s="51"/>
      <c r="AC4912" s="52"/>
      <c r="AD4912" s="53"/>
    </row>
    <row r="4913" spans="24:30" x14ac:dyDescent="0.25">
      <c r="X4913" s="48"/>
      <c r="Y4913" s="49"/>
      <c r="Z4913" s="50"/>
      <c r="AA4913" s="51"/>
      <c r="AB4913" s="51"/>
      <c r="AC4913" s="52"/>
      <c r="AD4913" s="53"/>
    </row>
    <row r="4914" spans="24:30" x14ac:dyDescent="0.25">
      <c r="X4914" s="48"/>
      <c r="Y4914" s="49"/>
      <c r="Z4914" s="50"/>
      <c r="AA4914" s="51"/>
      <c r="AB4914" s="51"/>
      <c r="AC4914" s="52"/>
      <c r="AD4914" s="53"/>
    </row>
    <row r="4915" spans="24:30" x14ac:dyDescent="0.25">
      <c r="X4915" s="48"/>
      <c r="Y4915" s="49"/>
      <c r="Z4915" s="50"/>
      <c r="AA4915" s="51"/>
      <c r="AB4915" s="51"/>
      <c r="AC4915" s="52"/>
      <c r="AD4915" s="53"/>
    </row>
    <row r="4916" spans="24:30" x14ac:dyDescent="0.25">
      <c r="X4916" s="48"/>
      <c r="Y4916" s="49"/>
      <c r="Z4916" s="50"/>
      <c r="AA4916" s="51"/>
      <c r="AB4916" s="51"/>
      <c r="AC4916" s="52"/>
      <c r="AD4916" s="53"/>
    </row>
    <row r="4917" spans="24:30" x14ac:dyDescent="0.25">
      <c r="X4917" s="48"/>
      <c r="Y4917" s="49"/>
      <c r="Z4917" s="50"/>
      <c r="AA4917" s="51"/>
      <c r="AB4917" s="51"/>
      <c r="AC4917" s="52"/>
      <c r="AD4917" s="53"/>
    </row>
    <row r="4918" spans="24:30" x14ac:dyDescent="0.25">
      <c r="X4918" s="48"/>
      <c r="Y4918" s="49"/>
      <c r="Z4918" s="50"/>
      <c r="AA4918" s="51"/>
      <c r="AB4918" s="51"/>
      <c r="AC4918" s="52"/>
      <c r="AD4918" s="53"/>
    </row>
    <row r="4919" spans="24:30" x14ac:dyDescent="0.25">
      <c r="X4919" s="48"/>
      <c r="Y4919" s="49"/>
      <c r="Z4919" s="50"/>
      <c r="AA4919" s="51"/>
      <c r="AB4919" s="51"/>
      <c r="AC4919" s="52"/>
      <c r="AD4919" s="53"/>
    </row>
    <row r="4920" spans="24:30" x14ac:dyDescent="0.25">
      <c r="X4920" s="48"/>
      <c r="Y4920" s="49"/>
      <c r="Z4920" s="50"/>
      <c r="AA4920" s="51"/>
      <c r="AB4920" s="51"/>
      <c r="AC4920" s="52"/>
      <c r="AD4920" s="53"/>
    </row>
    <row r="4921" spans="24:30" x14ac:dyDescent="0.25">
      <c r="X4921" s="48"/>
      <c r="Y4921" s="49"/>
      <c r="Z4921" s="50"/>
      <c r="AA4921" s="51"/>
      <c r="AB4921" s="51"/>
      <c r="AC4921" s="52"/>
      <c r="AD4921" s="53"/>
    </row>
    <row r="4922" spans="24:30" x14ac:dyDescent="0.25">
      <c r="X4922" s="48"/>
      <c r="Y4922" s="49"/>
      <c r="Z4922" s="50"/>
      <c r="AA4922" s="51"/>
      <c r="AB4922" s="51"/>
      <c r="AC4922" s="52"/>
      <c r="AD4922" s="53"/>
    </row>
    <row r="4923" spans="24:30" x14ac:dyDescent="0.25">
      <c r="X4923" s="48"/>
      <c r="Y4923" s="49"/>
      <c r="Z4923" s="50"/>
      <c r="AA4923" s="51"/>
      <c r="AB4923" s="51"/>
      <c r="AC4923" s="52"/>
      <c r="AD4923" s="53"/>
    </row>
    <row r="4924" spans="24:30" x14ac:dyDescent="0.25">
      <c r="X4924" s="48"/>
      <c r="Y4924" s="49"/>
      <c r="Z4924" s="50"/>
      <c r="AA4924" s="51"/>
      <c r="AB4924" s="51"/>
      <c r="AC4924" s="52"/>
      <c r="AD4924" s="53"/>
    </row>
    <row r="4925" spans="24:30" x14ac:dyDescent="0.25">
      <c r="X4925" s="48"/>
      <c r="Y4925" s="49"/>
      <c r="Z4925" s="50"/>
      <c r="AA4925" s="51"/>
      <c r="AB4925" s="51"/>
      <c r="AC4925" s="52"/>
      <c r="AD4925" s="53"/>
    </row>
    <row r="4926" spans="24:30" x14ac:dyDescent="0.25">
      <c r="X4926" s="48"/>
      <c r="Y4926" s="49"/>
      <c r="Z4926" s="50"/>
      <c r="AA4926" s="51"/>
      <c r="AB4926" s="51"/>
      <c r="AC4926" s="52"/>
      <c r="AD4926" s="53"/>
    </row>
    <row r="4927" spans="24:30" x14ac:dyDescent="0.25">
      <c r="X4927" s="48"/>
      <c r="Y4927" s="49"/>
      <c r="Z4927" s="50"/>
      <c r="AA4927" s="51"/>
      <c r="AB4927" s="51"/>
      <c r="AC4927" s="52"/>
      <c r="AD4927" s="53"/>
    </row>
    <row r="4928" spans="24:30" x14ac:dyDescent="0.25">
      <c r="X4928" s="48"/>
      <c r="Y4928" s="49"/>
      <c r="Z4928" s="50"/>
      <c r="AA4928" s="51"/>
      <c r="AB4928" s="51"/>
      <c r="AC4928" s="52"/>
      <c r="AD4928" s="53"/>
    </row>
    <row r="4929" spans="24:30" x14ac:dyDescent="0.25">
      <c r="X4929" s="48"/>
      <c r="Y4929" s="49"/>
      <c r="Z4929" s="50"/>
      <c r="AA4929" s="51"/>
      <c r="AB4929" s="51"/>
      <c r="AC4929" s="52"/>
      <c r="AD4929" s="53"/>
    </row>
    <row r="4930" spans="24:30" x14ac:dyDescent="0.25">
      <c r="X4930" s="48"/>
      <c r="Y4930" s="49"/>
      <c r="Z4930" s="50"/>
      <c r="AA4930" s="51"/>
      <c r="AB4930" s="51"/>
      <c r="AC4930" s="52"/>
      <c r="AD4930" s="53"/>
    </row>
    <row r="4931" spans="24:30" x14ac:dyDescent="0.25">
      <c r="X4931" s="48"/>
      <c r="Y4931" s="49"/>
      <c r="Z4931" s="50"/>
      <c r="AA4931" s="51"/>
      <c r="AB4931" s="51"/>
      <c r="AC4931" s="52"/>
      <c r="AD4931" s="53"/>
    </row>
    <row r="4932" spans="24:30" x14ac:dyDescent="0.25">
      <c r="X4932" s="48"/>
      <c r="Y4932" s="49"/>
      <c r="Z4932" s="50"/>
      <c r="AA4932" s="51"/>
      <c r="AB4932" s="51"/>
      <c r="AC4932" s="52"/>
      <c r="AD4932" s="53"/>
    </row>
    <row r="4933" spans="24:30" x14ac:dyDescent="0.25">
      <c r="X4933" s="48"/>
      <c r="Y4933" s="49"/>
      <c r="Z4933" s="50"/>
      <c r="AA4933" s="51"/>
      <c r="AB4933" s="51"/>
      <c r="AC4933" s="52"/>
      <c r="AD4933" s="53"/>
    </row>
    <row r="4934" spans="24:30" x14ac:dyDescent="0.25">
      <c r="X4934" s="48"/>
      <c r="Y4934" s="49"/>
      <c r="Z4934" s="50"/>
      <c r="AA4934" s="51"/>
      <c r="AB4934" s="51"/>
      <c r="AC4934" s="52"/>
      <c r="AD4934" s="53"/>
    </row>
    <row r="4935" spans="24:30" x14ac:dyDescent="0.25">
      <c r="X4935" s="48"/>
      <c r="Y4935" s="49"/>
      <c r="Z4935" s="50"/>
      <c r="AA4935" s="51"/>
      <c r="AB4935" s="51"/>
      <c r="AC4935" s="52"/>
      <c r="AD4935" s="53"/>
    </row>
    <row r="4936" spans="24:30" x14ac:dyDescent="0.25">
      <c r="X4936" s="48"/>
      <c r="Y4936" s="49"/>
      <c r="Z4936" s="50"/>
      <c r="AA4936" s="51"/>
      <c r="AB4936" s="51"/>
      <c r="AC4936" s="52"/>
      <c r="AD4936" s="53"/>
    </row>
    <row r="4937" spans="24:30" x14ac:dyDescent="0.25">
      <c r="X4937" s="48"/>
      <c r="Y4937" s="49"/>
      <c r="Z4937" s="50"/>
      <c r="AA4937" s="51"/>
      <c r="AB4937" s="51"/>
      <c r="AC4937" s="52"/>
      <c r="AD4937" s="53"/>
    </row>
    <row r="4938" spans="24:30" x14ac:dyDescent="0.25">
      <c r="X4938" s="48"/>
      <c r="Y4938" s="49"/>
      <c r="Z4938" s="50"/>
      <c r="AA4938" s="51"/>
      <c r="AB4938" s="51"/>
      <c r="AC4938" s="52"/>
      <c r="AD4938" s="53"/>
    </row>
    <row r="4939" spans="24:30" x14ac:dyDescent="0.25">
      <c r="X4939" s="48"/>
      <c r="Y4939" s="49"/>
      <c r="Z4939" s="50"/>
      <c r="AA4939" s="51"/>
      <c r="AB4939" s="51"/>
      <c r="AC4939" s="52"/>
      <c r="AD4939" s="53"/>
    </row>
    <row r="4940" spans="24:30" x14ac:dyDescent="0.25">
      <c r="X4940" s="48"/>
      <c r="Y4940" s="49"/>
      <c r="Z4940" s="50"/>
      <c r="AA4940" s="51"/>
      <c r="AB4940" s="51"/>
      <c r="AC4940" s="52"/>
      <c r="AD4940" s="53"/>
    </row>
    <row r="4941" spans="24:30" x14ac:dyDescent="0.25">
      <c r="X4941" s="48"/>
      <c r="Y4941" s="49"/>
      <c r="Z4941" s="50"/>
      <c r="AA4941" s="51"/>
      <c r="AB4941" s="51"/>
      <c r="AC4941" s="52"/>
      <c r="AD4941" s="53"/>
    </row>
    <row r="4942" spans="24:30" x14ac:dyDescent="0.25">
      <c r="X4942" s="48"/>
      <c r="Y4942" s="49"/>
      <c r="Z4942" s="50"/>
      <c r="AA4942" s="51"/>
      <c r="AB4942" s="51"/>
      <c r="AC4942" s="52"/>
      <c r="AD4942" s="53"/>
    </row>
    <row r="4943" spans="24:30" x14ac:dyDescent="0.25">
      <c r="X4943" s="48"/>
      <c r="Y4943" s="49"/>
      <c r="Z4943" s="50"/>
      <c r="AA4943" s="51"/>
      <c r="AB4943" s="51"/>
      <c r="AC4943" s="52"/>
      <c r="AD4943" s="53"/>
    </row>
    <row r="4944" spans="24:30" x14ac:dyDescent="0.25">
      <c r="X4944" s="48"/>
      <c r="Y4944" s="49"/>
      <c r="Z4944" s="50"/>
      <c r="AA4944" s="51"/>
      <c r="AB4944" s="51"/>
      <c r="AC4944" s="52"/>
      <c r="AD4944" s="53"/>
    </row>
    <row r="4945" spans="24:30" x14ac:dyDescent="0.25">
      <c r="X4945" s="48"/>
      <c r="Y4945" s="49"/>
      <c r="Z4945" s="50"/>
      <c r="AA4945" s="51"/>
      <c r="AB4945" s="51"/>
      <c r="AC4945" s="52"/>
      <c r="AD4945" s="53"/>
    </row>
    <row r="4946" spans="24:30" x14ac:dyDescent="0.25">
      <c r="X4946" s="48"/>
      <c r="Y4946" s="49"/>
      <c r="Z4946" s="50"/>
      <c r="AA4946" s="51"/>
      <c r="AB4946" s="51"/>
      <c r="AC4946" s="52"/>
      <c r="AD4946" s="53"/>
    </row>
    <row r="4947" spans="24:30" x14ac:dyDescent="0.25">
      <c r="X4947" s="48"/>
      <c r="Y4947" s="49"/>
      <c r="Z4947" s="50"/>
      <c r="AA4947" s="51"/>
      <c r="AB4947" s="51"/>
      <c r="AC4947" s="52"/>
      <c r="AD4947" s="53"/>
    </row>
    <row r="4948" spans="24:30" x14ac:dyDescent="0.25">
      <c r="X4948" s="48"/>
      <c r="Y4948" s="49"/>
      <c r="Z4948" s="50"/>
      <c r="AA4948" s="51"/>
      <c r="AB4948" s="51"/>
      <c r="AC4948" s="52"/>
      <c r="AD4948" s="53"/>
    </row>
    <row r="4949" spans="24:30" x14ac:dyDescent="0.25">
      <c r="X4949" s="48"/>
      <c r="Y4949" s="49"/>
      <c r="Z4949" s="50"/>
      <c r="AA4949" s="51"/>
      <c r="AB4949" s="51"/>
      <c r="AC4949" s="52"/>
      <c r="AD4949" s="53"/>
    </row>
    <row r="4950" spans="24:30" x14ac:dyDescent="0.25">
      <c r="X4950" s="48"/>
      <c r="Y4950" s="49"/>
      <c r="Z4950" s="50"/>
      <c r="AA4950" s="51"/>
      <c r="AB4950" s="51"/>
      <c r="AC4950" s="52"/>
      <c r="AD4950" s="53"/>
    </row>
    <row r="4951" spans="24:30" x14ac:dyDescent="0.25">
      <c r="X4951" s="48"/>
      <c r="Y4951" s="49"/>
      <c r="Z4951" s="50"/>
      <c r="AA4951" s="51"/>
      <c r="AB4951" s="51"/>
      <c r="AC4951" s="52"/>
      <c r="AD4951" s="53"/>
    </row>
    <row r="4952" spans="24:30" x14ac:dyDescent="0.25">
      <c r="X4952" s="48"/>
      <c r="Y4952" s="49"/>
      <c r="Z4952" s="50"/>
      <c r="AA4952" s="51"/>
      <c r="AB4952" s="51"/>
      <c r="AC4952" s="52"/>
      <c r="AD4952" s="53"/>
    </row>
    <row r="4953" spans="24:30" x14ac:dyDescent="0.25">
      <c r="X4953" s="48"/>
      <c r="Y4953" s="49"/>
      <c r="Z4953" s="50"/>
      <c r="AA4953" s="51"/>
      <c r="AB4953" s="51"/>
      <c r="AC4953" s="52"/>
      <c r="AD4953" s="53"/>
    </row>
    <row r="4954" spans="24:30" x14ac:dyDescent="0.25">
      <c r="X4954" s="48"/>
      <c r="Y4954" s="49"/>
      <c r="Z4954" s="50"/>
      <c r="AA4954" s="51"/>
      <c r="AB4954" s="51"/>
      <c r="AC4954" s="52"/>
      <c r="AD4954" s="53"/>
    </row>
    <row r="4955" spans="24:30" x14ac:dyDescent="0.25">
      <c r="X4955" s="48"/>
      <c r="Y4955" s="49"/>
      <c r="Z4955" s="50"/>
      <c r="AA4955" s="51"/>
      <c r="AB4955" s="51"/>
      <c r="AC4955" s="52"/>
      <c r="AD4955" s="53"/>
    </row>
    <row r="4956" spans="24:30" x14ac:dyDescent="0.25">
      <c r="X4956" s="48"/>
      <c r="Y4956" s="49"/>
      <c r="Z4956" s="50"/>
      <c r="AA4956" s="51"/>
      <c r="AB4956" s="51"/>
      <c r="AC4956" s="52"/>
      <c r="AD4956" s="53"/>
    </row>
    <row r="4957" spans="24:30" x14ac:dyDescent="0.25">
      <c r="X4957" s="48"/>
      <c r="Y4957" s="49"/>
      <c r="Z4957" s="50"/>
      <c r="AA4957" s="51"/>
      <c r="AB4957" s="51"/>
      <c r="AC4957" s="52"/>
      <c r="AD4957" s="53"/>
    </row>
    <row r="4958" spans="24:30" x14ac:dyDescent="0.25">
      <c r="X4958" s="48"/>
      <c r="Y4958" s="49"/>
      <c r="Z4958" s="50"/>
      <c r="AA4958" s="51"/>
      <c r="AB4958" s="51"/>
      <c r="AC4958" s="52"/>
      <c r="AD4958" s="53"/>
    </row>
    <row r="4959" spans="24:30" x14ac:dyDescent="0.25">
      <c r="X4959" s="48"/>
      <c r="Y4959" s="49"/>
      <c r="Z4959" s="50"/>
      <c r="AA4959" s="51"/>
      <c r="AB4959" s="51"/>
      <c r="AC4959" s="52"/>
      <c r="AD4959" s="53"/>
    </row>
    <row r="4960" spans="24:30" x14ac:dyDescent="0.25">
      <c r="X4960" s="48"/>
      <c r="Y4960" s="49"/>
      <c r="Z4960" s="50"/>
      <c r="AA4960" s="51"/>
      <c r="AB4960" s="51"/>
      <c r="AC4960" s="52"/>
      <c r="AD4960" s="53"/>
    </row>
    <row r="4961" spans="24:30" x14ac:dyDescent="0.25">
      <c r="X4961" s="48"/>
      <c r="Y4961" s="49"/>
      <c r="Z4961" s="50"/>
      <c r="AA4961" s="51"/>
      <c r="AB4961" s="51"/>
      <c r="AC4961" s="52"/>
      <c r="AD4961" s="53"/>
    </row>
    <row r="4962" spans="24:30" x14ac:dyDescent="0.25">
      <c r="X4962" s="48"/>
      <c r="Y4962" s="49"/>
      <c r="Z4962" s="50"/>
      <c r="AA4962" s="51"/>
      <c r="AB4962" s="51"/>
      <c r="AC4962" s="52"/>
      <c r="AD4962" s="53"/>
    </row>
    <row r="4963" spans="24:30" x14ac:dyDescent="0.25">
      <c r="X4963" s="48"/>
      <c r="Y4963" s="49"/>
      <c r="Z4963" s="50"/>
      <c r="AA4963" s="51"/>
      <c r="AB4963" s="51"/>
      <c r="AC4963" s="52"/>
      <c r="AD4963" s="53"/>
    </row>
    <row r="4964" spans="24:30" x14ac:dyDescent="0.25">
      <c r="X4964" s="48"/>
      <c r="Y4964" s="49"/>
      <c r="Z4964" s="50"/>
      <c r="AA4964" s="51"/>
      <c r="AB4964" s="51"/>
      <c r="AC4964" s="52"/>
      <c r="AD4964" s="53"/>
    </row>
    <row r="4965" spans="24:30" x14ac:dyDescent="0.25">
      <c r="X4965" s="48"/>
      <c r="Y4965" s="49"/>
      <c r="Z4965" s="50"/>
      <c r="AA4965" s="51"/>
      <c r="AB4965" s="51"/>
      <c r="AC4965" s="52"/>
      <c r="AD4965" s="53"/>
    </row>
    <row r="4966" spans="24:30" x14ac:dyDescent="0.25">
      <c r="X4966" s="48"/>
      <c r="Y4966" s="49"/>
      <c r="Z4966" s="50"/>
      <c r="AA4966" s="51"/>
      <c r="AB4966" s="51"/>
      <c r="AC4966" s="52"/>
      <c r="AD4966" s="53"/>
    </row>
    <row r="4967" spans="24:30" x14ac:dyDescent="0.25">
      <c r="X4967" s="48"/>
      <c r="Y4967" s="49"/>
      <c r="Z4967" s="50"/>
      <c r="AA4967" s="51"/>
      <c r="AB4967" s="51"/>
      <c r="AC4967" s="52"/>
      <c r="AD4967" s="53"/>
    </row>
    <row r="4968" spans="24:30" x14ac:dyDescent="0.25">
      <c r="X4968" s="48"/>
      <c r="Y4968" s="49"/>
      <c r="Z4968" s="50"/>
      <c r="AA4968" s="51"/>
      <c r="AB4968" s="51"/>
      <c r="AC4968" s="52"/>
      <c r="AD4968" s="53"/>
    </row>
    <row r="4969" spans="24:30" x14ac:dyDescent="0.25">
      <c r="X4969" s="48"/>
      <c r="Y4969" s="49"/>
      <c r="Z4969" s="50"/>
      <c r="AA4969" s="51"/>
      <c r="AB4969" s="51"/>
      <c r="AC4969" s="52"/>
      <c r="AD4969" s="53"/>
    </row>
    <row r="4970" spans="24:30" x14ac:dyDescent="0.25">
      <c r="X4970" s="48"/>
      <c r="Y4970" s="49"/>
      <c r="Z4970" s="50"/>
      <c r="AA4970" s="51"/>
      <c r="AB4970" s="51"/>
      <c r="AC4970" s="52"/>
      <c r="AD4970" s="53"/>
    </row>
    <row r="4971" spans="24:30" x14ac:dyDescent="0.25">
      <c r="X4971" s="48"/>
      <c r="Y4971" s="49"/>
      <c r="Z4971" s="50"/>
      <c r="AA4971" s="51"/>
      <c r="AB4971" s="51"/>
      <c r="AC4971" s="52"/>
      <c r="AD4971" s="53"/>
    </row>
    <row r="4972" spans="24:30" x14ac:dyDescent="0.25">
      <c r="X4972" s="48"/>
      <c r="Y4972" s="49"/>
      <c r="Z4972" s="50"/>
      <c r="AA4972" s="51"/>
      <c r="AB4972" s="51"/>
      <c r="AC4972" s="52"/>
      <c r="AD4972" s="53"/>
    </row>
    <row r="4973" spans="24:30" x14ac:dyDescent="0.25">
      <c r="X4973" s="48"/>
      <c r="Y4973" s="49"/>
      <c r="Z4973" s="50"/>
      <c r="AA4973" s="51"/>
      <c r="AB4973" s="51"/>
      <c r="AC4973" s="52"/>
      <c r="AD4973" s="53"/>
    </row>
    <row r="4974" spans="24:30" x14ac:dyDescent="0.25">
      <c r="X4974" s="48"/>
      <c r="Y4974" s="49"/>
      <c r="Z4974" s="50"/>
      <c r="AA4974" s="51"/>
      <c r="AB4974" s="51"/>
      <c r="AC4974" s="52"/>
      <c r="AD4974" s="53"/>
    </row>
    <row r="4975" spans="24:30" x14ac:dyDescent="0.25">
      <c r="X4975" s="48"/>
      <c r="Y4975" s="49"/>
      <c r="Z4975" s="50"/>
      <c r="AA4975" s="51"/>
      <c r="AB4975" s="51"/>
      <c r="AC4975" s="52"/>
      <c r="AD4975" s="53"/>
    </row>
    <row r="4976" spans="24:30" x14ac:dyDescent="0.25">
      <c r="X4976" s="48"/>
      <c r="Y4976" s="49"/>
      <c r="Z4976" s="50"/>
      <c r="AA4976" s="51"/>
      <c r="AB4976" s="51"/>
      <c r="AC4976" s="52"/>
      <c r="AD4976" s="53"/>
    </row>
    <row r="4977" spans="24:30" x14ac:dyDescent="0.25">
      <c r="X4977" s="48"/>
      <c r="Y4977" s="49"/>
      <c r="Z4977" s="50"/>
      <c r="AA4977" s="51"/>
      <c r="AB4977" s="51"/>
      <c r="AC4977" s="52"/>
      <c r="AD4977" s="53"/>
    </row>
    <row r="4978" spans="24:30" x14ac:dyDescent="0.25">
      <c r="X4978" s="48"/>
      <c r="Y4978" s="49"/>
      <c r="Z4978" s="50"/>
      <c r="AA4978" s="51"/>
      <c r="AB4978" s="51"/>
      <c r="AC4978" s="52"/>
      <c r="AD4978" s="53"/>
    </row>
    <row r="4979" spans="24:30" x14ac:dyDescent="0.25">
      <c r="X4979" s="48"/>
      <c r="Y4979" s="49"/>
      <c r="Z4979" s="50"/>
      <c r="AA4979" s="51"/>
      <c r="AB4979" s="51"/>
      <c r="AC4979" s="52"/>
      <c r="AD4979" s="53"/>
    </row>
    <row r="4980" spans="24:30" x14ac:dyDescent="0.25">
      <c r="X4980" s="48"/>
      <c r="Y4980" s="49"/>
      <c r="Z4980" s="50"/>
      <c r="AA4980" s="51"/>
      <c r="AB4980" s="51"/>
      <c r="AC4980" s="52"/>
      <c r="AD4980" s="53"/>
    </row>
    <row r="4981" spans="24:30" x14ac:dyDescent="0.25">
      <c r="X4981" s="48"/>
      <c r="Y4981" s="49"/>
      <c r="Z4981" s="50"/>
      <c r="AA4981" s="51"/>
      <c r="AB4981" s="51"/>
      <c r="AC4981" s="52"/>
      <c r="AD4981" s="53"/>
    </row>
    <row r="4982" spans="24:30" x14ac:dyDescent="0.25">
      <c r="X4982" s="48"/>
      <c r="Y4982" s="49"/>
      <c r="Z4982" s="50"/>
      <c r="AA4982" s="51"/>
      <c r="AB4982" s="51"/>
      <c r="AC4982" s="52"/>
      <c r="AD4982" s="53"/>
    </row>
    <row r="4983" spans="24:30" x14ac:dyDescent="0.25">
      <c r="X4983" s="48"/>
      <c r="Y4983" s="49"/>
      <c r="Z4983" s="50"/>
      <c r="AA4983" s="51"/>
      <c r="AB4983" s="51"/>
      <c r="AC4983" s="52"/>
      <c r="AD4983" s="53"/>
    </row>
    <row r="4984" spans="24:30" x14ac:dyDescent="0.25">
      <c r="X4984" s="48"/>
      <c r="Y4984" s="49"/>
      <c r="Z4984" s="50"/>
      <c r="AA4984" s="51"/>
      <c r="AB4984" s="51"/>
      <c r="AC4984" s="52"/>
      <c r="AD4984" s="53"/>
    </row>
    <row r="4985" spans="24:30" x14ac:dyDescent="0.25">
      <c r="X4985" s="48"/>
      <c r="Y4985" s="49"/>
      <c r="Z4985" s="50"/>
      <c r="AA4985" s="51"/>
      <c r="AB4985" s="51"/>
      <c r="AC4985" s="52"/>
      <c r="AD4985" s="53"/>
    </row>
    <row r="4986" spans="24:30" x14ac:dyDescent="0.25">
      <c r="X4986" s="48"/>
      <c r="Y4986" s="49"/>
      <c r="Z4986" s="50"/>
      <c r="AA4986" s="51"/>
      <c r="AB4986" s="51"/>
      <c r="AC4986" s="52"/>
      <c r="AD4986" s="53"/>
    </row>
    <row r="4987" spans="24:30" x14ac:dyDescent="0.25">
      <c r="X4987" s="48"/>
      <c r="Y4987" s="49"/>
      <c r="Z4987" s="50"/>
      <c r="AA4987" s="51"/>
      <c r="AB4987" s="51"/>
      <c r="AC4987" s="52"/>
      <c r="AD4987" s="53"/>
    </row>
    <row r="4988" spans="24:30" x14ac:dyDescent="0.25">
      <c r="X4988" s="48"/>
      <c r="Y4988" s="49"/>
      <c r="Z4988" s="50"/>
      <c r="AA4988" s="51"/>
      <c r="AB4988" s="51"/>
      <c r="AC4988" s="52"/>
      <c r="AD4988" s="53"/>
    </row>
    <row r="4989" spans="24:30" x14ac:dyDescent="0.25">
      <c r="X4989" s="48"/>
      <c r="Y4989" s="49"/>
      <c r="Z4989" s="50"/>
      <c r="AA4989" s="51"/>
      <c r="AB4989" s="51"/>
      <c r="AC4989" s="52"/>
      <c r="AD4989" s="53"/>
    </row>
    <row r="4990" spans="24:30" x14ac:dyDescent="0.25">
      <c r="X4990" s="48"/>
      <c r="Y4990" s="49"/>
      <c r="Z4990" s="50"/>
      <c r="AA4990" s="51"/>
      <c r="AB4990" s="51"/>
      <c r="AC4990" s="52"/>
      <c r="AD4990" s="53"/>
    </row>
    <row r="4991" spans="24:30" x14ac:dyDescent="0.25">
      <c r="X4991" s="48"/>
      <c r="Y4991" s="49"/>
      <c r="Z4991" s="50"/>
      <c r="AA4991" s="51"/>
      <c r="AB4991" s="51"/>
      <c r="AC4991" s="52"/>
      <c r="AD4991" s="53"/>
    </row>
    <row r="4992" spans="24:30" x14ac:dyDescent="0.25">
      <c r="X4992" s="48"/>
      <c r="Y4992" s="49"/>
      <c r="Z4992" s="50"/>
      <c r="AA4992" s="51"/>
      <c r="AB4992" s="51"/>
      <c r="AC4992" s="52"/>
      <c r="AD4992" s="53"/>
    </row>
    <row r="4993" spans="24:30" x14ac:dyDescent="0.25">
      <c r="X4993" s="48"/>
      <c r="Y4993" s="49"/>
      <c r="Z4993" s="50"/>
      <c r="AA4993" s="51"/>
      <c r="AB4993" s="51"/>
      <c r="AC4993" s="52"/>
      <c r="AD4993" s="53"/>
    </row>
    <row r="4994" spans="24:30" x14ac:dyDescent="0.25">
      <c r="X4994" s="48"/>
      <c r="Y4994" s="49"/>
      <c r="Z4994" s="50"/>
      <c r="AA4994" s="51"/>
      <c r="AB4994" s="51"/>
      <c r="AC4994" s="52"/>
      <c r="AD4994" s="53"/>
    </row>
    <row r="4995" spans="24:30" x14ac:dyDescent="0.25">
      <c r="X4995" s="48"/>
      <c r="Y4995" s="49"/>
      <c r="Z4995" s="50"/>
      <c r="AA4995" s="51"/>
      <c r="AB4995" s="51"/>
      <c r="AC4995" s="52"/>
      <c r="AD4995" s="53"/>
    </row>
    <row r="4996" spans="24:30" x14ac:dyDescent="0.25">
      <c r="X4996" s="48"/>
      <c r="Y4996" s="49"/>
      <c r="Z4996" s="50"/>
      <c r="AA4996" s="51"/>
      <c r="AB4996" s="51"/>
      <c r="AC4996" s="52"/>
      <c r="AD4996" s="53"/>
    </row>
    <row r="4997" spans="24:30" x14ac:dyDescent="0.25">
      <c r="X4997" s="48"/>
      <c r="Y4997" s="49"/>
      <c r="Z4997" s="50"/>
      <c r="AA4997" s="51"/>
      <c r="AB4997" s="51"/>
      <c r="AC4997" s="52"/>
      <c r="AD4997" s="53"/>
    </row>
    <row r="4998" spans="24:30" x14ac:dyDescent="0.25">
      <c r="X4998" s="48"/>
      <c r="Y4998" s="49"/>
      <c r="Z4998" s="50"/>
      <c r="AA4998" s="51"/>
      <c r="AB4998" s="51"/>
      <c r="AC4998" s="52"/>
      <c r="AD4998" s="53"/>
    </row>
    <row r="4999" spans="24:30" x14ac:dyDescent="0.25">
      <c r="X4999" s="48"/>
      <c r="Y4999" s="49"/>
      <c r="Z4999" s="50"/>
      <c r="AA4999" s="51"/>
      <c r="AB4999" s="51"/>
      <c r="AC4999" s="52"/>
      <c r="AD4999" s="53"/>
    </row>
    <row r="5000" spans="24:30" x14ac:dyDescent="0.25">
      <c r="X5000" s="48"/>
      <c r="Y5000" s="49"/>
      <c r="Z5000" s="50"/>
      <c r="AA5000" s="51"/>
      <c r="AB5000" s="51"/>
      <c r="AC5000" s="52"/>
      <c r="AD5000" s="53"/>
    </row>
    <row r="5001" spans="24:30" x14ac:dyDescent="0.25">
      <c r="X5001" s="48"/>
      <c r="Y5001" s="49"/>
      <c r="Z5001" s="50"/>
      <c r="AA5001" s="51"/>
      <c r="AB5001" s="51"/>
      <c r="AC5001" s="52"/>
      <c r="AD5001" s="53"/>
    </row>
    <row r="5002" spans="24:30" x14ac:dyDescent="0.25">
      <c r="Y5002" s="44"/>
    </row>
    <row r="5003" spans="24:30" x14ac:dyDescent="0.25">
      <c r="Y5003" s="44"/>
    </row>
    <row r="5004" spans="24:30" x14ac:dyDescent="0.25">
      <c r="Y5004" s="44"/>
    </row>
    <row r="5005" spans="24:30" x14ac:dyDescent="0.25">
      <c r="Y5005" s="44"/>
    </row>
    <row r="5006" spans="24:30" x14ac:dyDescent="0.25">
      <c r="Y5006" s="44"/>
    </row>
    <row r="5007" spans="24:30" x14ac:dyDescent="0.25">
      <c r="Y5007" s="44"/>
    </row>
    <row r="5008" spans="24:30" x14ac:dyDescent="0.25">
      <c r="Y5008" s="44"/>
    </row>
    <row r="5009" spans="25:25" x14ac:dyDescent="0.25">
      <c r="Y5009" s="44"/>
    </row>
    <row r="5010" spans="25:25" x14ac:dyDescent="0.25">
      <c r="Y5010" s="44"/>
    </row>
    <row r="5011" spans="25:25" x14ac:dyDescent="0.25">
      <c r="Y5011" s="44"/>
    </row>
    <row r="5012" spans="25:25" x14ac:dyDescent="0.25">
      <c r="Y5012" s="44"/>
    </row>
    <row r="5013" spans="25:25" x14ac:dyDescent="0.25">
      <c r="Y5013" s="44"/>
    </row>
    <row r="5014" spans="25:25" x14ac:dyDescent="0.25">
      <c r="Y5014" s="44"/>
    </row>
    <row r="5015" spans="25:25" x14ac:dyDescent="0.25">
      <c r="Y5015" s="44"/>
    </row>
    <row r="5016" spans="25:25" x14ac:dyDescent="0.25">
      <c r="Y5016" s="44"/>
    </row>
    <row r="5017" spans="25:25" x14ac:dyDescent="0.25">
      <c r="Y5017" s="44"/>
    </row>
    <row r="5018" spans="25:25" x14ac:dyDescent="0.25">
      <c r="Y5018" s="44"/>
    </row>
    <row r="5019" spans="25:25" x14ac:dyDescent="0.25">
      <c r="Y5019" s="44"/>
    </row>
    <row r="5020" spans="25:25" x14ac:dyDescent="0.25">
      <c r="Y5020" s="44"/>
    </row>
    <row r="5021" spans="25:25" x14ac:dyDescent="0.25">
      <c r="Y5021" s="44"/>
    </row>
    <row r="5022" spans="25:25" x14ac:dyDescent="0.25">
      <c r="Y5022" s="44"/>
    </row>
    <row r="5023" spans="25:25" x14ac:dyDescent="0.25">
      <c r="Y5023" s="44"/>
    </row>
    <row r="5024" spans="25:25" x14ac:dyDescent="0.25">
      <c r="Y5024" s="44"/>
    </row>
    <row r="5025" spans="25:25" x14ac:dyDescent="0.25">
      <c r="Y5025" s="44"/>
    </row>
    <row r="5026" spans="25:25" x14ac:dyDescent="0.25">
      <c r="Y5026" s="44"/>
    </row>
    <row r="5027" spans="25:25" x14ac:dyDescent="0.25">
      <c r="Y5027" s="44"/>
    </row>
    <row r="5028" spans="25:25" x14ac:dyDescent="0.25">
      <c r="Y5028" s="44"/>
    </row>
    <row r="5029" spans="25:25" x14ac:dyDescent="0.25">
      <c r="Y5029" s="44"/>
    </row>
    <row r="5030" spans="25:25" x14ac:dyDescent="0.25">
      <c r="Y5030" s="44"/>
    </row>
    <row r="5031" spans="25:25" x14ac:dyDescent="0.25">
      <c r="Y5031" s="44"/>
    </row>
    <row r="5032" spans="25:25" x14ac:dyDescent="0.25">
      <c r="Y5032" s="44"/>
    </row>
    <row r="5033" spans="25:25" x14ac:dyDescent="0.25">
      <c r="Y5033" s="44"/>
    </row>
    <row r="5034" spans="25:25" x14ac:dyDescent="0.25">
      <c r="Y5034" s="44"/>
    </row>
    <row r="5035" spans="25:25" x14ac:dyDescent="0.25">
      <c r="Y5035" s="44"/>
    </row>
    <row r="5036" spans="25:25" x14ac:dyDescent="0.25">
      <c r="Y5036" s="44"/>
    </row>
    <row r="5037" spans="25:25" x14ac:dyDescent="0.25">
      <c r="Y5037" s="44"/>
    </row>
    <row r="5038" spans="25:25" x14ac:dyDescent="0.25">
      <c r="Y5038" s="44"/>
    </row>
    <row r="5039" spans="25:25" x14ac:dyDescent="0.25">
      <c r="Y5039" s="44"/>
    </row>
    <row r="5040" spans="25:25" x14ac:dyDescent="0.25">
      <c r="Y5040" s="44"/>
    </row>
    <row r="5041" spans="25:25" x14ac:dyDescent="0.25">
      <c r="Y5041" s="44"/>
    </row>
    <row r="5042" spans="25:25" x14ac:dyDescent="0.25">
      <c r="Y5042" s="44"/>
    </row>
    <row r="5043" spans="25:25" x14ac:dyDescent="0.25">
      <c r="Y5043" s="44"/>
    </row>
    <row r="5044" spans="25:25" x14ac:dyDescent="0.25">
      <c r="Y5044" s="44"/>
    </row>
    <row r="5045" spans="25:25" x14ac:dyDescent="0.25">
      <c r="Y5045" s="44"/>
    </row>
    <row r="5046" spans="25:25" x14ac:dyDescent="0.25">
      <c r="Y5046" s="44"/>
    </row>
    <row r="5047" spans="25:25" x14ac:dyDescent="0.25">
      <c r="Y5047" s="44"/>
    </row>
    <row r="5048" spans="25:25" x14ac:dyDescent="0.25">
      <c r="Y5048" s="44"/>
    </row>
    <row r="5049" spans="25:25" x14ac:dyDescent="0.25">
      <c r="Y5049" s="44"/>
    </row>
    <row r="5050" spans="25:25" x14ac:dyDescent="0.25">
      <c r="Y5050" s="44"/>
    </row>
    <row r="5051" spans="25:25" x14ac:dyDescent="0.25">
      <c r="Y5051" s="44"/>
    </row>
    <row r="5052" spans="25:25" x14ac:dyDescent="0.25">
      <c r="Y5052" s="44"/>
    </row>
    <row r="5053" spans="25:25" x14ac:dyDescent="0.25">
      <c r="Y5053" s="44"/>
    </row>
    <row r="5054" spans="25:25" x14ac:dyDescent="0.25">
      <c r="Y5054" s="44"/>
    </row>
    <row r="5055" spans="25:25" x14ac:dyDescent="0.25">
      <c r="Y5055" s="44"/>
    </row>
    <row r="5056" spans="25:25" x14ac:dyDescent="0.25">
      <c r="Y5056" s="44"/>
    </row>
    <row r="5057" spans="25:25" x14ac:dyDescent="0.25">
      <c r="Y5057" s="44"/>
    </row>
    <row r="5058" spans="25:25" x14ac:dyDescent="0.25">
      <c r="Y5058" s="44"/>
    </row>
    <row r="5059" spans="25:25" x14ac:dyDescent="0.25">
      <c r="Y5059" s="44"/>
    </row>
    <row r="5060" spans="25:25" x14ac:dyDescent="0.25">
      <c r="Y5060" s="44"/>
    </row>
    <row r="5061" spans="25:25" x14ac:dyDescent="0.25">
      <c r="Y5061" s="44"/>
    </row>
    <row r="5062" spans="25:25" x14ac:dyDescent="0.25">
      <c r="Y5062" s="44"/>
    </row>
    <row r="5063" spans="25:25" x14ac:dyDescent="0.25">
      <c r="Y5063" s="44"/>
    </row>
    <row r="5064" spans="25:25" x14ac:dyDescent="0.25">
      <c r="Y5064" s="44"/>
    </row>
    <row r="5065" spans="25:25" x14ac:dyDescent="0.25">
      <c r="Y5065" s="44"/>
    </row>
    <row r="5066" spans="25:25" x14ac:dyDescent="0.25">
      <c r="Y5066" s="44"/>
    </row>
    <row r="5067" spans="25:25" x14ac:dyDescent="0.25">
      <c r="Y5067" s="44"/>
    </row>
    <row r="5068" spans="25:25" x14ac:dyDescent="0.25">
      <c r="Y5068" s="44"/>
    </row>
    <row r="5069" spans="25:25" x14ac:dyDescent="0.25">
      <c r="Y5069" s="44"/>
    </row>
    <row r="5070" spans="25:25" x14ac:dyDescent="0.25">
      <c r="Y5070" s="44"/>
    </row>
    <row r="5071" spans="25:25" x14ac:dyDescent="0.25">
      <c r="Y5071" s="44"/>
    </row>
    <row r="5072" spans="25:25" x14ac:dyDescent="0.25">
      <c r="Y5072" s="44"/>
    </row>
    <row r="5073" spans="25:25" x14ac:dyDescent="0.25">
      <c r="Y5073" s="44"/>
    </row>
    <row r="5074" spans="25:25" x14ac:dyDescent="0.25">
      <c r="Y5074" s="44"/>
    </row>
    <row r="5075" spans="25:25" x14ac:dyDescent="0.25">
      <c r="Y5075" s="44"/>
    </row>
    <row r="5076" spans="25:25" x14ac:dyDescent="0.25">
      <c r="Y5076" s="44"/>
    </row>
    <row r="5077" spans="25:25" x14ac:dyDescent="0.25">
      <c r="Y5077" s="44"/>
    </row>
    <row r="5078" spans="25:25" x14ac:dyDescent="0.25">
      <c r="Y5078" s="44"/>
    </row>
    <row r="5079" spans="25:25" x14ac:dyDescent="0.25">
      <c r="Y5079" s="44"/>
    </row>
    <row r="5080" spans="25:25" x14ac:dyDescent="0.25">
      <c r="Y5080" s="44"/>
    </row>
    <row r="5081" spans="25:25" x14ac:dyDescent="0.25">
      <c r="Y5081" s="44"/>
    </row>
    <row r="5082" spans="25:25" x14ac:dyDescent="0.25">
      <c r="Y5082" s="44"/>
    </row>
    <row r="5083" spans="25:25" x14ac:dyDescent="0.25">
      <c r="Y5083" s="44"/>
    </row>
    <row r="5084" spans="25:25" x14ac:dyDescent="0.25">
      <c r="Y5084" s="44"/>
    </row>
    <row r="5085" spans="25:25" x14ac:dyDescent="0.25">
      <c r="Y5085" s="44"/>
    </row>
    <row r="5086" spans="25:25" x14ac:dyDescent="0.25">
      <c r="Y5086" s="44"/>
    </row>
    <row r="5087" spans="25:25" x14ac:dyDescent="0.25">
      <c r="Y5087" s="44"/>
    </row>
    <row r="5088" spans="25:25" x14ac:dyDescent="0.25">
      <c r="Y5088" s="44"/>
    </row>
    <row r="5089" spans="25:25" x14ac:dyDescent="0.25">
      <c r="Y5089" s="44"/>
    </row>
    <row r="5090" spans="25:25" x14ac:dyDescent="0.25">
      <c r="Y5090" s="44"/>
    </row>
    <row r="5091" spans="25:25" x14ac:dyDescent="0.25">
      <c r="Y5091" s="44"/>
    </row>
    <row r="5092" spans="25:25" x14ac:dyDescent="0.25">
      <c r="Y5092" s="44"/>
    </row>
    <row r="5093" spans="25:25" x14ac:dyDescent="0.25">
      <c r="Y5093" s="44"/>
    </row>
    <row r="5094" spans="25:25" x14ac:dyDescent="0.25">
      <c r="Y5094" s="44"/>
    </row>
    <row r="5095" spans="25:25" x14ac:dyDescent="0.25">
      <c r="Y5095" s="44"/>
    </row>
    <row r="5096" spans="25:25" x14ac:dyDescent="0.25">
      <c r="Y5096" s="44"/>
    </row>
    <row r="5097" spans="25:25" x14ac:dyDescent="0.25">
      <c r="Y5097" s="44"/>
    </row>
    <row r="5098" spans="25:25" x14ac:dyDescent="0.25">
      <c r="Y5098" s="44"/>
    </row>
    <row r="5099" spans="25:25" x14ac:dyDescent="0.25">
      <c r="Y5099" s="44"/>
    </row>
    <row r="5100" spans="25:25" x14ac:dyDescent="0.25">
      <c r="Y5100" s="44"/>
    </row>
    <row r="5101" spans="25:25" x14ac:dyDescent="0.25">
      <c r="Y5101" s="44"/>
    </row>
    <row r="5102" spans="25:25" x14ac:dyDescent="0.25">
      <c r="Y5102" s="44"/>
    </row>
    <row r="5103" spans="25:25" x14ac:dyDescent="0.25">
      <c r="Y5103" s="44"/>
    </row>
    <row r="5104" spans="25:25" x14ac:dyDescent="0.25">
      <c r="Y5104" s="44"/>
    </row>
    <row r="5105" spans="25:25" x14ac:dyDescent="0.25">
      <c r="Y5105" s="44"/>
    </row>
    <row r="5106" spans="25:25" x14ac:dyDescent="0.25">
      <c r="Y5106" s="44"/>
    </row>
    <row r="5107" spans="25:25" x14ac:dyDescent="0.25">
      <c r="Y5107" s="44"/>
    </row>
    <row r="5108" spans="25:25" x14ac:dyDescent="0.25">
      <c r="Y5108" s="44"/>
    </row>
    <row r="5109" spans="25:25" x14ac:dyDescent="0.25">
      <c r="Y5109" s="44"/>
    </row>
    <row r="5110" spans="25:25" x14ac:dyDescent="0.25">
      <c r="Y5110" s="44"/>
    </row>
    <row r="5111" spans="25:25" x14ac:dyDescent="0.25">
      <c r="Y5111" s="44"/>
    </row>
    <row r="5112" spans="25:25" x14ac:dyDescent="0.25">
      <c r="Y5112" s="44"/>
    </row>
    <row r="5113" spans="25:25" x14ac:dyDescent="0.25">
      <c r="Y5113" s="44"/>
    </row>
    <row r="5114" spans="25:25" x14ac:dyDescent="0.25">
      <c r="Y5114" s="44"/>
    </row>
    <row r="5115" spans="25:25" x14ac:dyDescent="0.25">
      <c r="Y5115" s="44"/>
    </row>
    <row r="5116" spans="25:25" x14ac:dyDescent="0.25">
      <c r="Y5116" s="44"/>
    </row>
    <row r="5117" spans="25:25" x14ac:dyDescent="0.25">
      <c r="Y5117" s="44"/>
    </row>
    <row r="5118" spans="25:25" x14ac:dyDescent="0.25">
      <c r="Y5118" s="44"/>
    </row>
    <row r="5119" spans="25:25" x14ac:dyDescent="0.25">
      <c r="Y5119" s="44"/>
    </row>
    <row r="5120" spans="25:25" x14ac:dyDescent="0.25">
      <c r="Y5120" s="44"/>
    </row>
    <row r="5121" spans="25:25" x14ac:dyDescent="0.25">
      <c r="Y5121" s="44"/>
    </row>
    <row r="5122" spans="25:25" x14ac:dyDescent="0.25">
      <c r="Y5122" s="44"/>
    </row>
    <row r="5123" spans="25:25" x14ac:dyDescent="0.25">
      <c r="Y5123" s="44"/>
    </row>
    <row r="5124" spans="25:25" x14ac:dyDescent="0.25">
      <c r="Y5124" s="44"/>
    </row>
    <row r="5125" spans="25:25" x14ac:dyDescent="0.25">
      <c r="Y5125" s="44"/>
    </row>
    <row r="5126" spans="25:25" x14ac:dyDescent="0.25">
      <c r="Y5126" s="44"/>
    </row>
    <row r="5127" spans="25:25" x14ac:dyDescent="0.25">
      <c r="Y5127" s="44"/>
    </row>
    <row r="5128" spans="25:25" x14ac:dyDescent="0.25">
      <c r="Y5128" s="44"/>
    </row>
    <row r="5129" spans="25:25" x14ac:dyDescent="0.25">
      <c r="Y5129" s="44"/>
    </row>
    <row r="5130" spans="25:25" x14ac:dyDescent="0.25">
      <c r="Y5130" s="44"/>
    </row>
    <row r="5131" spans="25:25" x14ac:dyDescent="0.25">
      <c r="Y5131" s="44"/>
    </row>
    <row r="5132" spans="25:25" x14ac:dyDescent="0.25">
      <c r="Y5132" s="44"/>
    </row>
    <row r="5133" spans="25:25" x14ac:dyDescent="0.25">
      <c r="Y5133" s="44"/>
    </row>
    <row r="5134" spans="25:25" x14ac:dyDescent="0.25">
      <c r="Y5134" s="44"/>
    </row>
    <row r="5135" spans="25:25" x14ac:dyDescent="0.25">
      <c r="Y5135" s="44"/>
    </row>
    <row r="5136" spans="25:25" x14ac:dyDescent="0.25">
      <c r="Y5136" s="44"/>
    </row>
    <row r="5137" spans="25:25" x14ac:dyDescent="0.25">
      <c r="Y5137" s="44"/>
    </row>
    <row r="5138" spans="25:25" x14ac:dyDescent="0.25">
      <c r="Y5138" s="44"/>
    </row>
    <row r="5139" spans="25:25" x14ac:dyDescent="0.25">
      <c r="Y5139" s="44"/>
    </row>
    <row r="5140" spans="25:25" x14ac:dyDescent="0.25">
      <c r="Y5140" s="44"/>
    </row>
    <row r="5141" spans="25:25" x14ac:dyDescent="0.25">
      <c r="Y5141" s="44"/>
    </row>
    <row r="5142" spans="25:25" x14ac:dyDescent="0.25">
      <c r="Y5142" s="44"/>
    </row>
    <row r="5143" spans="25:25" x14ac:dyDescent="0.25">
      <c r="Y5143" s="44"/>
    </row>
    <row r="5144" spans="25:25" x14ac:dyDescent="0.25">
      <c r="Y5144" s="44"/>
    </row>
    <row r="5145" spans="25:25" x14ac:dyDescent="0.25">
      <c r="Y5145" s="44"/>
    </row>
    <row r="5146" spans="25:25" x14ac:dyDescent="0.25">
      <c r="Y5146" s="44"/>
    </row>
    <row r="5147" spans="25:25" x14ac:dyDescent="0.25">
      <c r="Y5147" s="44"/>
    </row>
    <row r="5148" spans="25:25" x14ac:dyDescent="0.25">
      <c r="Y5148" s="44"/>
    </row>
    <row r="5149" spans="25:25" x14ac:dyDescent="0.25">
      <c r="Y5149" s="44"/>
    </row>
    <row r="5150" spans="25:25" x14ac:dyDescent="0.25">
      <c r="Y5150" s="44"/>
    </row>
    <row r="5151" spans="25:25" x14ac:dyDescent="0.25">
      <c r="Y5151" s="44"/>
    </row>
    <row r="5152" spans="25:25" x14ac:dyDescent="0.25">
      <c r="Y5152" s="44"/>
    </row>
    <row r="5153" spans="25:25" x14ac:dyDescent="0.25">
      <c r="Y5153" s="44"/>
    </row>
    <row r="5154" spans="25:25" x14ac:dyDescent="0.25">
      <c r="Y5154" s="44"/>
    </row>
    <row r="5155" spans="25:25" x14ac:dyDescent="0.25">
      <c r="Y5155" s="44"/>
    </row>
    <row r="5156" spans="25:25" x14ac:dyDescent="0.25">
      <c r="Y5156" s="44"/>
    </row>
    <row r="5157" spans="25:25" x14ac:dyDescent="0.25">
      <c r="Y5157" s="44"/>
    </row>
    <row r="5158" spans="25:25" x14ac:dyDescent="0.25">
      <c r="Y5158" s="44"/>
    </row>
    <row r="5159" spans="25:25" x14ac:dyDescent="0.25">
      <c r="Y5159" s="44"/>
    </row>
    <row r="5160" spans="25:25" x14ac:dyDescent="0.25">
      <c r="Y5160" s="44"/>
    </row>
    <row r="5161" spans="25:25" x14ac:dyDescent="0.25">
      <c r="Y5161" s="44"/>
    </row>
    <row r="5162" spans="25:25" x14ac:dyDescent="0.25">
      <c r="Y5162" s="44"/>
    </row>
    <row r="5163" spans="25:25" x14ac:dyDescent="0.25">
      <c r="Y5163" s="44"/>
    </row>
    <row r="5164" spans="25:25" x14ac:dyDescent="0.25">
      <c r="Y5164" s="44"/>
    </row>
    <row r="5165" spans="25:25" x14ac:dyDescent="0.25">
      <c r="Y5165" s="44"/>
    </row>
    <row r="5166" spans="25:25" x14ac:dyDescent="0.25">
      <c r="Y5166" s="44"/>
    </row>
    <row r="5167" spans="25:25" x14ac:dyDescent="0.25">
      <c r="Y5167" s="44"/>
    </row>
    <row r="5168" spans="25:25" x14ac:dyDescent="0.25">
      <c r="Y5168" s="44"/>
    </row>
    <row r="5169" spans="25:25" x14ac:dyDescent="0.25">
      <c r="Y5169" s="44"/>
    </row>
    <row r="5170" spans="25:25" x14ac:dyDescent="0.25">
      <c r="Y5170" s="44"/>
    </row>
    <row r="5171" spans="25:25" x14ac:dyDescent="0.25">
      <c r="Y5171" s="44"/>
    </row>
    <row r="5172" spans="25:25" x14ac:dyDescent="0.25">
      <c r="Y5172" s="44"/>
    </row>
    <row r="5173" spans="25:25" x14ac:dyDescent="0.25">
      <c r="Y5173" s="44"/>
    </row>
    <row r="5174" spans="25:25" x14ac:dyDescent="0.25">
      <c r="Y5174" s="44"/>
    </row>
    <row r="5175" spans="25:25" x14ac:dyDescent="0.25">
      <c r="Y5175" s="44"/>
    </row>
    <row r="5176" spans="25:25" x14ac:dyDescent="0.25">
      <c r="Y5176" s="44"/>
    </row>
    <row r="5177" spans="25:25" x14ac:dyDescent="0.25">
      <c r="Y5177" s="44"/>
    </row>
    <row r="5178" spans="25:25" x14ac:dyDescent="0.25">
      <c r="Y5178" s="44"/>
    </row>
    <row r="5179" spans="25:25" x14ac:dyDescent="0.25">
      <c r="Y5179" s="44"/>
    </row>
    <row r="5180" spans="25:25" x14ac:dyDescent="0.25">
      <c r="Y5180" s="44"/>
    </row>
    <row r="5181" spans="25:25" x14ac:dyDescent="0.25">
      <c r="Y5181" s="44"/>
    </row>
    <row r="5182" spans="25:25" x14ac:dyDescent="0.25">
      <c r="Y5182" s="44"/>
    </row>
    <row r="5183" spans="25:25" x14ac:dyDescent="0.25">
      <c r="Y5183" s="44"/>
    </row>
    <row r="5184" spans="25:25" x14ac:dyDescent="0.25">
      <c r="Y5184" s="44"/>
    </row>
    <row r="5185" spans="25:25" x14ac:dyDescent="0.25">
      <c r="Y5185" s="44"/>
    </row>
    <row r="5186" spans="25:25" x14ac:dyDescent="0.25">
      <c r="Y5186" s="44"/>
    </row>
    <row r="5187" spans="25:25" x14ac:dyDescent="0.25">
      <c r="Y5187" s="44"/>
    </row>
    <row r="5188" spans="25:25" x14ac:dyDescent="0.25">
      <c r="Y5188" s="44"/>
    </row>
    <row r="5189" spans="25:25" x14ac:dyDescent="0.25">
      <c r="Y5189" s="44"/>
    </row>
    <row r="5190" spans="25:25" x14ac:dyDescent="0.25">
      <c r="Y5190" s="44"/>
    </row>
    <row r="5191" spans="25:25" x14ac:dyDescent="0.25">
      <c r="Y5191" s="44"/>
    </row>
    <row r="5192" spans="25:25" x14ac:dyDescent="0.25">
      <c r="Y5192" s="44"/>
    </row>
    <row r="5193" spans="25:25" x14ac:dyDescent="0.25">
      <c r="Y5193" s="44"/>
    </row>
    <row r="5194" spans="25:25" x14ac:dyDescent="0.25">
      <c r="Y5194" s="44"/>
    </row>
    <row r="5195" spans="25:25" x14ac:dyDescent="0.25">
      <c r="Y5195" s="44"/>
    </row>
    <row r="5196" spans="25:25" x14ac:dyDescent="0.25">
      <c r="Y5196" s="44"/>
    </row>
    <row r="5197" spans="25:25" x14ac:dyDescent="0.25">
      <c r="Y5197" s="44"/>
    </row>
    <row r="5198" spans="25:25" x14ac:dyDescent="0.25">
      <c r="Y5198" s="44"/>
    </row>
    <row r="5199" spans="25:25" x14ac:dyDescent="0.25">
      <c r="Y5199" s="44"/>
    </row>
    <row r="5200" spans="25:25" x14ac:dyDescent="0.25">
      <c r="Y5200" s="44"/>
    </row>
    <row r="5201" spans="25:25" x14ac:dyDescent="0.25">
      <c r="Y5201" s="44"/>
    </row>
    <row r="5202" spans="25:25" x14ac:dyDescent="0.25">
      <c r="Y5202" s="44"/>
    </row>
    <row r="5203" spans="25:25" x14ac:dyDescent="0.25">
      <c r="Y5203" s="44"/>
    </row>
    <row r="5204" spans="25:25" x14ac:dyDescent="0.25">
      <c r="Y5204" s="44"/>
    </row>
    <row r="5205" spans="25:25" x14ac:dyDescent="0.25">
      <c r="Y5205" s="44"/>
    </row>
    <row r="5206" spans="25:25" x14ac:dyDescent="0.25">
      <c r="Y5206" s="44"/>
    </row>
    <row r="5207" spans="25:25" x14ac:dyDescent="0.25">
      <c r="Y5207" s="44"/>
    </row>
    <row r="5208" spans="25:25" x14ac:dyDescent="0.25">
      <c r="Y5208" s="44"/>
    </row>
    <row r="5209" spans="25:25" x14ac:dyDescent="0.25">
      <c r="Y5209" s="44"/>
    </row>
    <row r="5210" spans="25:25" x14ac:dyDescent="0.25">
      <c r="Y5210" s="44"/>
    </row>
    <row r="5211" spans="25:25" x14ac:dyDescent="0.25">
      <c r="Y5211" s="44"/>
    </row>
    <row r="5212" spans="25:25" x14ac:dyDescent="0.25">
      <c r="Y5212" s="44"/>
    </row>
    <row r="5213" spans="25:25" x14ac:dyDescent="0.25">
      <c r="Y5213" s="44"/>
    </row>
    <row r="5214" spans="25:25" x14ac:dyDescent="0.25">
      <c r="Y5214" s="44"/>
    </row>
    <row r="5215" spans="25:25" x14ac:dyDescent="0.25">
      <c r="Y5215" s="44"/>
    </row>
    <row r="5216" spans="25:25" x14ac:dyDescent="0.25">
      <c r="Y5216" s="44"/>
    </row>
    <row r="5217" spans="25:25" x14ac:dyDescent="0.25">
      <c r="Y5217" s="44"/>
    </row>
    <row r="5218" spans="25:25" x14ac:dyDescent="0.25">
      <c r="Y5218" s="44"/>
    </row>
    <row r="5219" spans="25:25" x14ac:dyDescent="0.25">
      <c r="Y5219" s="44"/>
    </row>
    <row r="5220" spans="25:25" x14ac:dyDescent="0.25">
      <c r="Y5220" s="44"/>
    </row>
    <row r="5221" spans="25:25" x14ac:dyDescent="0.25">
      <c r="Y5221" s="44"/>
    </row>
    <row r="5222" spans="25:25" x14ac:dyDescent="0.25">
      <c r="Y5222" s="44"/>
    </row>
    <row r="5223" spans="25:25" x14ac:dyDescent="0.25">
      <c r="Y5223" s="44"/>
    </row>
    <row r="5224" spans="25:25" x14ac:dyDescent="0.25">
      <c r="Y5224" s="44"/>
    </row>
    <row r="5225" spans="25:25" x14ac:dyDescent="0.25">
      <c r="Y5225" s="44"/>
    </row>
    <row r="5226" spans="25:25" x14ac:dyDescent="0.25">
      <c r="Y5226" s="44"/>
    </row>
    <row r="5227" spans="25:25" x14ac:dyDescent="0.25">
      <c r="Y5227" s="44"/>
    </row>
    <row r="5228" spans="25:25" x14ac:dyDescent="0.25">
      <c r="Y5228" s="44"/>
    </row>
    <row r="5229" spans="25:25" x14ac:dyDescent="0.25">
      <c r="Y5229" s="44"/>
    </row>
    <row r="5230" spans="25:25" x14ac:dyDescent="0.25">
      <c r="Y5230" s="44"/>
    </row>
    <row r="5231" spans="25:25" x14ac:dyDescent="0.25">
      <c r="Y5231" s="44"/>
    </row>
    <row r="5232" spans="25:25" x14ac:dyDescent="0.25">
      <c r="Y5232" s="44"/>
    </row>
    <row r="5233" spans="25:25" x14ac:dyDescent="0.25">
      <c r="Y5233" s="44"/>
    </row>
    <row r="5234" spans="25:25" x14ac:dyDescent="0.25">
      <c r="Y5234" s="44"/>
    </row>
    <row r="5235" spans="25:25" x14ac:dyDescent="0.25">
      <c r="Y5235" s="44"/>
    </row>
    <row r="5236" spans="25:25" x14ac:dyDescent="0.25">
      <c r="Y5236" s="44"/>
    </row>
    <row r="5237" spans="25:25" x14ac:dyDescent="0.25">
      <c r="Y5237" s="44"/>
    </row>
    <row r="5238" spans="25:25" x14ac:dyDescent="0.25">
      <c r="Y5238" s="44"/>
    </row>
    <row r="5239" spans="25:25" x14ac:dyDescent="0.25">
      <c r="Y5239" s="44"/>
    </row>
    <row r="5240" spans="25:25" x14ac:dyDescent="0.25">
      <c r="Y5240" s="44"/>
    </row>
    <row r="5241" spans="25:25" x14ac:dyDescent="0.25">
      <c r="Y5241" s="44"/>
    </row>
    <row r="5242" spans="25:25" x14ac:dyDescent="0.25">
      <c r="Y5242" s="44"/>
    </row>
    <row r="5243" spans="25:25" x14ac:dyDescent="0.25">
      <c r="Y5243" s="44"/>
    </row>
    <row r="5244" spans="25:25" x14ac:dyDescent="0.25">
      <c r="Y5244" s="44"/>
    </row>
    <row r="5245" spans="25:25" x14ac:dyDescent="0.25">
      <c r="Y5245" s="44"/>
    </row>
    <row r="5246" spans="25:25" x14ac:dyDescent="0.25">
      <c r="Y5246" s="44"/>
    </row>
    <row r="5247" spans="25:25" x14ac:dyDescent="0.25">
      <c r="Y5247" s="44"/>
    </row>
    <row r="5248" spans="25:25" x14ac:dyDescent="0.25">
      <c r="Y5248" s="44"/>
    </row>
    <row r="5249" spans="25:25" x14ac:dyDescent="0.25">
      <c r="Y5249" s="44"/>
    </row>
    <row r="5250" spans="25:25" x14ac:dyDescent="0.25">
      <c r="Y5250" s="44"/>
    </row>
    <row r="5251" spans="25:25" x14ac:dyDescent="0.25">
      <c r="Y5251" s="44"/>
    </row>
    <row r="5252" spans="25:25" x14ac:dyDescent="0.25">
      <c r="Y5252" s="44"/>
    </row>
    <row r="5253" spans="25:25" x14ac:dyDescent="0.25">
      <c r="Y5253" s="44"/>
    </row>
    <row r="5254" spans="25:25" x14ac:dyDescent="0.25">
      <c r="Y5254" s="44"/>
    </row>
    <row r="5255" spans="25:25" x14ac:dyDescent="0.25">
      <c r="Y5255" s="44"/>
    </row>
    <row r="5256" spans="25:25" x14ac:dyDescent="0.25">
      <c r="Y5256" s="44"/>
    </row>
    <row r="5257" spans="25:25" x14ac:dyDescent="0.25">
      <c r="Y5257" s="44"/>
    </row>
    <row r="5258" spans="25:25" x14ac:dyDescent="0.25">
      <c r="Y5258" s="44"/>
    </row>
    <row r="5259" spans="25:25" x14ac:dyDescent="0.25">
      <c r="Y5259" s="44"/>
    </row>
    <row r="5260" spans="25:25" x14ac:dyDescent="0.25">
      <c r="Y5260" s="44"/>
    </row>
    <row r="5261" spans="25:25" x14ac:dyDescent="0.25">
      <c r="Y5261" s="44"/>
    </row>
    <row r="5262" spans="25:25" x14ac:dyDescent="0.25">
      <c r="Y5262" s="44"/>
    </row>
    <row r="5263" spans="25:25" x14ac:dyDescent="0.25">
      <c r="Y5263" s="44"/>
    </row>
    <row r="5264" spans="25:25" x14ac:dyDescent="0.25">
      <c r="Y5264" s="44"/>
    </row>
    <row r="5265" spans="25:25" x14ac:dyDescent="0.25">
      <c r="Y5265" s="44"/>
    </row>
    <row r="5266" spans="25:25" x14ac:dyDescent="0.25">
      <c r="Y5266" s="44"/>
    </row>
    <row r="5267" spans="25:25" x14ac:dyDescent="0.25">
      <c r="Y5267" s="44"/>
    </row>
    <row r="5268" spans="25:25" x14ac:dyDescent="0.25">
      <c r="Y5268" s="44"/>
    </row>
    <row r="5269" spans="25:25" x14ac:dyDescent="0.25">
      <c r="Y5269" s="44"/>
    </row>
    <row r="5270" spans="25:25" x14ac:dyDescent="0.25">
      <c r="Y5270" s="44"/>
    </row>
    <row r="5271" spans="25:25" x14ac:dyDescent="0.25">
      <c r="Y5271" s="44"/>
    </row>
    <row r="5272" spans="25:25" x14ac:dyDescent="0.25">
      <c r="Y5272" s="44"/>
    </row>
    <row r="5273" spans="25:25" x14ac:dyDescent="0.25">
      <c r="Y5273" s="44"/>
    </row>
    <row r="5274" spans="25:25" x14ac:dyDescent="0.25">
      <c r="Y5274" s="44"/>
    </row>
    <row r="5275" spans="25:25" x14ac:dyDescent="0.25">
      <c r="Y5275" s="44"/>
    </row>
    <row r="5276" spans="25:25" x14ac:dyDescent="0.25">
      <c r="Y5276" s="44"/>
    </row>
    <row r="5277" spans="25:25" x14ac:dyDescent="0.25">
      <c r="Y5277" s="44"/>
    </row>
    <row r="5278" spans="25:25" x14ac:dyDescent="0.25">
      <c r="Y5278" s="44"/>
    </row>
    <row r="5279" spans="25:25" x14ac:dyDescent="0.25">
      <c r="Y5279" s="44"/>
    </row>
    <row r="5280" spans="25:25" x14ac:dyDescent="0.25">
      <c r="Y5280" s="44"/>
    </row>
    <row r="5281" spans="25:25" x14ac:dyDescent="0.25">
      <c r="Y5281" s="44"/>
    </row>
    <row r="5282" spans="25:25" x14ac:dyDescent="0.25">
      <c r="Y5282" s="44"/>
    </row>
    <row r="5283" spans="25:25" x14ac:dyDescent="0.25">
      <c r="Y5283" s="44"/>
    </row>
    <row r="5284" spans="25:25" x14ac:dyDescent="0.25">
      <c r="Y5284" s="44"/>
    </row>
    <row r="5285" spans="25:25" x14ac:dyDescent="0.25">
      <c r="Y5285" s="44"/>
    </row>
  </sheetData>
  <sheetProtection algorithmName="SHA-512" hashValue="CjJOJBVVbQRBSPacVWddVcX/JK7jdZECYMIs85Ao9C0Zrv+PHlVHWkbfjV9HTfS0QdOwwl9vS2ABMFiRGfP7LQ==" saltValue="kOujx4CCSP8EcJKJ5g4Bng==" spinCount="100000" sheet="1" formatCells="0" formatColumns="0" formatRows="0" insertColumns="0" insertRows="0" insertHyperlinks="0" deleteColumns="0" deleteRows="0" sort="0" autoFilter="0" pivotTables="0"/>
  <mergeCells count="40">
    <mergeCell ref="A1:AD1"/>
    <mergeCell ref="A2:H2"/>
    <mergeCell ref="Q2:AD2"/>
    <mergeCell ref="A3:F3"/>
    <mergeCell ref="G3:S3"/>
    <mergeCell ref="T3:W5"/>
    <mergeCell ref="X3:AB5"/>
    <mergeCell ref="AC3:AC7"/>
    <mergeCell ref="AD3:AD7"/>
    <mergeCell ref="H5:L5"/>
    <mergeCell ref="I6:I7"/>
    <mergeCell ref="J6:J7"/>
    <mergeCell ref="K6:K7"/>
    <mergeCell ref="L6:L7"/>
    <mergeCell ref="AA6:AA7"/>
    <mergeCell ref="AB6:AB7"/>
    <mergeCell ref="AE3:AE7"/>
    <mergeCell ref="AF3:AF7"/>
    <mergeCell ref="A4:A7"/>
    <mergeCell ref="B4:B7"/>
    <mergeCell ref="C4:C7"/>
    <mergeCell ref="D4:D5"/>
    <mergeCell ref="E4:F5"/>
    <mergeCell ref="G4:P4"/>
    <mergeCell ref="Q4:S6"/>
    <mergeCell ref="G5:G7"/>
    <mergeCell ref="M5:N5"/>
    <mergeCell ref="O5:P6"/>
    <mergeCell ref="D6:D7"/>
    <mergeCell ref="E6:E7"/>
    <mergeCell ref="F6:F7"/>
    <mergeCell ref="H6:H7"/>
    <mergeCell ref="P78:P102"/>
    <mergeCell ref="P73:P75"/>
    <mergeCell ref="Y6:Z6"/>
    <mergeCell ref="M6:M7"/>
    <mergeCell ref="N6:N7"/>
    <mergeCell ref="T6:T7"/>
    <mergeCell ref="U6:W6"/>
    <mergeCell ref="X6:X7"/>
  </mergeCells>
  <phoneticPr fontId="2" type="noConversion"/>
  <pageMargins left="0.25" right="0.25" top="0.75" bottom="0.75" header="0.3" footer="0.3"/>
  <pageSetup paperSize="8" scale="31" fitToHeight="0" orientation="landscape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CE11D96A-E0E4-4752-B34D-161089C048DE}">
          <x14:formula1>
            <xm:f>身分別!$A$1:$A$3</xm:f>
          </x14:formula1>
          <xm:sqref>D8:D1048576</xm:sqref>
        </x14:dataValidation>
        <x14:dataValidation type="list" allowBlank="1" showInputMessage="1" showErrorMessage="1" xr:uid="{211DED80-2DAC-495C-9FF4-FF52A6CA3796}">
          <x14:formula1>
            <xm:f>身分別!$A$1:$A$2</xm:f>
          </x14:formula1>
          <xm:sqref>W8:W1048576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L5001"/>
  <sheetViews>
    <sheetView topLeftCell="D1" zoomScale="60" zoomScaleNormal="60" workbookViewId="0">
      <selection activeCell="H14" sqref="H14"/>
    </sheetView>
  </sheetViews>
  <sheetFormatPr defaultColWidth="8.875" defaultRowHeight="16.5" x14ac:dyDescent="0.25"/>
  <cols>
    <col min="1" max="1" width="26.5" style="55" bestFit="1" customWidth="1"/>
    <col min="2" max="2" width="28.75" style="56" bestFit="1" customWidth="1"/>
    <col min="3" max="3" width="52.875" style="55" bestFit="1" customWidth="1"/>
    <col min="4" max="4" width="35.125" style="55" bestFit="1" customWidth="1"/>
    <col min="5" max="5" width="48.25" style="68" bestFit="1" customWidth="1"/>
    <col min="6" max="6" width="35.125" style="65" bestFit="1" customWidth="1"/>
    <col min="7" max="7" width="31.875" style="55" bestFit="1" customWidth="1"/>
    <col min="8" max="9" width="30.625" style="55" bestFit="1" customWidth="1"/>
    <col min="10" max="10" width="16" style="55" bestFit="1" customWidth="1"/>
    <col min="11" max="11" width="17.75" style="58" customWidth="1"/>
    <col min="12" max="12" width="68.75" style="69" bestFit="1" customWidth="1"/>
    <col min="13" max="13" width="15.5" style="60" bestFit="1" customWidth="1"/>
    <col min="14" max="14" width="48.25" style="60" bestFit="1" customWidth="1"/>
    <col min="15" max="15" width="35.125" style="60" bestFit="1" customWidth="1"/>
    <col min="16" max="16384" width="8.875" style="60"/>
  </cols>
  <sheetData>
    <row r="1" spans="1:12" ht="16.149999999999999" customHeight="1" x14ac:dyDescent="0.25">
      <c r="A1" s="55" t="s">
        <v>204</v>
      </c>
      <c r="B1" s="56" t="s">
        <v>205</v>
      </c>
      <c r="C1" s="57" t="s">
        <v>206</v>
      </c>
      <c r="D1" s="55" t="s">
        <v>207</v>
      </c>
      <c r="E1" s="468" t="s">
        <v>208</v>
      </c>
      <c r="F1" s="468"/>
      <c r="G1" s="468"/>
      <c r="H1" s="468"/>
      <c r="I1" s="468"/>
      <c r="J1" s="468"/>
      <c r="L1" s="59"/>
    </row>
    <row r="2" spans="1:12" ht="16.149999999999999" customHeight="1" x14ac:dyDescent="0.25">
      <c r="A2" s="61"/>
      <c r="B2" s="62"/>
      <c r="C2" s="63" t="s">
        <v>209</v>
      </c>
      <c r="D2" s="61"/>
      <c r="E2" s="468"/>
      <c r="F2" s="468"/>
      <c r="G2" s="468"/>
      <c r="H2" s="468"/>
      <c r="I2" s="468"/>
      <c r="J2" s="468"/>
      <c r="L2" s="64" t="s">
        <v>210</v>
      </c>
    </row>
    <row r="3" spans="1:12" x14ac:dyDescent="0.25">
      <c r="A3" s="55" t="s">
        <v>0</v>
      </c>
      <c r="B3" s="56" t="s">
        <v>204</v>
      </c>
      <c r="C3" s="55" t="s">
        <v>211</v>
      </c>
      <c r="D3" s="55" t="s">
        <v>212</v>
      </c>
      <c r="E3" s="55" t="s">
        <v>213</v>
      </c>
      <c r="F3" s="65" t="s">
        <v>214</v>
      </c>
      <c r="G3" s="55" t="s">
        <v>215</v>
      </c>
      <c r="H3" s="55" t="s">
        <v>216</v>
      </c>
      <c r="I3" s="55" t="s">
        <v>217</v>
      </c>
      <c r="J3" s="55" t="s">
        <v>218</v>
      </c>
      <c r="K3" s="58" t="s">
        <v>219</v>
      </c>
      <c r="L3" s="64" t="s">
        <v>220</v>
      </c>
    </row>
    <row r="4" spans="1:12" x14ac:dyDescent="0.25">
      <c r="A4" s="55">
        <v>1</v>
      </c>
      <c r="B4" s="56">
        <f t="shared" ref="B4:B22" si="0">$A$2</f>
        <v>0</v>
      </c>
      <c r="C4" s="55">
        <f t="shared" ref="C4:C22" si="1">$B$2</f>
        <v>0</v>
      </c>
      <c r="D4" s="55">
        <f>VALUE('表1-1(由實施者填寫)'!E8)</f>
        <v>0</v>
      </c>
      <c r="E4" s="55" t="e">
        <f>IF(G4=2, $C$2, IF(G4=1, '表1-1(由實施者填寫)'!B8, IF(G4=3, IF('表1-1(由實施者填寫)'!D8="權利變換關係人", $C$2, '表1-1(由實施者填寫)'!U8), '表1-1(由實施者填寫)'!U8)))</f>
        <v>#VALUE!</v>
      </c>
      <c r="F4" s="65" t="e">
        <f>IF(G4=2, $D$2, IF(G4=1, '表1-1(由實施者填寫)'!C8, IF(G4=3, IF('表1-1(由實施者填寫)'!D8="權利變換關係人", $D$2, '表1-1(由實施者填寫)'!V8), '表1-1(由實施者填寫)'!V8)))</f>
        <v>#VALUE!</v>
      </c>
      <c r="G4" s="55" t="e">
        <f>VALUE('表1-1(由實施者填寫)'!X8)</f>
        <v>#VALUE!</v>
      </c>
      <c r="H4" s="55" t="e">
        <f t="shared" ref="H4:H22" si="2">LEFT(K4, FIND("/",K4) - 1)</f>
        <v>#VALUE!</v>
      </c>
      <c r="I4" s="66" t="e">
        <f t="shared" ref="I4:I22" si="3">RIGHT(K4, LEN(K4) - FIND("/", K4))</f>
        <v>#VALUE!</v>
      </c>
      <c r="J4" s="55" t="s">
        <v>221</v>
      </c>
      <c r="K4" s="58" t="e">
        <f>IF(G4=3,IF(AND('表1-1(由實施者填寫)'!D8="權利變換關係人", '表1-1(由實施者填寫)'!W8=""),"100000/100000",IF('表1-1(由實施者填寫)'!Y8&lt;&gt;0,ROUND('表1-1(由實施者填寫)'!Y8 * 100000, 0) &amp; "/100000","100000/100000")),IF(G4=2,IF('表1-1(由實施者填寫)'!Y8&lt;&gt;0,           ROUND('表1-1(由實施者填寫)'!Y8 * 100000, 0) &amp;"/100000","100000/100000"),ROUND(VALUE(IF(G4=1, '表1-1(由實施者填寫)'!AC8, '表1-1(由實施者填寫)'!Y8)) * 100000, 0) &amp; "/100000"))</f>
        <v>#VALUE!</v>
      </c>
      <c r="L4" s="67" t="e">
        <f>IF(AND('表1-1(由實施者填寫)'!AC8&lt;&gt;1, '表1-1(由實施者填寫)'!AC8&lt;&gt;0), (ROUND('表1-1(由實施者填寫)'!AC8, 5) * 100000) &amp; "/100000", "0")</f>
        <v>#VALUE!</v>
      </c>
    </row>
    <row r="5" spans="1:12" x14ac:dyDescent="0.25">
      <c r="A5" s="55">
        <v>2</v>
      </c>
      <c r="B5" s="56">
        <f t="shared" si="0"/>
        <v>0</v>
      </c>
      <c r="C5" s="55">
        <f t="shared" si="1"/>
        <v>0</v>
      </c>
      <c r="D5" s="55">
        <f>VALUE('表1-1(由實施者填寫)'!E9)</f>
        <v>0</v>
      </c>
      <c r="E5" s="55" t="e">
        <f>IF(G5=2, $C$2, IF(G5=1, '表1-1(由實施者填寫)'!B9, IF(G5=3, IF('表1-1(由實施者填寫)'!D9="權利變換關係人", $C$2, '表1-1(由實施者填寫)'!U9), '表1-1(由實施者填寫)'!U9)))</f>
        <v>#VALUE!</v>
      </c>
      <c r="F5" s="65" t="e">
        <f>IF(G5=2, $D$2, IF(G5=1, '表1-1(由實施者填寫)'!C9, IF(G5=3, IF('表1-1(由實施者填寫)'!D9="權利變換關係人", $D$2, '表1-1(由實施者填寫)'!V9), '表1-1(由實施者填寫)'!V9)))</f>
        <v>#VALUE!</v>
      </c>
      <c r="G5" s="55" t="e">
        <f>VALUE('表1-1(由實施者填寫)'!X9)</f>
        <v>#VALUE!</v>
      </c>
      <c r="H5" s="55" t="e">
        <f t="shared" si="2"/>
        <v>#VALUE!</v>
      </c>
      <c r="I5" s="66" t="e">
        <f t="shared" si="3"/>
        <v>#VALUE!</v>
      </c>
      <c r="J5" s="55" t="s">
        <v>221</v>
      </c>
      <c r="K5" s="58" t="e">
        <f>IF(G5=3,IF(AND('表1-1(由實施者填寫)'!D9="權利變換關係人", '表1-1(由實施者填寫)'!W9=""),"100000/100000",IF('表1-1(由實施者填寫)'!Y9&lt;&gt;0,ROUND('表1-1(由實施者填寫)'!Y9 * 100000, 0) &amp; "/100000","100000/100000")),IF(G5=2,IF('表1-1(由實施者填寫)'!Y9&lt;&gt;0,           ROUND('表1-1(由實施者填寫)'!Y9 * 100000, 0) &amp;"/100000","100000/100000"),ROUND(VALUE(IF(G5=1, '表1-1(由實施者填寫)'!AC9, '表1-1(由實施者填寫)'!Y9)) * 100000, 0) &amp; "/100000"))</f>
        <v>#VALUE!</v>
      </c>
      <c r="L5" s="67" t="e">
        <f>IF(AND('表1-1(由實施者填寫)'!AC9&lt;&gt;1, '表1-1(由實施者填寫)'!AC9&lt;&gt;0), (ROUND('表1-1(由實施者填寫)'!AC9, 5) * 100000) &amp; "/100000", "0")</f>
        <v>#VALUE!</v>
      </c>
    </row>
    <row r="6" spans="1:12" x14ac:dyDescent="0.25">
      <c r="A6" s="55">
        <v>3</v>
      </c>
      <c r="B6" s="56">
        <f t="shared" si="0"/>
        <v>0</v>
      </c>
      <c r="C6" s="55">
        <f t="shared" si="1"/>
        <v>0</v>
      </c>
      <c r="D6" s="55">
        <f>VALUE('表1-1(由實施者填寫)'!E10)</f>
        <v>0</v>
      </c>
      <c r="E6" s="55" t="e">
        <f>IF(G6=2, $C$2, IF(G6=1, '表1-1(由實施者填寫)'!B10, IF(G6=3, IF('表1-1(由實施者填寫)'!D10="權利變換關係人", $C$2, '表1-1(由實施者填寫)'!U10), '表1-1(由實施者填寫)'!U10)))</f>
        <v>#VALUE!</v>
      </c>
      <c r="F6" s="65" t="e">
        <f>IF(G6=2, $D$2, IF(G6=1, '表1-1(由實施者填寫)'!C10, IF(G6=3, IF('表1-1(由實施者填寫)'!D10="權利變換關係人", $D$2, '表1-1(由實施者填寫)'!V10), '表1-1(由實施者填寫)'!V10)))</f>
        <v>#VALUE!</v>
      </c>
      <c r="G6" s="55" t="e">
        <f>VALUE('表1-1(由實施者填寫)'!X10)</f>
        <v>#VALUE!</v>
      </c>
      <c r="H6" s="55" t="e">
        <f t="shared" si="2"/>
        <v>#VALUE!</v>
      </c>
      <c r="I6" s="66" t="e">
        <f t="shared" si="3"/>
        <v>#VALUE!</v>
      </c>
      <c r="J6" s="55" t="s">
        <v>221</v>
      </c>
      <c r="K6" s="58" t="e">
        <f>IF(G6=3,IF(AND('表1-1(由實施者填寫)'!D10="權利變換關係人", '表1-1(由實施者填寫)'!W10=""),"100000/100000",IF('表1-1(由實施者填寫)'!Y10&lt;&gt;0,ROUND('表1-1(由實施者填寫)'!Y10 * 100000, 0) &amp; "/100000","100000/100000")),IF(G6=2,IF('表1-1(由實施者填寫)'!Y10&lt;&gt;0,           ROUND('表1-1(由實施者填寫)'!Y10 * 100000, 0) &amp;"/100000","100000/100000"),ROUND(VALUE(IF(G6=1, '表1-1(由實施者填寫)'!AC10, '表1-1(由實施者填寫)'!Y10)) * 100000, 0) &amp; "/100000"))</f>
        <v>#VALUE!</v>
      </c>
      <c r="L6" s="67" t="e">
        <f>IF(AND('表1-1(由實施者填寫)'!AC10&lt;&gt;1, '表1-1(由實施者填寫)'!AC10&lt;&gt;0), (ROUND('表1-1(由實施者填寫)'!AC10, 5) * 100000) &amp; "/100000", "0")</f>
        <v>#VALUE!</v>
      </c>
    </row>
    <row r="7" spans="1:12" x14ac:dyDescent="0.25">
      <c r="A7" s="55">
        <v>4</v>
      </c>
      <c r="B7" s="56">
        <f t="shared" si="0"/>
        <v>0</v>
      </c>
      <c r="C7" s="55">
        <f t="shared" si="1"/>
        <v>0</v>
      </c>
      <c r="D7" s="55">
        <f>VALUE('表1-1(由實施者填寫)'!E11)</f>
        <v>0</v>
      </c>
      <c r="E7" s="55" t="e">
        <f>IF(G7=2, $C$2, IF(G7=1, '表1-1(由實施者填寫)'!B11, IF(G7=3, IF('表1-1(由實施者填寫)'!D11="權利變換關係人", $C$2, '表1-1(由實施者填寫)'!U11), '表1-1(由實施者填寫)'!U11)))</f>
        <v>#VALUE!</v>
      </c>
      <c r="F7" s="65" t="e">
        <f>IF(G7=2, $D$2, IF(G7=1, '表1-1(由實施者填寫)'!C11, IF(G7=3, IF('表1-1(由實施者填寫)'!D11="權利變換關係人", $D$2, '表1-1(由實施者填寫)'!V11), '表1-1(由實施者填寫)'!V11)))</f>
        <v>#VALUE!</v>
      </c>
      <c r="G7" s="55" t="e">
        <f>VALUE('表1-1(由實施者填寫)'!X11)</f>
        <v>#VALUE!</v>
      </c>
      <c r="H7" s="55" t="e">
        <f t="shared" si="2"/>
        <v>#VALUE!</v>
      </c>
      <c r="I7" s="66" t="e">
        <f t="shared" si="3"/>
        <v>#VALUE!</v>
      </c>
      <c r="J7" s="55" t="s">
        <v>221</v>
      </c>
      <c r="K7" s="58" t="e">
        <f>IF(G7=3,IF(AND('表1-1(由實施者填寫)'!D11="權利變換關係人", '表1-1(由實施者填寫)'!W11=""),"100000/100000",IF('表1-1(由實施者填寫)'!Y11&lt;&gt;0,ROUND('表1-1(由實施者填寫)'!Y11 * 100000, 0) &amp; "/100000","100000/100000")),IF(G7=2,IF('表1-1(由實施者填寫)'!Y11&lt;&gt;0,           ROUND('表1-1(由實施者填寫)'!Y11 * 100000, 0) &amp;"/100000","100000/100000"),ROUND(VALUE(IF(G7=1, '表1-1(由實施者填寫)'!AC11, '表1-1(由實施者填寫)'!Y11)) * 100000, 0) &amp; "/100000"))</f>
        <v>#VALUE!</v>
      </c>
      <c r="L7" s="67" t="e">
        <f>IF(AND('表1-1(由實施者填寫)'!AC11&lt;&gt;1, '表1-1(由實施者填寫)'!AC11&lt;&gt;0), (ROUND('表1-1(由實施者填寫)'!AC11, 5) * 100000) &amp; "/100000", "0")</f>
        <v>#VALUE!</v>
      </c>
    </row>
    <row r="8" spans="1:12" x14ac:dyDescent="0.25">
      <c r="A8" s="55">
        <v>5</v>
      </c>
      <c r="B8" s="56">
        <f t="shared" si="0"/>
        <v>0</v>
      </c>
      <c r="C8" s="55">
        <f t="shared" si="1"/>
        <v>0</v>
      </c>
      <c r="D8" s="55">
        <f>VALUE('表1-1(由實施者填寫)'!E12)</f>
        <v>0</v>
      </c>
      <c r="E8" s="55" t="e">
        <f>IF(G8=2, $C$2, IF(G8=1, '表1-1(由實施者填寫)'!B12, IF(G8=3, IF('表1-1(由實施者填寫)'!D12="權利變換關係人", $C$2, '表1-1(由實施者填寫)'!U12), '表1-1(由實施者填寫)'!U12)))</f>
        <v>#VALUE!</v>
      </c>
      <c r="F8" s="65" t="e">
        <f>IF(G8=2, $D$2, IF(G8=1, '表1-1(由實施者填寫)'!C12, IF(G8=3, IF('表1-1(由實施者填寫)'!D12="權利變換關係人", $D$2, '表1-1(由實施者填寫)'!V12), '表1-1(由實施者填寫)'!V12)))</f>
        <v>#VALUE!</v>
      </c>
      <c r="G8" s="55" t="e">
        <f>VALUE('表1-1(由實施者填寫)'!X12)</f>
        <v>#VALUE!</v>
      </c>
      <c r="H8" s="55" t="e">
        <f t="shared" si="2"/>
        <v>#VALUE!</v>
      </c>
      <c r="I8" s="66" t="e">
        <f t="shared" si="3"/>
        <v>#VALUE!</v>
      </c>
      <c r="J8" s="55" t="s">
        <v>221</v>
      </c>
      <c r="K8" s="58" t="e">
        <f>IF(G8=3,IF(AND('表1-1(由實施者填寫)'!D12="權利變換關係人", '表1-1(由實施者填寫)'!W12=""),"100000/100000",IF('表1-1(由實施者填寫)'!Y12&lt;&gt;0,ROUND('表1-1(由實施者填寫)'!Y12 * 100000, 0) &amp; "/100000","100000/100000")),IF(G8=2,IF('表1-1(由實施者填寫)'!Y12&lt;&gt;0,           ROUND('表1-1(由實施者填寫)'!Y12 * 100000, 0) &amp;"/100000","100000/100000"),ROUND(VALUE(IF(G8=1, '表1-1(由實施者填寫)'!AC12, '表1-1(由實施者填寫)'!Y12)) * 100000, 0) &amp; "/100000"))</f>
        <v>#VALUE!</v>
      </c>
      <c r="L8" s="67" t="e">
        <f>IF(AND('表1-1(由實施者填寫)'!AC12&lt;&gt;1, '表1-1(由實施者填寫)'!AC12&lt;&gt;0), (ROUND('表1-1(由實施者填寫)'!AC12, 5) * 100000) &amp; "/100000", "0")</f>
        <v>#VALUE!</v>
      </c>
    </row>
    <row r="9" spans="1:12" x14ac:dyDescent="0.25">
      <c r="A9" s="55">
        <v>6</v>
      </c>
      <c r="B9" s="56">
        <f t="shared" si="0"/>
        <v>0</v>
      </c>
      <c r="C9" s="55">
        <f t="shared" si="1"/>
        <v>0</v>
      </c>
      <c r="D9" s="55">
        <f>VALUE('表1-1(由實施者填寫)'!E13)</f>
        <v>0</v>
      </c>
      <c r="E9" s="55">
        <f>IF(G9=2, $C$2, IF(G9=1, '表1-1(由實施者填寫)'!B13, IF(G9=3, IF('表1-1(由實施者填寫)'!D13="權利變換關係人", $C$2, '表1-1(由實施者填寫)'!U13), '表1-1(由實施者填寫)'!U13)))</f>
        <v>0</v>
      </c>
      <c r="F9" s="65">
        <f>IF(G9=2, $D$2, IF(G9=1, '表1-1(由實施者填寫)'!C13, IF(G9=3, IF('表1-1(由實施者填寫)'!D13="權利變換關係人", $D$2, '表1-1(由實施者填寫)'!V13), '表1-1(由實施者填寫)'!V13)))</f>
        <v>0</v>
      </c>
      <c r="G9" s="55">
        <f>VALUE('表1-1(由實施者填寫)'!X13)</f>
        <v>0</v>
      </c>
      <c r="H9" s="55" t="str">
        <f t="shared" si="2"/>
        <v>0</v>
      </c>
      <c r="I9" s="66" t="str">
        <f t="shared" si="3"/>
        <v>100000</v>
      </c>
      <c r="J9" s="55" t="s">
        <v>221</v>
      </c>
      <c r="K9" s="58" t="str">
        <f>IF(G9=3,IF(AND('表1-1(由實施者填寫)'!D13="權利變換關係人", '表1-1(由實施者填寫)'!W13=""),"100000/100000",IF('表1-1(由實施者填寫)'!Y13&lt;&gt;0,ROUND('表1-1(由實施者填寫)'!Y13 * 100000, 0) &amp; "/100000","100000/100000")),IF(G9=2,IF('表1-1(由實施者填寫)'!Y13&lt;&gt;0,           ROUND('表1-1(由實施者填寫)'!Y13 * 100000, 0) &amp;"/100000","100000/100000"),ROUND(VALUE(IF(G9=1, '表1-1(由實施者填寫)'!AC13, '表1-1(由實施者填寫)'!Y13)) * 100000, 0) &amp; "/100000"))</f>
        <v>0/100000</v>
      </c>
      <c r="L9" s="67" t="str">
        <f>IF(AND('表1-1(由實施者填寫)'!AC13&lt;&gt;1, '表1-1(由實施者填寫)'!AC13&lt;&gt;0), (ROUND('表1-1(由實施者填寫)'!AC13, 5) * 100000) &amp; "/100000", "0")</f>
        <v>0</v>
      </c>
    </row>
    <row r="10" spans="1:12" x14ac:dyDescent="0.25">
      <c r="A10" s="55">
        <v>7</v>
      </c>
      <c r="B10" s="56">
        <f t="shared" si="0"/>
        <v>0</v>
      </c>
      <c r="C10" s="55">
        <f t="shared" si="1"/>
        <v>0</v>
      </c>
      <c r="D10" s="55">
        <f>VALUE('表1-1(由實施者填寫)'!E14)</f>
        <v>0</v>
      </c>
      <c r="E10" s="55">
        <f>IF(G10=2, $C$2, IF(G10=1, '表1-1(由實施者填寫)'!B14, IF(G10=3, IF('表1-1(由實施者填寫)'!D14="權利變換關係人", $C$2, '表1-1(由實施者填寫)'!U14), '表1-1(由實施者填寫)'!U14)))</f>
        <v>0</v>
      </c>
      <c r="F10" s="65">
        <f>IF(G10=2, $D$2, IF(G10=1, '表1-1(由實施者填寫)'!C14, IF(G10=3, IF('表1-1(由實施者填寫)'!D14="權利變換關係人", $D$2, '表1-1(由實施者填寫)'!V14), '表1-1(由實施者填寫)'!V14)))</f>
        <v>0</v>
      </c>
      <c r="G10" s="55">
        <f>VALUE('表1-1(由實施者填寫)'!X14)</f>
        <v>0</v>
      </c>
      <c r="H10" s="55" t="str">
        <f t="shared" si="2"/>
        <v>0</v>
      </c>
      <c r="I10" s="66" t="str">
        <f t="shared" si="3"/>
        <v>100000</v>
      </c>
      <c r="J10" s="55" t="s">
        <v>221</v>
      </c>
      <c r="K10" s="58" t="str">
        <f>IF(G10=3,IF(AND('表1-1(由實施者填寫)'!D14="權利變換關係人", '表1-1(由實施者填寫)'!W14=""),"100000/100000",IF('表1-1(由實施者填寫)'!Y14&lt;&gt;0,ROUND('表1-1(由實施者填寫)'!Y14 * 100000, 0) &amp; "/100000","100000/100000")),IF(G10=2,IF('表1-1(由實施者填寫)'!Y14&lt;&gt;0,           ROUND('表1-1(由實施者填寫)'!Y14 * 100000, 0) &amp;"/100000","100000/100000"),ROUND(VALUE(IF(G10=1, '表1-1(由實施者填寫)'!AC14, '表1-1(由實施者填寫)'!Y14)) * 100000, 0) &amp; "/100000"))</f>
        <v>0/100000</v>
      </c>
      <c r="L10" s="67" t="str">
        <f>IF(AND('表1-1(由實施者填寫)'!AC14&lt;&gt;1, '表1-1(由實施者填寫)'!AC14&lt;&gt;0), (ROUND('表1-1(由實施者填寫)'!AC14, 5) * 100000) &amp; "/100000", "0")</f>
        <v>0</v>
      </c>
    </row>
    <row r="11" spans="1:12" x14ac:dyDescent="0.25">
      <c r="A11" s="55">
        <v>8</v>
      </c>
      <c r="B11" s="56">
        <f t="shared" si="0"/>
        <v>0</v>
      </c>
      <c r="C11" s="55">
        <f t="shared" si="1"/>
        <v>0</v>
      </c>
      <c r="D11" s="55">
        <f>VALUE('表1-1(由實施者填寫)'!E15)</f>
        <v>0</v>
      </c>
      <c r="E11" s="55">
        <f>IF(G11=2, $C$2, IF(G11=1, '表1-1(由實施者填寫)'!B15, IF(G11=3, IF('表1-1(由實施者填寫)'!D15="權利變換關係人", $C$2, '表1-1(由實施者填寫)'!U15), '表1-1(由實施者填寫)'!U15)))</f>
        <v>0</v>
      </c>
      <c r="F11" s="65">
        <f>IF(G11=2, $D$2, IF(G11=1, '表1-1(由實施者填寫)'!C15, IF(G11=3, IF('表1-1(由實施者填寫)'!D15="權利變換關係人", $D$2, '表1-1(由實施者填寫)'!V15), '表1-1(由實施者填寫)'!V15)))</f>
        <v>0</v>
      </c>
      <c r="G11" s="55">
        <f>VALUE('表1-1(由實施者填寫)'!X15)</f>
        <v>0</v>
      </c>
      <c r="H11" s="55" t="str">
        <f t="shared" si="2"/>
        <v>0</v>
      </c>
      <c r="I11" s="66" t="str">
        <f t="shared" si="3"/>
        <v>100000</v>
      </c>
      <c r="J11" s="55" t="s">
        <v>221</v>
      </c>
      <c r="K11" s="58" t="str">
        <f>IF(G11=3,IF(AND('表1-1(由實施者填寫)'!D15="權利變換關係人", '表1-1(由實施者填寫)'!W15=""),"100000/100000",IF('表1-1(由實施者填寫)'!Y15&lt;&gt;0,ROUND('表1-1(由實施者填寫)'!Y15 * 100000, 0) &amp; "/100000","100000/100000")),IF(G11=2,IF('表1-1(由實施者填寫)'!Y15&lt;&gt;0,           ROUND('表1-1(由實施者填寫)'!Y15 * 100000, 0) &amp;"/100000","100000/100000"),ROUND(VALUE(IF(G11=1, '表1-1(由實施者填寫)'!AC15, '表1-1(由實施者填寫)'!Y15)) * 100000, 0) &amp; "/100000"))</f>
        <v>0/100000</v>
      </c>
      <c r="L11" s="67" t="str">
        <f>IF(AND('表1-1(由實施者填寫)'!AC15&lt;&gt;1, '表1-1(由實施者填寫)'!AC15&lt;&gt;0), (ROUND('表1-1(由實施者填寫)'!AC15, 5) * 100000) &amp; "/100000", "0")</f>
        <v>0</v>
      </c>
    </row>
    <row r="12" spans="1:12" x14ac:dyDescent="0.25">
      <c r="A12" s="55">
        <v>9</v>
      </c>
      <c r="B12" s="56">
        <f t="shared" si="0"/>
        <v>0</v>
      </c>
      <c r="C12" s="55">
        <f t="shared" si="1"/>
        <v>0</v>
      </c>
      <c r="D12" s="55">
        <f>VALUE('表1-1(由實施者填寫)'!E16)</f>
        <v>0</v>
      </c>
      <c r="E12" s="55">
        <f>IF(G12=2, $C$2, IF(G12=1, '表1-1(由實施者填寫)'!B16, IF(G12=3, IF('表1-1(由實施者填寫)'!D16="權利變換關係人", $C$2, '表1-1(由實施者填寫)'!U16), '表1-1(由實施者填寫)'!U16)))</f>
        <v>0</v>
      </c>
      <c r="F12" s="65">
        <f>IF(G12=2, $D$2, IF(G12=1, '表1-1(由實施者填寫)'!C16, IF(G12=3, IF('表1-1(由實施者填寫)'!D16="權利變換關係人", $D$2, '表1-1(由實施者填寫)'!V16), '表1-1(由實施者填寫)'!V16)))</f>
        <v>0</v>
      </c>
      <c r="G12" s="55">
        <f>VALUE('表1-1(由實施者填寫)'!X16)</f>
        <v>0</v>
      </c>
      <c r="H12" s="55" t="str">
        <f t="shared" si="2"/>
        <v>0</v>
      </c>
      <c r="I12" s="66" t="str">
        <f t="shared" si="3"/>
        <v>100000</v>
      </c>
      <c r="J12" s="55" t="s">
        <v>221</v>
      </c>
      <c r="K12" s="58" t="str">
        <f>IF(G12=3,IF(AND('表1-1(由實施者填寫)'!D16="權利變換關係人", '表1-1(由實施者填寫)'!W16=""),"100000/100000",IF('表1-1(由實施者填寫)'!Y16&lt;&gt;0,ROUND('表1-1(由實施者填寫)'!Y16 * 100000, 0) &amp; "/100000","100000/100000")),IF(G12=2,IF('表1-1(由實施者填寫)'!Y16&lt;&gt;0,           ROUND('表1-1(由實施者填寫)'!Y16 * 100000, 0) &amp;"/100000","100000/100000"),ROUND(VALUE(IF(G12=1, '表1-1(由實施者填寫)'!AC16, '表1-1(由實施者填寫)'!Y16)) * 100000, 0) &amp; "/100000"))</f>
        <v>0/100000</v>
      </c>
      <c r="L12" s="67" t="str">
        <f>IF(AND('表1-1(由實施者填寫)'!AC16&lt;&gt;1, '表1-1(由實施者填寫)'!AC16&lt;&gt;0), (ROUND('表1-1(由實施者填寫)'!AC16, 5) * 100000) &amp; "/100000", "0")</f>
        <v>0</v>
      </c>
    </row>
    <row r="13" spans="1:12" x14ac:dyDescent="0.25">
      <c r="A13" s="55">
        <v>10</v>
      </c>
      <c r="B13" s="56">
        <f t="shared" si="0"/>
        <v>0</v>
      </c>
      <c r="C13" s="55">
        <f t="shared" si="1"/>
        <v>0</v>
      </c>
      <c r="D13" s="55">
        <f>VALUE('表1-1(由實施者填寫)'!E17)</f>
        <v>0</v>
      </c>
      <c r="E13" s="55">
        <f>IF(G13=2, $C$2, IF(G13=1, '表1-1(由實施者填寫)'!B17, IF(G13=3, IF('表1-1(由實施者填寫)'!D17="權利變換關係人", $C$2, '表1-1(由實施者填寫)'!U17), '表1-1(由實施者填寫)'!U17)))</f>
        <v>0</v>
      </c>
      <c r="F13" s="65">
        <f>IF(G13=2, $D$2, IF(G13=1, '表1-1(由實施者填寫)'!C17, IF(G13=3, IF('表1-1(由實施者填寫)'!D17="權利變換關係人", $D$2, '表1-1(由實施者填寫)'!V17), '表1-1(由實施者填寫)'!V17)))</f>
        <v>0</v>
      </c>
      <c r="G13" s="55">
        <f>VALUE('表1-1(由實施者填寫)'!X17)</f>
        <v>0</v>
      </c>
      <c r="H13" s="55" t="str">
        <f t="shared" si="2"/>
        <v>0</v>
      </c>
      <c r="I13" s="66" t="str">
        <f t="shared" si="3"/>
        <v>100000</v>
      </c>
      <c r="J13" s="55" t="s">
        <v>221</v>
      </c>
      <c r="K13" s="58" t="str">
        <f>IF(G13=3,IF(AND('表1-1(由實施者填寫)'!D17="權利變換關係人", '表1-1(由實施者填寫)'!W17=""),"100000/100000",IF('表1-1(由實施者填寫)'!Y17&lt;&gt;0,ROUND('表1-1(由實施者填寫)'!Y17 * 100000, 0) &amp; "/100000","100000/100000")),IF(G13=2,IF('表1-1(由實施者填寫)'!Y17&lt;&gt;0,           ROUND('表1-1(由實施者填寫)'!Y17 * 100000, 0) &amp;"/100000","100000/100000"),ROUND(VALUE(IF(G13=1, '表1-1(由實施者填寫)'!AC17, '表1-1(由實施者填寫)'!Y17)) * 100000, 0) &amp; "/100000"))</f>
        <v>0/100000</v>
      </c>
      <c r="L13" s="67" t="str">
        <f>IF(AND('表1-1(由實施者填寫)'!AC17&lt;&gt;1, '表1-1(由實施者填寫)'!AC17&lt;&gt;0), (ROUND('表1-1(由實施者填寫)'!AC17, 5) * 100000) &amp; "/100000", "0")</f>
        <v>0</v>
      </c>
    </row>
    <row r="14" spans="1:12" x14ac:dyDescent="0.25">
      <c r="A14" s="55">
        <v>11</v>
      </c>
      <c r="B14" s="56">
        <f t="shared" si="0"/>
        <v>0</v>
      </c>
      <c r="C14" s="55">
        <f t="shared" si="1"/>
        <v>0</v>
      </c>
      <c r="D14" s="55">
        <f>VALUE('表1-1(由實施者填寫)'!E18)</f>
        <v>0</v>
      </c>
      <c r="E14" s="55">
        <f>IF(G14=2, $C$2, IF(G14=1, '表1-1(由實施者填寫)'!B18, IF(G14=3, IF('表1-1(由實施者填寫)'!D18="權利變換關係人", $C$2, '表1-1(由實施者填寫)'!U18), '表1-1(由實施者填寫)'!U18)))</f>
        <v>0</v>
      </c>
      <c r="F14" s="65">
        <f>IF(G14=2, $D$2, IF(G14=1, '表1-1(由實施者填寫)'!C18, IF(G14=3, IF('表1-1(由實施者填寫)'!D18="權利變換關係人", $D$2, '表1-1(由實施者填寫)'!V18), '表1-1(由實施者填寫)'!V18)))</f>
        <v>0</v>
      </c>
      <c r="G14" s="55">
        <f>VALUE('表1-1(由實施者填寫)'!X18)</f>
        <v>0</v>
      </c>
      <c r="H14" s="55" t="str">
        <f t="shared" si="2"/>
        <v>0</v>
      </c>
      <c r="I14" s="66" t="str">
        <f t="shared" si="3"/>
        <v>100000</v>
      </c>
      <c r="J14" s="55" t="s">
        <v>221</v>
      </c>
      <c r="K14" s="58" t="str">
        <f>IF(G14=3,IF(AND('表1-1(由實施者填寫)'!D18="權利變換關係人", '表1-1(由實施者填寫)'!W18=""),"100000/100000",IF('表1-1(由實施者填寫)'!Y18&lt;&gt;0,ROUND('表1-1(由實施者填寫)'!Y18 * 100000, 0) &amp; "/100000","100000/100000")),IF(G14=2,IF('表1-1(由實施者填寫)'!Y18&lt;&gt;0,           ROUND('表1-1(由實施者填寫)'!Y18 * 100000, 0) &amp;"/100000","100000/100000"),ROUND(VALUE(IF(G14=1, '表1-1(由實施者填寫)'!AC18, '表1-1(由實施者填寫)'!Y18)) * 100000, 0) &amp; "/100000"))</f>
        <v>0/100000</v>
      </c>
      <c r="L14" s="67" t="str">
        <f>IF(AND('表1-1(由實施者填寫)'!AC18&lt;&gt;1, '表1-1(由實施者填寫)'!AC18&lt;&gt;0), (ROUND('表1-1(由實施者填寫)'!AC18, 5) * 100000) &amp; "/100000", "0")</f>
        <v>0</v>
      </c>
    </row>
    <row r="15" spans="1:12" x14ac:dyDescent="0.25">
      <c r="A15" s="55">
        <v>12</v>
      </c>
      <c r="B15" s="56">
        <f t="shared" si="0"/>
        <v>0</v>
      </c>
      <c r="C15" s="55">
        <f t="shared" si="1"/>
        <v>0</v>
      </c>
      <c r="D15" s="55">
        <f>VALUE('表1-1(由實施者填寫)'!E19)</f>
        <v>0</v>
      </c>
      <c r="E15" s="55">
        <f>IF(G15=2, $C$2, IF(G15=1, '表1-1(由實施者填寫)'!B19, IF(G15=3, IF('表1-1(由實施者填寫)'!D19="權利變換關係人", $C$2, '表1-1(由實施者填寫)'!U19), '表1-1(由實施者填寫)'!U19)))</f>
        <v>0</v>
      </c>
      <c r="F15" s="65">
        <f>IF(G15=2, $D$2, IF(G15=1, '表1-1(由實施者填寫)'!C19, IF(G15=3, IF('表1-1(由實施者填寫)'!D19="權利變換關係人", $D$2, '表1-1(由實施者填寫)'!V19), '表1-1(由實施者填寫)'!V19)))</f>
        <v>0</v>
      </c>
      <c r="G15" s="55">
        <f>VALUE('表1-1(由實施者填寫)'!X19)</f>
        <v>0</v>
      </c>
      <c r="H15" s="55" t="str">
        <f t="shared" si="2"/>
        <v>0</v>
      </c>
      <c r="I15" s="66" t="str">
        <f t="shared" si="3"/>
        <v>100000</v>
      </c>
      <c r="J15" s="55" t="s">
        <v>221</v>
      </c>
      <c r="K15" s="58" t="str">
        <f>IF(G15=3,IF(AND('表1-1(由實施者填寫)'!D19="權利變換關係人", '表1-1(由實施者填寫)'!W19=""),"100000/100000",IF('表1-1(由實施者填寫)'!Y19&lt;&gt;0,ROUND('表1-1(由實施者填寫)'!Y19 * 100000, 0) &amp; "/100000","100000/100000")),IF(G15=2,IF('表1-1(由實施者填寫)'!Y19&lt;&gt;0,           ROUND('表1-1(由實施者填寫)'!Y19 * 100000, 0) &amp;"/100000","100000/100000"),ROUND(VALUE(IF(G15=1, '表1-1(由實施者填寫)'!AC19, '表1-1(由實施者填寫)'!Y19)) * 100000, 0) &amp; "/100000"))</f>
        <v>0/100000</v>
      </c>
      <c r="L15" s="67" t="str">
        <f>IF(AND('表1-1(由實施者填寫)'!AC19&lt;&gt;1, '表1-1(由實施者填寫)'!AC19&lt;&gt;0), (ROUND('表1-1(由實施者填寫)'!AC19, 5) * 100000) &amp; "/100000", "0")</f>
        <v>0</v>
      </c>
    </row>
    <row r="16" spans="1:12" x14ac:dyDescent="0.25">
      <c r="A16" s="55">
        <v>13</v>
      </c>
      <c r="B16" s="56">
        <f t="shared" si="0"/>
        <v>0</v>
      </c>
      <c r="C16" s="55">
        <f t="shared" si="1"/>
        <v>0</v>
      </c>
      <c r="D16" s="55">
        <f>VALUE('表1-1(由實施者填寫)'!E20)</f>
        <v>0</v>
      </c>
      <c r="E16" s="55">
        <f>IF(G16=2, $C$2, IF(G16=1, '表1-1(由實施者填寫)'!B20, IF(G16=3, IF('表1-1(由實施者填寫)'!D20="權利變換關係人", $C$2, '表1-1(由實施者填寫)'!U20), '表1-1(由實施者填寫)'!U20)))</f>
        <v>0</v>
      </c>
      <c r="F16" s="65">
        <f>IF(G16=2, $D$2, IF(G16=1, '表1-1(由實施者填寫)'!C20, IF(G16=3, IF('表1-1(由實施者填寫)'!D20="權利變換關係人", $D$2, '表1-1(由實施者填寫)'!V20), '表1-1(由實施者填寫)'!V20)))</f>
        <v>0</v>
      </c>
      <c r="G16" s="55">
        <f>VALUE('表1-1(由實施者填寫)'!X20)</f>
        <v>0</v>
      </c>
      <c r="H16" s="55" t="str">
        <f t="shared" si="2"/>
        <v>0</v>
      </c>
      <c r="I16" s="66" t="str">
        <f t="shared" si="3"/>
        <v>100000</v>
      </c>
      <c r="J16" s="55" t="s">
        <v>221</v>
      </c>
      <c r="K16" s="58" t="str">
        <f>IF(G16=3,IF(AND('表1-1(由實施者填寫)'!D20="權利變換關係人", '表1-1(由實施者填寫)'!W20=""),"100000/100000",IF('表1-1(由實施者填寫)'!Y20&lt;&gt;0,ROUND('表1-1(由實施者填寫)'!Y20 * 100000, 0) &amp; "/100000","100000/100000")),IF(G16=2,IF('表1-1(由實施者填寫)'!Y20&lt;&gt;0,           ROUND('表1-1(由實施者填寫)'!Y20 * 100000, 0) &amp;"/100000","100000/100000"),ROUND(VALUE(IF(G16=1, '表1-1(由實施者填寫)'!AC20, '表1-1(由實施者填寫)'!Y20)) * 100000, 0) &amp; "/100000"))</f>
        <v>0/100000</v>
      </c>
      <c r="L16" s="67" t="str">
        <f>IF(AND('表1-1(由實施者填寫)'!AC20&lt;&gt;1, '表1-1(由實施者填寫)'!AC20&lt;&gt;0), (ROUND('表1-1(由實施者填寫)'!AC20, 5) * 100000) &amp; "/100000", "0")</f>
        <v>0</v>
      </c>
    </row>
    <row r="17" spans="1:12" x14ac:dyDescent="0.25">
      <c r="A17" s="55">
        <v>14</v>
      </c>
      <c r="B17" s="56">
        <f t="shared" si="0"/>
        <v>0</v>
      </c>
      <c r="C17" s="55">
        <f t="shared" si="1"/>
        <v>0</v>
      </c>
      <c r="D17" s="55">
        <f>VALUE('表1-1(由實施者填寫)'!E21)</f>
        <v>0</v>
      </c>
      <c r="E17" s="55">
        <f>IF(G17=2, $C$2, IF(G17=1, '表1-1(由實施者填寫)'!B21, IF(G17=3, IF('表1-1(由實施者填寫)'!D21="權利變換關係人", $C$2, '表1-1(由實施者填寫)'!U21), '表1-1(由實施者填寫)'!U21)))</f>
        <v>0</v>
      </c>
      <c r="F17" s="65">
        <f>IF(G17=2, $D$2, IF(G17=1, '表1-1(由實施者填寫)'!C21, IF(G17=3, IF('表1-1(由實施者填寫)'!D21="權利變換關係人", $D$2, '表1-1(由實施者填寫)'!V21), '表1-1(由實施者填寫)'!V21)))</f>
        <v>0</v>
      </c>
      <c r="G17" s="55">
        <f>VALUE('表1-1(由實施者填寫)'!X21)</f>
        <v>0</v>
      </c>
      <c r="H17" s="55" t="str">
        <f t="shared" si="2"/>
        <v>0</v>
      </c>
      <c r="I17" s="66" t="str">
        <f t="shared" si="3"/>
        <v>100000</v>
      </c>
      <c r="J17" s="55" t="s">
        <v>221</v>
      </c>
      <c r="K17" s="58" t="str">
        <f>IF(G17=3,IF(AND('表1-1(由實施者填寫)'!D21="權利變換關係人", '表1-1(由實施者填寫)'!W21=""),"100000/100000",IF('表1-1(由實施者填寫)'!Y21&lt;&gt;0,ROUND('表1-1(由實施者填寫)'!Y21 * 100000, 0) &amp; "/100000","100000/100000")),IF(G17=2,IF('表1-1(由實施者填寫)'!Y21&lt;&gt;0,           ROUND('表1-1(由實施者填寫)'!Y21 * 100000, 0) &amp;"/100000","100000/100000"),ROUND(VALUE(IF(G17=1, '表1-1(由實施者填寫)'!AC21, '表1-1(由實施者填寫)'!Y21)) * 100000, 0) &amp; "/100000"))</f>
        <v>0/100000</v>
      </c>
      <c r="L17" s="67" t="str">
        <f>IF(AND('表1-1(由實施者填寫)'!AC21&lt;&gt;1, '表1-1(由實施者填寫)'!AC21&lt;&gt;0), (ROUND('表1-1(由實施者填寫)'!AC21, 5) * 100000) &amp; "/100000", "0")</f>
        <v>0</v>
      </c>
    </row>
    <row r="18" spans="1:12" x14ac:dyDescent="0.25">
      <c r="A18" s="55">
        <v>15</v>
      </c>
      <c r="B18" s="56">
        <f t="shared" si="0"/>
        <v>0</v>
      </c>
      <c r="C18" s="55">
        <f t="shared" si="1"/>
        <v>0</v>
      </c>
      <c r="D18" s="55">
        <f>VALUE('表1-1(由實施者填寫)'!E22)</f>
        <v>0</v>
      </c>
      <c r="E18" s="55">
        <f>IF(G18=2, $C$2, IF(G18=1, '表1-1(由實施者填寫)'!B22, IF(G18=3, IF('表1-1(由實施者填寫)'!D22="權利變換關係人", $C$2, '表1-1(由實施者填寫)'!U22), '表1-1(由實施者填寫)'!U22)))</f>
        <v>0</v>
      </c>
      <c r="F18" s="65">
        <f>IF(G18=2, $D$2, IF(G18=1, '表1-1(由實施者填寫)'!C22, IF(G18=3, IF('表1-1(由實施者填寫)'!D22="權利變換關係人", $D$2, '表1-1(由實施者填寫)'!V22), '表1-1(由實施者填寫)'!V22)))</f>
        <v>0</v>
      </c>
      <c r="G18" s="55">
        <f>VALUE('表1-1(由實施者填寫)'!X22)</f>
        <v>0</v>
      </c>
      <c r="H18" s="55" t="str">
        <f t="shared" si="2"/>
        <v>0</v>
      </c>
      <c r="I18" s="66" t="str">
        <f t="shared" si="3"/>
        <v>100000</v>
      </c>
      <c r="J18" s="55" t="s">
        <v>221</v>
      </c>
      <c r="K18" s="58" t="str">
        <f>IF(G18=3,IF(AND('表1-1(由實施者填寫)'!D22="權利變換關係人", '表1-1(由實施者填寫)'!W22=""),"100000/100000",IF('表1-1(由實施者填寫)'!Y22&lt;&gt;0,ROUND('表1-1(由實施者填寫)'!Y22 * 100000, 0) &amp; "/100000","100000/100000")),IF(G18=2,IF('表1-1(由實施者填寫)'!Y22&lt;&gt;0,           ROUND('表1-1(由實施者填寫)'!Y22 * 100000, 0) &amp;"/100000","100000/100000"),ROUND(VALUE(IF(G18=1, '表1-1(由實施者填寫)'!AC22, '表1-1(由實施者填寫)'!Y22)) * 100000, 0) &amp; "/100000"))</f>
        <v>0/100000</v>
      </c>
      <c r="L18" s="67" t="str">
        <f>IF(AND('表1-1(由實施者填寫)'!AC22&lt;&gt;1, '表1-1(由實施者填寫)'!AC22&lt;&gt;0), (ROUND('表1-1(由實施者填寫)'!AC22, 5) * 100000) &amp; "/100000", "0")</f>
        <v>0</v>
      </c>
    </row>
    <row r="19" spans="1:12" x14ac:dyDescent="0.25">
      <c r="A19" s="55">
        <v>16</v>
      </c>
      <c r="B19" s="56">
        <f t="shared" si="0"/>
        <v>0</v>
      </c>
      <c r="C19" s="55">
        <f t="shared" si="1"/>
        <v>0</v>
      </c>
      <c r="D19" s="55">
        <f>VALUE('表1-1(由實施者填寫)'!E23)</f>
        <v>0</v>
      </c>
      <c r="E19" s="55">
        <f>IF(G19=2, $C$2, IF(G19=1, '表1-1(由實施者填寫)'!B23, IF(G19=3, IF('表1-1(由實施者填寫)'!D23="權利變換關係人", $C$2, '表1-1(由實施者填寫)'!U23), '表1-1(由實施者填寫)'!U23)))</f>
        <v>0</v>
      </c>
      <c r="F19" s="65">
        <f>IF(G19=2, $D$2, IF(G19=1, '表1-1(由實施者填寫)'!C23, IF(G19=3, IF('表1-1(由實施者填寫)'!D23="權利變換關係人", $D$2, '表1-1(由實施者填寫)'!V23), '表1-1(由實施者填寫)'!V23)))</f>
        <v>0</v>
      </c>
      <c r="G19" s="55">
        <f>VALUE('表1-1(由實施者填寫)'!X23)</f>
        <v>0</v>
      </c>
      <c r="H19" s="55" t="str">
        <f t="shared" si="2"/>
        <v>0</v>
      </c>
      <c r="I19" s="66" t="str">
        <f t="shared" si="3"/>
        <v>100000</v>
      </c>
      <c r="J19" s="55" t="s">
        <v>221</v>
      </c>
      <c r="K19" s="58" t="str">
        <f>IF(G19=3,IF(AND('表1-1(由實施者填寫)'!D23="權利變換關係人", '表1-1(由實施者填寫)'!W23=""),"100000/100000",IF('表1-1(由實施者填寫)'!Y23&lt;&gt;0,ROUND('表1-1(由實施者填寫)'!Y23 * 100000, 0) &amp; "/100000","100000/100000")),IF(G19=2,IF('表1-1(由實施者填寫)'!Y23&lt;&gt;0,           ROUND('表1-1(由實施者填寫)'!Y23 * 100000, 0) &amp;"/100000","100000/100000"),ROUND(VALUE(IF(G19=1, '表1-1(由實施者填寫)'!AC23, '表1-1(由實施者填寫)'!Y23)) * 100000, 0) &amp; "/100000"))</f>
        <v>0/100000</v>
      </c>
      <c r="L19" s="67" t="str">
        <f>IF(AND('表1-1(由實施者填寫)'!AC23&lt;&gt;1, '表1-1(由實施者填寫)'!AC23&lt;&gt;0), (ROUND('表1-1(由實施者填寫)'!AC23, 5) * 100000) &amp; "/100000", "0")</f>
        <v>0</v>
      </c>
    </row>
    <row r="20" spans="1:12" x14ac:dyDescent="0.25">
      <c r="A20" s="55">
        <v>17</v>
      </c>
      <c r="B20" s="56">
        <f t="shared" si="0"/>
        <v>0</v>
      </c>
      <c r="C20" s="55">
        <f t="shared" si="1"/>
        <v>0</v>
      </c>
      <c r="D20" s="55">
        <f>VALUE('表1-1(由實施者填寫)'!E24)</f>
        <v>0</v>
      </c>
      <c r="E20" s="55">
        <f>IF(G20=2, $C$2, IF(G20=1, '表1-1(由實施者填寫)'!B24, IF(G20=3, IF('表1-1(由實施者填寫)'!D24="權利變換關係人", $C$2, '表1-1(由實施者填寫)'!U24), '表1-1(由實施者填寫)'!U24)))</f>
        <v>0</v>
      </c>
      <c r="F20" s="65">
        <f>IF(G20=2, $D$2, IF(G20=1, '表1-1(由實施者填寫)'!C24, IF(G20=3, IF('表1-1(由實施者填寫)'!D24="權利變換關係人", $D$2, '表1-1(由實施者填寫)'!V24), '表1-1(由實施者填寫)'!V24)))</f>
        <v>0</v>
      </c>
      <c r="G20" s="55">
        <f>VALUE('表1-1(由實施者填寫)'!X24)</f>
        <v>0</v>
      </c>
      <c r="H20" s="55" t="str">
        <f t="shared" si="2"/>
        <v>0</v>
      </c>
      <c r="I20" s="66" t="str">
        <f t="shared" si="3"/>
        <v>100000</v>
      </c>
      <c r="J20" s="55" t="s">
        <v>221</v>
      </c>
      <c r="K20" s="58" t="str">
        <f>IF(G20=3,IF(AND('表1-1(由實施者填寫)'!D24="權利變換關係人", '表1-1(由實施者填寫)'!W24=""),"100000/100000",IF('表1-1(由實施者填寫)'!Y24&lt;&gt;0,ROUND('表1-1(由實施者填寫)'!Y24 * 100000, 0) &amp; "/100000","100000/100000")),IF(G20=2,IF('表1-1(由實施者填寫)'!Y24&lt;&gt;0,           ROUND('表1-1(由實施者填寫)'!Y24 * 100000, 0) &amp;"/100000","100000/100000"),ROUND(VALUE(IF(G20=1, '表1-1(由實施者填寫)'!AC24, '表1-1(由實施者填寫)'!Y24)) * 100000, 0) &amp; "/100000"))</f>
        <v>0/100000</v>
      </c>
      <c r="L20" s="67" t="str">
        <f>IF(AND('表1-1(由實施者填寫)'!AC24&lt;&gt;1, '表1-1(由實施者填寫)'!AC24&lt;&gt;0), (ROUND('表1-1(由實施者填寫)'!AC24, 5) * 100000) &amp; "/100000", "0")</f>
        <v>0</v>
      </c>
    </row>
    <row r="21" spans="1:12" x14ac:dyDescent="0.25">
      <c r="A21" s="55">
        <v>18</v>
      </c>
      <c r="B21" s="56">
        <f t="shared" si="0"/>
        <v>0</v>
      </c>
      <c r="C21" s="55">
        <f t="shared" si="1"/>
        <v>0</v>
      </c>
      <c r="D21" s="55">
        <f>VALUE('表1-1(由實施者填寫)'!E25)</f>
        <v>0</v>
      </c>
      <c r="E21" s="55">
        <f>IF(G21=2, $C$2, IF(G21=1, '表1-1(由實施者填寫)'!B25, IF(G21=3, IF('表1-1(由實施者填寫)'!D25="權利變換關係人", $C$2, '表1-1(由實施者填寫)'!U25), '表1-1(由實施者填寫)'!U25)))</f>
        <v>0</v>
      </c>
      <c r="F21" s="65">
        <f>IF(G21=2, $D$2, IF(G21=1, '表1-1(由實施者填寫)'!C25, IF(G21=3, IF('表1-1(由實施者填寫)'!D25="權利變換關係人", $D$2, '表1-1(由實施者填寫)'!V25), '表1-1(由實施者填寫)'!V25)))</f>
        <v>0</v>
      </c>
      <c r="G21" s="55">
        <f>VALUE('表1-1(由實施者填寫)'!X25)</f>
        <v>0</v>
      </c>
      <c r="H21" s="55" t="str">
        <f t="shared" si="2"/>
        <v>0</v>
      </c>
      <c r="I21" s="66" t="str">
        <f t="shared" si="3"/>
        <v>100000</v>
      </c>
      <c r="J21" s="55" t="s">
        <v>221</v>
      </c>
      <c r="K21" s="58" t="str">
        <f>IF(G21=3,IF(AND('表1-1(由實施者填寫)'!D25="權利變換關係人", '表1-1(由實施者填寫)'!W25=""),"100000/100000",IF('表1-1(由實施者填寫)'!Y25&lt;&gt;0,ROUND('表1-1(由實施者填寫)'!Y25 * 100000, 0) &amp; "/100000","100000/100000")),IF(G21=2,IF('表1-1(由實施者填寫)'!Y25&lt;&gt;0,           ROUND('表1-1(由實施者填寫)'!Y25 * 100000, 0) &amp;"/100000","100000/100000"),ROUND(VALUE(IF(G21=1, '表1-1(由實施者填寫)'!AC25, '表1-1(由實施者填寫)'!Y25)) * 100000, 0) &amp; "/100000"))</f>
        <v>0/100000</v>
      </c>
      <c r="L21" s="67" t="str">
        <f>IF(AND('表1-1(由實施者填寫)'!AC25&lt;&gt;1, '表1-1(由實施者填寫)'!AC25&lt;&gt;0), (ROUND('表1-1(由實施者填寫)'!AC25, 5) * 100000) &amp; "/100000", "0")</f>
        <v>0</v>
      </c>
    </row>
    <row r="22" spans="1:12" x14ac:dyDescent="0.25">
      <c r="A22" s="55">
        <v>19</v>
      </c>
      <c r="B22" s="56">
        <f t="shared" si="0"/>
        <v>0</v>
      </c>
      <c r="C22" s="55">
        <f t="shared" si="1"/>
        <v>0</v>
      </c>
      <c r="D22" s="55">
        <f>VALUE('表1-1(由實施者填寫)'!E26)</f>
        <v>0</v>
      </c>
      <c r="E22" s="55">
        <f>IF(G22=2, $C$2, IF(G22=1, '表1-1(由實施者填寫)'!B26, IF(G22=3, IF('表1-1(由實施者填寫)'!D26="權利變換關係人", $C$2, '表1-1(由實施者填寫)'!U26), '表1-1(由實施者填寫)'!U26)))</f>
        <v>0</v>
      </c>
      <c r="F22" s="65">
        <f>IF(G22=2, $D$2, IF(G22=1, '表1-1(由實施者填寫)'!C26, IF(G22=3, IF('表1-1(由實施者填寫)'!D26="權利變換關係人", $D$2, '表1-1(由實施者填寫)'!V26), '表1-1(由實施者填寫)'!V26)))</f>
        <v>0</v>
      </c>
      <c r="G22" s="55">
        <f>VALUE('表1-1(由實施者填寫)'!X26)</f>
        <v>0</v>
      </c>
      <c r="H22" s="55" t="str">
        <f t="shared" si="2"/>
        <v>0</v>
      </c>
      <c r="I22" s="66" t="str">
        <f t="shared" si="3"/>
        <v>100000</v>
      </c>
      <c r="J22" s="55" t="s">
        <v>221</v>
      </c>
      <c r="K22" s="58" t="str">
        <f>IF(G22=3,IF(AND('表1-1(由實施者填寫)'!D26="權利變換關係人", '表1-1(由實施者填寫)'!W26=""),"100000/100000",IF('表1-1(由實施者填寫)'!Y26&lt;&gt;0,ROUND('表1-1(由實施者填寫)'!Y26 * 100000, 0) &amp; "/100000","100000/100000")),IF(G22=2,IF('表1-1(由實施者填寫)'!Y26&lt;&gt;0,           ROUND('表1-1(由實施者填寫)'!Y26 * 100000, 0) &amp;"/100000","100000/100000"),ROUND(VALUE(IF(G22=1, '表1-1(由實施者填寫)'!AC26, '表1-1(由實施者填寫)'!Y26)) * 100000, 0) &amp; "/100000"))</f>
        <v>0/100000</v>
      </c>
      <c r="L22" s="67" t="str">
        <f>IF(AND('表1-1(由實施者填寫)'!AC26&lt;&gt;1, '表1-1(由實施者填寫)'!AC26&lt;&gt;0), (ROUND('表1-1(由實施者填寫)'!AC26, 5) * 100000) &amp; "/100000", "0")</f>
        <v>0</v>
      </c>
    </row>
    <row r="23" spans="1:12" x14ac:dyDescent="0.25">
      <c r="E23" s="55"/>
      <c r="I23" s="66"/>
      <c r="L23" s="67"/>
    </row>
    <row r="24" spans="1:12" x14ac:dyDescent="0.25">
      <c r="E24" s="55"/>
      <c r="I24" s="66"/>
      <c r="L24" s="67"/>
    </row>
    <row r="25" spans="1:12" x14ac:dyDescent="0.25">
      <c r="E25" s="55"/>
      <c r="I25" s="66"/>
      <c r="L25" s="67"/>
    </row>
    <row r="26" spans="1:12" x14ac:dyDescent="0.25">
      <c r="E26" s="55"/>
      <c r="I26" s="66"/>
      <c r="L26" s="67"/>
    </row>
    <row r="27" spans="1:12" x14ac:dyDescent="0.25">
      <c r="E27" s="55"/>
      <c r="I27" s="66"/>
      <c r="L27" s="67"/>
    </row>
    <row r="28" spans="1:12" x14ac:dyDescent="0.25">
      <c r="E28" s="55"/>
      <c r="I28" s="66"/>
      <c r="L28" s="67"/>
    </row>
    <row r="29" spans="1:12" x14ac:dyDescent="0.25">
      <c r="E29" s="55"/>
      <c r="I29" s="66"/>
      <c r="L29" s="67"/>
    </row>
    <row r="30" spans="1:12" x14ac:dyDescent="0.25">
      <c r="E30" s="55"/>
      <c r="I30" s="66"/>
      <c r="L30" s="67"/>
    </row>
    <row r="31" spans="1:12" x14ac:dyDescent="0.25">
      <c r="E31" s="55"/>
      <c r="I31" s="66"/>
      <c r="L31" s="67"/>
    </row>
    <row r="32" spans="1:12" x14ac:dyDescent="0.25">
      <c r="E32" s="55"/>
      <c r="I32" s="66"/>
      <c r="L32" s="67"/>
    </row>
    <row r="33" spans="5:12" x14ac:dyDescent="0.25">
      <c r="E33" s="55"/>
      <c r="I33" s="66"/>
      <c r="L33" s="67"/>
    </row>
    <row r="34" spans="5:12" x14ac:dyDescent="0.25">
      <c r="E34" s="55"/>
      <c r="I34" s="66"/>
      <c r="L34" s="67"/>
    </row>
    <row r="35" spans="5:12" x14ac:dyDescent="0.25">
      <c r="E35" s="55"/>
      <c r="I35" s="66"/>
      <c r="L35" s="67"/>
    </row>
    <row r="36" spans="5:12" x14ac:dyDescent="0.25">
      <c r="E36" s="55"/>
      <c r="I36" s="66"/>
      <c r="L36" s="67"/>
    </row>
    <row r="37" spans="5:12" x14ac:dyDescent="0.25">
      <c r="E37" s="55"/>
      <c r="I37" s="66"/>
      <c r="L37" s="67"/>
    </row>
    <row r="38" spans="5:12" x14ac:dyDescent="0.25">
      <c r="E38" s="55"/>
      <c r="I38" s="66"/>
      <c r="L38" s="67"/>
    </row>
    <row r="39" spans="5:12" x14ac:dyDescent="0.25">
      <c r="E39" s="55"/>
      <c r="I39" s="66"/>
      <c r="L39" s="67"/>
    </row>
    <row r="40" spans="5:12" x14ac:dyDescent="0.25">
      <c r="E40" s="55"/>
      <c r="I40" s="66"/>
      <c r="L40" s="67"/>
    </row>
    <row r="41" spans="5:12" x14ac:dyDescent="0.25">
      <c r="E41" s="55"/>
      <c r="I41" s="66"/>
      <c r="L41" s="67"/>
    </row>
    <row r="42" spans="5:12" x14ac:dyDescent="0.25">
      <c r="E42" s="55"/>
      <c r="I42" s="66"/>
      <c r="L42" s="67"/>
    </row>
    <row r="43" spans="5:12" x14ac:dyDescent="0.25">
      <c r="E43" s="55"/>
      <c r="I43" s="66"/>
      <c r="L43" s="67"/>
    </row>
    <row r="44" spans="5:12" x14ac:dyDescent="0.25">
      <c r="E44" s="55"/>
      <c r="I44" s="66"/>
      <c r="L44" s="67"/>
    </row>
    <row r="45" spans="5:12" x14ac:dyDescent="0.25">
      <c r="E45" s="55"/>
      <c r="I45" s="66"/>
      <c r="L45" s="67"/>
    </row>
    <row r="46" spans="5:12" x14ac:dyDescent="0.25">
      <c r="E46" s="55"/>
      <c r="I46" s="66"/>
      <c r="L46" s="67"/>
    </row>
    <row r="47" spans="5:12" x14ac:dyDescent="0.25">
      <c r="E47" s="55"/>
      <c r="I47" s="66"/>
      <c r="L47" s="67"/>
    </row>
    <row r="48" spans="5:12" x14ac:dyDescent="0.25">
      <c r="E48" s="55"/>
      <c r="I48" s="66"/>
      <c r="L48" s="67"/>
    </row>
    <row r="49" spans="5:12" x14ac:dyDescent="0.25">
      <c r="E49" s="55"/>
      <c r="I49" s="66"/>
      <c r="L49" s="67"/>
    </row>
    <row r="50" spans="5:12" x14ac:dyDescent="0.25">
      <c r="E50" s="55"/>
      <c r="I50" s="66"/>
      <c r="L50" s="67"/>
    </row>
    <row r="51" spans="5:12" x14ac:dyDescent="0.25">
      <c r="E51" s="55"/>
      <c r="I51" s="66"/>
      <c r="L51" s="67"/>
    </row>
    <row r="52" spans="5:12" x14ac:dyDescent="0.25">
      <c r="E52" s="55"/>
      <c r="I52" s="66"/>
      <c r="L52" s="67"/>
    </row>
    <row r="53" spans="5:12" x14ac:dyDescent="0.25">
      <c r="E53" s="55"/>
      <c r="I53" s="66"/>
      <c r="L53" s="67"/>
    </row>
    <row r="54" spans="5:12" x14ac:dyDescent="0.25">
      <c r="E54" s="55"/>
      <c r="I54" s="66"/>
      <c r="L54" s="67"/>
    </row>
    <row r="55" spans="5:12" x14ac:dyDescent="0.25">
      <c r="E55" s="55"/>
      <c r="I55" s="66"/>
      <c r="L55" s="67"/>
    </row>
    <row r="56" spans="5:12" x14ac:dyDescent="0.25">
      <c r="E56" s="55"/>
      <c r="I56" s="66"/>
      <c r="L56" s="67"/>
    </row>
    <row r="57" spans="5:12" x14ac:dyDescent="0.25">
      <c r="E57" s="55"/>
      <c r="I57" s="66"/>
      <c r="L57" s="67"/>
    </row>
    <row r="58" spans="5:12" x14ac:dyDescent="0.25">
      <c r="E58" s="55"/>
      <c r="I58" s="66"/>
      <c r="L58" s="67"/>
    </row>
    <row r="59" spans="5:12" x14ac:dyDescent="0.25">
      <c r="E59" s="55"/>
      <c r="I59" s="66"/>
      <c r="L59" s="67"/>
    </row>
    <row r="60" spans="5:12" x14ac:dyDescent="0.25">
      <c r="E60" s="55"/>
      <c r="I60" s="66"/>
      <c r="L60" s="67"/>
    </row>
    <row r="61" spans="5:12" x14ac:dyDescent="0.25">
      <c r="E61" s="55"/>
      <c r="I61" s="66"/>
      <c r="L61" s="67"/>
    </row>
    <row r="62" spans="5:12" x14ac:dyDescent="0.25">
      <c r="E62" s="55"/>
      <c r="I62" s="66"/>
      <c r="L62" s="67"/>
    </row>
    <row r="63" spans="5:12" x14ac:dyDescent="0.25">
      <c r="E63" s="55"/>
      <c r="I63" s="66"/>
      <c r="L63" s="67"/>
    </row>
    <row r="64" spans="5:12" x14ac:dyDescent="0.25">
      <c r="E64" s="55"/>
      <c r="I64" s="66"/>
      <c r="L64" s="67"/>
    </row>
    <row r="65" spans="5:12" x14ac:dyDescent="0.25">
      <c r="E65" s="55"/>
      <c r="I65" s="66"/>
      <c r="L65" s="67"/>
    </row>
    <row r="66" spans="5:12" x14ac:dyDescent="0.25">
      <c r="E66" s="55"/>
      <c r="I66" s="66"/>
      <c r="L66" s="67"/>
    </row>
    <row r="67" spans="5:12" x14ac:dyDescent="0.25">
      <c r="E67" s="55"/>
      <c r="I67" s="66"/>
      <c r="L67" s="67"/>
    </row>
    <row r="68" spans="5:12" x14ac:dyDescent="0.25">
      <c r="E68" s="55"/>
      <c r="I68" s="66"/>
      <c r="L68" s="67"/>
    </row>
    <row r="69" spans="5:12" x14ac:dyDescent="0.25">
      <c r="E69" s="55"/>
      <c r="I69" s="66"/>
      <c r="L69" s="67"/>
    </row>
    <row r="70" spans="5:12" x14ac:dyDescent="0.25">
      <c r="E70" s="55"/>
      <c r="I70" s="66"/>
      <c r="L70" s="67"/>
    </row>
    <row r="71" spans="5:12" x14ac:dyDescent="0.25">
      <c r="E71" s="55"/>
      <c r="I71" s="66"/>
      <c r="L71" s="67"/>
    </row>
    <row r="72" spans="5:12" x14ac:dyDescent="0.25">
      <c r="E72" s="55"/>
      <c r="I72" s="66"/>
      <c r="L72" s="67"/>
    </row>
    <row r="73" spans="5:12" x14ac:dyDescent="0.25">
      <c r="E73" s="55"/>
      <c r="I73" s="66"/>
      <c r="L73" s="67"/>
    </row>
    <row r="74" spans="5:12" x14ac:dyDescent="0.25">
      <c r="E74" s="55"/>
      <c r="I74" s="66"/>
      <c r="L74" s="67"/>
    </row>
    <row r="75" spans="5:12" x14ac:dyDescent="0.25">
      <c r="E75" s="55"/>
      <c r="I75" s="66"/>
      <c r="L75" s="67"/>
    </row>
    <row r="76" spans="5:12" x14ac:dyDescent="0.25">
      <c r="E76" s="55"/>
      <c r="I76" s="66"/>
      <c r="L76" s="67"/>
    </row>
    <row r="77" spans="5:12" x14ac:dyDescent="0.25">
      <c r="E77" s="55"/>
      <c r="I77" s="66"/>
      <c r="L77" s="67"/>
    </row>
    <row r="78" spans="5:12" x14ac:dyDescent="0.25">
      <c r="E78" s="55"/>
      <c r="I78" s="66"/>
      <c r="L78" s="67"/>
    </row>
    <row r="79" spans="5:12" x14ac:dyDescent="0.25">
      <c r="E79" s="55"/>
      <c r="I79" s="66"/>
      <c r="L79" s="67"/>
    </row>
    <row r="80" spans="5:12" x14ac:dyDescent="0.25">
      <c r="E80" s="55"/>
      <c r="I80" s="66"/>
      <c r="L80" s="67"/>
    </row>
    <row r="81" spans="5:12" x14ac:dyDescent="0.25">
      <c r="E81" s="55"/>
      <c r="I81" s="66"/>
      <c r="L81" s="67"/>
    </row>
    <row r="82" spans="5:12" x14ac:dyDescent="0.25">
      <c r="E82" s="55"/>
      <c r="I82" s="66"/>
      <c r="L82" s="67"/>
    </row>
    <row r="83" spans="5:12" x14ac:dyDescent="0.25">
      <c r="E83" s="55"/>
      <c r="I83" s="66"/>
      <c r="L83" s="67"/>
    </row>
    <row r="84" spans="5:12" x14ac:dyDescent="0.25">
      <c r="E84" s="55"/>
      <c r="I84" s="66"/>
      <c r="L84" s="67"/>
    </row>
    <row r="85" spans="5:12" x14ac:dyDescent="0.25">
      <c r="E85" s="55"/>
      <c r="I85" s="66"/>
      <c r="L85" s="67"/>
    </row>
    <row r="86" spans="5:12" x14ac:dyDescent="0.25">
      <c r="E86" s="55"/>
      <c r="I86" s="66"/>
      <c r="L86" s="67"/>
    </row>
    <row r="87" spans="5:12" x14ac:dyDescent="0.25">
      <c r="E87" s="55"/>
      <c r="I87" s="66"/>
      <c r="L87" s="67"/>
    </row>
    <row r="88" spans="5:12" x14ac:dyDescent="0.25">
      <c r="E88" s="55"/>
      <c r="I88" s="66"/>
      <c r="L88" s="67"/>
    </row>
    <row r="89" spans="5:12" x14ac:dyDescent="0.25">
      <c r="E89" s="55"/>
      <c r="I89" s="66"/>
      <c r="L89" s="67"/>
    </row>
    <row r="90" spans="5:12" x14ac:dyDescent="0.25">
      <c r="E90" s="55"/>
      <c r="I90" s="66"/>
      <c r="L90" s="67"/>
    </row>
    <row r="91" spans="5:12" x14ac:dyDescent="0.25">
      <c r="E91" s="55"/>
      <c r="I91" s="66"/>
      <c r="L91" s="67"/>
    </row>
    <row r="92" spans="5:12" x14ac:dyDescent="0.25">
      <c r="E92" s="55"/>
      <c r="I92" s="66"/>
      <c r="L92" s="67"/>
    </row>
    <row r="93" spans="5:12" x14ac:dyDescent="0.25">
      <c r="E93" s="55"/>
      <c r="I93" s="66"/>
      <c r="L93" s="67"/>
    </row>
    <row r="94" spans="5:12" x14ac:dyDescent="0.25">
      <c r="E94" s="55"/>
      <c r="I94" s="66"/>
      <c r="L94" s="67"/>
    </row>
    <row r="95" spans="5:12" x14ac:dyDescent="0.25">
      <c r="E95" s="55"/>
      <c r="I95" s="66"/>
      <c r="L95" s="67"/>
    </row>
    <row r="96" spans="5:12" x14ac:dyDescent="0.25">
      <c r="E96" s="55"/>
      <c r="I96" s="66"/>
      <c r="L96" s="67"/>
    </row>
    <row r="97" spans="5:12" x14ac:dyDescent="0.25">
      <c r="E97" s="55"/>
      <c r="I97" s="66"/>
      <c r="L97" s="67"/>
    </row>
    <row r="98" spans="5:12" x14ac:dyDescent="0.25">
      <c r="E98" s="55"/>
      <c r="I98" s="66"/>
      <c r="L98" s="67"/>
    </row>
    <row r="99" spans="5:12" x14ac:dyDescent="0.25">
      <c r="E99" s="55"/>
      <c r="I99" s="66"/>
      <c r="L99" s="67"/>
    </row>
    <row r="100" spans="5:12" x14ac:dyDescent="0.25">
      <c r="E100" s="55"/>
      <c r="I100" s="66"/>
      <c r="L100" s="67"/>
    </row>
    <row r="101" spans="5:12" x14ac:dyDescent="0.25">
      <c r="E101" s="55"/>
      <c r="I101" s="66"/>
      <c r="L101" s="67"/>
    </row>
    <row r="102" spans="5:12" x14ac:dyDescent="0.25">
      <c r="E102" s="55"/>
      <c r="I102" s="66"/>
      <c r="L102" s="67"/>
    </row>
    <row r="103" spans="5:12" x14ac:dyDescent="0.25">
      <c r="E103" s="55"/>
      <c r="I103" s="66"/>
      <c r="L103" s="67"/>
    </row>
    <row r="104" spans="5:12" x14ac:dyDescent="0.25">
      <c r="E104" s="55"/>
      <c r="I104" s="66"/>
      <c r="L104" s="67"/>
    </row>
    <row r="105" spans="5:12" x14ac:dyDescent="0.25">
      <c r="E105" s="55"/>
      <c r="I105" s="66"/>
      <c r="L105" s="67"/>
    </row>
    <row r="106" spans="5:12" x14ac:dyDescent="0.25">
      <c r="E106" s="55"/>
      <c r="I106" s="66"/>
      <c r="L106" s="67"/>
    </row>
    <row r="107" spans="5:12" x14ac:dyDescent="0.25">
      <c r="E107" s="55"/>
      <c r="I107" s="66"/>
      <c r="L107" s="67"/>
    </row>
    <row r="108" spans="5:12" x14ac:dyDescent="0.25">
      <c r="E108" s="55"/>
      <c r="I108" s="66"/>
      <c r="L108" s="67"/>
    </row>
    <row r="109" spans="5:12" x14ac:dyDescent="0.25">
      <c r="E109" s="55"/>
      <c r="I109" s="66"/>
      <c r="L109" s="67"/>
    </row>
    <row r="110" spans="5:12" x14ac:dyDescent="0.25">
      <c r="E110" s="55"/>
      <c r="I110" s="66"/>
      <c r="L110" s="67"/>
    </row>
    <row r="111" spans="5:12" x14ac:dyDescent="0.25">
      <c r="E111" s="55"/>
      <c r="I111" s="66"/>
      <c r="L111" s="67"/>
    </row>
    <row r="112" spans="5:12" x14ac:dyDescent="0.25">
      <c r="E112" s="55"/>
      <c r="I112" s="66"/>
      <c r="L112" s="67"/>
    </row>
    <row r="113" spans="5:12" x14ac:dyDescent="0.25">
      <c r="E113" s="55"/>
      <c r="I113" s="66"/>
      <c r="L113" s="67"/>
    </row>
    <row r="114" spans="5:12" x14ac:dyDescent="0.25">
      <c r="E114" s="55"/>
      <c r="I114" s="66"/>
      <c r="L114" s="67"/>
    </row>
    <row r="115" spans="5:12" x14ac:dyDescent="0.25">
      <c r="E115" s="55"/>
      <c r="I115" s="66"/>
      <c r="L115" s="67"/>
    </row>
    <row r="116" spans="5:12" x14ac:dyDescent="0.25">
      <c r="E116" s="55"/>
      <c r="I116" s="66"/>
      <c r="L116" s="67"/>
    </row>
    <row r="117" spans="5:12" x14ac:dyDescent="0.25">
      <c r="E117" s="55"/>
      <c r="I117" s="66"/>
      <c r="L117" s="67"/>
    </row>
    <row r="118" spans="5:12" x14ac:dyDescent="0.25">
      <c r="E118" s="55"/>
      <c r="I118" s="66"/>
      <c r="L118" s="67"/>
    </row>
    <row r="119" spans="5:12" x14ac:dyDescent="0.25">
      <c r="E119" s="55"/>
      <c r="I119" s="66"/>
      <c r="L119" s="67"/>
    </row>
    <row r="120" spans="5:12" x14ac:dyDescent="0.25">
      <c r="E120" s="55"/>
      <c r="I120" s="66"/>
      <c r="L120" s="67"/>
    </row>
    <row r="121" spans="5:12" x14ac:dyDescent="0.25">
      <c r="E121" s="55"/>
      <c r="I121" s="66"/>
      <c r="L121" s="67"/>
    </row>
    <row r="122" spans="5:12" x14ac:dyDescent="0.25">
      <c r="E122" s="55"/>
      <c r="I122" s="66"/>
      <c r="L122" s="67"/>
    </row>
    <row r="123" spans="5:12" x14ac:dyDescent="0.25">
      <c r="E123" s="55"/>
      <c r="I123" s="66"/>
      <c r="L123" s="67"/>
    </row>
    <row r="124" spans="5:12" x14ac:dyDescent="0.25">
      <c r="E124" s="55"/>
      <c r="I124" s="66"/>
      <c r="L124" s="67"/>
    </row>
    <row r="125" spans="5:12" x14ac:dyDescent="0.25">
      <c r="E125" s="55"/>
      <c r="I125" s="66"/>
      <c r="L125" s="67"/>
    </row>
    <row r="126" spans="5:12" x14ac:dyDescent="0.25">
      <c r="E126" s="55"/>
      <c r="I126" s="66"/>
      <c r="L126" s="67"/>
    </row>
    <row r="127" spans="5:12" x14ac:dyDescent="0.25">
      <c r="E127" s="55"/>
      <c r="I127" s="66"/>
      <c r="L127" s="67"/>
    </row>
    <row r="128" spans="5:12" x14ac:dyDescent="0.25">
      <c r="E128" s="55"/>
      <c r="I128" s="66"/>
      <c r="L128" s="67"/>
    </row>
    <row r="129" spans="5:12" x14ac:dyDescent="0.25">
      <c r="E129" s="55"/>
      <c r="I129" s="66"/>
      <c r="L129" s="67"/>
    </row>
    <row r="130" spans="5:12" x14ac:dyDescent="0.25">
      <c r="E130" s="55"/>
      <c r="I130" s="66"/>
      <c r="L130" s="67"/>
    </row>
    <row r="131" spans="5:12" x14ac:dyDescent="0.25">
      <c r="E131" s="55"/>
      <c r="I131" s="66"/>
      <c r="L131" s="67"/>
    </row>
    <row r="132" spans="5:12" x14ac:dyDescent="0.25">
      <c r="E132" s="55"/>
      <c r="I132" s="66"/>
      <c r="L132" s="67"/>
    </row>
    <row r="133" spans="5:12" x14ac:dyDescent="0.25">
      <c r="E133" s="55"/>
      <c r="I133" s="66"/>
      <c r="L133" s="67"/>
    </row>
    <row r="134" spans="5:12" x14ac:dyDescent="0.25">
      <c r="E134" s="55"/>
      <c r="I134" s="66"/>
      <c r="L134" s="67"/>
    </row>
    <row r="135" spans="5:12" x14ac:dyDescent="0.25">
      <c r="E135" s="55"/>
      <c r="I135" s="66"/>
      <c r="L135" s="67"/>
    </row>
    <row r="136" spans="5:12" x14ac:dyDescent="0.25">
      <c r="E136" s="55"/>
      <c r="I136" s="66"/>
      <c r="L136" s="67"/>
    </row>
    <row r="137" spans="5:12" x14ac:dyDescent="0.25">
      <c r="E137" s="55"/>
      <c r="I137" s="66"/>
      <c r="L137" s="67"/>
    </row>
    <row r="138" spans="5:12" x14ac:dyDescent="0.25">
      <c r="E138" s="55"/>
      <c r="I138" s="66"/>
      <c r="L138" s="67"/>
    </row>
    <row r="139" spans="5:12" x14ac:dyDescent="0.25">
      <c r="E139" s="55"/>
      <c r="I139" s="66"/>
      <c r="L139" s="67"/>
    </row>
    <row r="140" spans="5:12" x14ac:dyDescent="0.25">
      <c r="E140" s="55"/>
      <c r="I140" s="66"/>
      <c r="L140" s="67"/>
    </row>
    <row r="141" spans="5:12" x14ac:dyDescent="0.25">
      <c r="E141" s="55"/>
      <c r="I141" s="66"/>
      <c r="L141" s="67"/>
    </row>
    <row r="142" spans="5:12" x14ac:dyDescent="0.25">
      <c r="E142" s="55"/>
      <c r="I142" s="66"/>
      <c r="L142" s="67"/>
    </row>
    <row r="143" spans="5:12" x14ac:dyDescent="0.25">
      <c r="E143" s="55"/>
      <c r="I143" s="66"/>
      <c r="L143" s="67"/>
    </row>
    <row r="144" spans="5:12" x14ac:dyDescent="0.25">
      <c r="E144" s="55"/>
      <c r="I144" s="66"/>
      <c r="L144" s="67"/>
    </row>
    <row r="145" spans="5:12" x14ac:dyDescent="0.25">
      <c r="E145" s="55"/>
      <c r="I145" s="66"/>
      <c r="L145" s="67"/>
    </row>
    <row r="146" spans="5:12" x14ac:dyDescent="0.25">
      <c r="E146" s="55"/>
      <c r="I146" s="66"/>
      <c r="L146" s="67"/>
    </row>
    <row r="147" spans="5:12" x14ac:dyDescent="0.25">
      <c r="E147" s="55"/>
      <c r="I147" s="66"/>
      <c r="L147" s="67"/>
    </row>
    <row r="148" spans="5:12" x14ac:dyDescent="0.25">
      <c r="E148" s="55"/>
      <c r="I148" s="66"/>
      <c r="L148" s="67"/>
    </row>
    <row r="149" spans="5:12" x14ac:dyDescent="0.25">
      <c r="E149" s="55"/>
      <c r="I149" s="66"/>
      <c r="L149" s="67"/>
    </row>
    <row r="150" spans="5:12" x14ac:dyDescent="0.25">
      <c r="E150" s="55"/>
      <c r="I150" s="66"/>
      <c r="L150" s="67"/>
    </row>
    <row r="151" spans="5:12" x14ac:dyDescent="0.25">
      <c r="E151" s="55"/>
      <c r="I151" s="66"/>
      <c r="L151" s="67"/>
    </row>
    <row r="152" spans="5:12" x14ac:dyDescent="0.25">
      <c r="E152" s="55"/>
      <c r="I152" s="66"/>
      <c r="L152" s="67"/>
    </row>
    <row r="153" spans="5:12" x14ac:dyDescent="0.25">
      <c r="E153" s="55"/>
      <c r="I153" s="66"/>
      <c r="L153" s="67"/>
    </row>
    <row r="154" spans="5:12" x14ac:dyDescent="0.25">
      <c r="E154" s="55"/>
      <c r="I154" s="66"/>
      <c r="L154" s="67"/>
    </row>
    <row r="155" spans="5:12" x14ac:dyDescent="0.25">
      <c r="E155" s="55"/>
      <c r="I155" s="66"/>
      <c r="L155" s="67"/>
    </row>
    <row r="156" spans="5:12" x14ac:dyDescent="0.25">
      <c r="E156" s="55"/>
      <c r="I156" s="66"/>
      <c r="L156" s="67"/>
    </row>
    <row r="157" spans="5:12" x14ac:dyDescent="0.25">
      <c r="E157" s="55"/>
      <c r="I157" s="66"/>
      <c r="L157" s="67"/>
    </row>
    <row r="158" spans="5:12" x14ac:dyDescent="0.25">
      <c r="E158" s="55"/>
      <c r="I158" s="66"/>
      <c r="L158" s="67"/>
    </row>
    <row r="159" spans="5:12" x14ac:dyDescent="0.25">
      <c r="E159" s="55"/>
      <c r="I159" s="66"/>
      <c r="L159" s="67"/>
    </row>
    <row r="160" spans="5:12" x14ac:dyDescent="0.25">
      <c r="E160" s="55"/>
      <c r="I160" s="66"/>
      <c r="L160" s="67"/>
    </row>
    <row r="161" spans="5:12" x14ac:dyDescent="0.25">
      <c r="E161" s="55"/>
      <c r="I161" s="66"/>
      <c r="L161" s="67"/>
    </row>
    <row r="162" spans="5:12" x14ac:dyDescent="0.25">
      <c r="E162" s="55"/>
      <c r="I162" s="66"/>
      <c r="L162" s="67"/>
    </row>
    <row r="163" spans="5:12" x14ac:dyDescent="0.25">
      <c r="E163" s="55"/>
      <c r="I163" s="66"/>
      <c r="L163" s="67"/>
    </row>
    <row r="164" spans="5:12" x14ac:dyDescent="0.25">
      <c r="E164" s="55"/>
      <c r="I164" s="66"/>
      <c r="L164" s="67"/>
    </row>
    <row r="165" spans="5:12" x14ac:dyDescent="0.25">
      <c r="E165" s="55"/>
      <c r="I165" s="66"/>
      <c r="L165" s="67"/>
    </row>
    <row r="166" spans="5:12" x14ac:dyDescent="0.25">
      <c r="E166" s="55"/>
      <c r="I166" s="66"/>
      <c r="L166" s="67"/>
    </row>
    <row r="167" spans="5:12" x14ac:dyDescent="0.25">
      <c r="E167" s="55"/>
      <c r="I167" s="66"/>
      <c r="L167" s="67"/>
    </row>
    <row r="168" spans="5:12" x14ac:dyDescent="0.25">
      <c r="E168" s="55"/>
      <c r="I168" s="66"/>
      <c r="L168" s="67"/>
    </row>
    <row r="169" spans="5:12" x14ac:dyDescent="0.25">
      <c r="E169" s="55"/>
      <c r="I169" s="66"/>
      <c r="L169" s="67"/>
    </row>
    <row r="170" spans="5:12" x14ac:dyDescent="0.25">
      <c r="E170" s="55"/>
      <c r="I170" s="66"/>
      <c r="L170" s="67"/>
    </row>
    <row r="171" spans="5:12" x14ac:dyDescent="0.25">
      <c r="E171" s="55"/>
      <c r="I171" s="66"/>
      <c r="L171" s="67"/>
    </row>
    <row r="172" spans="5:12" x14ac:dyDescent="0.25">
      <c r="E172" s="55"/>
      <c r="I172" s="66"/>
      <c r="L172" s="67"/>
    </row>
    <row r="173" spans="5:12" x14ac:dyDescent="0.25">
      <c r="E173" s="55"/>
      <c r="I173" s="66"/>
      <c r="L173" s="67"/>
    </row>
    <row r="174" spans="5:12" x14ac:dyDescent="0.25">
      <c r="E174" s="55"/>
      <c r="I174" s="66"/>
      <c r="L174" s="67"/>
    </row>
    <row r="175" spans="5:12" x14ac:dyDescent="0.25">
      <c r="E175" s="55"/>
      <c r="I175" s="66"/>
      <c r="L175" s="67"/>
    </row>
    <row r="176" spans="5:12" x14ac:dyDescent="0.25">
      <c r="E176" s="55"/>
      <c r="I176" s="66"/>
      <c r="L176" s="67"/>
    </row>
    <row r="177" spans="5:12" x14ac:dyDescent="0.25">
      <c r="E177" s="55"/>
      <c r="I177" s="66"/>
      <c r="L177" s="67"/>
    </row>
    <row r="178" spans="5:12" x14ac:dyDescent="0.25">
      <c r="E178" s="55"/>
      <c r="I178" s="66"/>
      <c r="L178" s="67"/>
    </row>
    <row r="179" spans="5:12" x14ac:dyDescent="0.25">
      <c r="E179" s="55"/>
      <c r="I179" s="66"/>
      <c r="L179" s="67"/>
    </row>
    <row r="180" spans="5:12" x14ac:dyDescent="0.25">
      <c r="E180" s="55"/>
      <c r="I180" s="66"/>
      <c r="L180" s="67"/>
    </row>
    <row r="181" spans="5:12" x14ac:dyDescent="0.25">
      <c r="E181" s="55"/>
      <c r="I181" s="66"/>
      <c r="L181" s="67"/>
    </row>
    <row r="182" spans="5:12" x14ac:dyDescent="0.25">
      <c r="E182" s="55"/>
      <c r="I182" s="66"/>
      <c r="L182" s="67"/>
    </row>
    <row r="183" spans="5:12" x14ac:dyDescent="0.25">
      <c r="E183" s="55"/>
      <c r="I183" s="66"/>
      <c r="L183" s="67"/>
    </row>
    <row r="184" spans="5:12" x14ac:dyDescent="0.25">
      <c r="E184" s="55"/>
      <c r="I184" s="66"/>
      <c r="L184" s="67"/>
    </row>
    <row r="185" spans="5:12" x14ac:dyDescent="0.25">
      <c r="E185" s="55"/>
      <c r="I185" s="66"/>
      <c r="L185" s="67"/>
    </row>
    <row r="186" spans="5:12" x14ac:dyDescent="0.25">
      <c r="E186" s="55"/>
      <c r="I186" s="66"/>
      <c r="L186" s="67"/>
    </row>
    <row r="187" spans="5:12" x14ac:dyDescent="0.25">
      <c r="E187" s="55"/>
      <c r="I187" s="66"/>
      <c r="L187" s="67"/>
    </row>
    <row r="188" spans="5:12" x14ac:dyDescent="0.25">
      <c r="E188" s="55"/>
      <c r="I188" s="66"/>
      <c r="L188" s="67"/>
    </row>
    <row r="189" spans="5:12" x14ac:dyDescent="0.25">
      <c r="E189" s="55"/>
      <c r="I189" s="66"/>
      <c r="L189" s="67"/>
    </row>
    <row r="190" spans="5:12" x14ac:dyDescent="0.25">
      <c r="E190" s="55"/>
      <c r="I190" s="66"/>
      <c r="L190" s="67"/>
    </row>
    <row r="191" spans="5:12" x14ac:dyDescent="0.25">
      <c r="E191" s="55"/>
      <c r="I191" s="66"/>
      <c r="L191" s="67"/>
    </row>
    <row r="192" spans="5:12" x14ac:dyDescent="0.25">
      <c r="E192" s="55"/>
      <c r="I192" s="66"/>
      <c r="L192" s="67"/>
    </row>
    <row r="193" spans="5:12" x14ac:dyDescent="0.25">
      <c r="E193" s="55"/>
      <c r="I193" s="66"/>
      <c r="L193" s="67"/>
    </row>
    <row r="194" spans="5:12" x14ac:dyDescent="0.25">
      <c r="E194" s="55"/>
      <c r="I194" s="66"/>
      <c r="L194" s="67"/>
    </row>
    <row r="195" spans="5:12" x14ac:dyDescent="0.25">
      <c r="E195" s="55"/>
      <c r="I195" s="66"/>
      <c r="L195" s="67"/>
    </row>
    <row r="196" spans="5:12" x14ac:dyDescent="0.25">
      <c r="E196" s="55"/>
      <c r="I196" s="66"/>
      <c r="L196" s="67"/>
    </row>
    <row r="197" spans="5:12" x14ac:dyDescent="0.25">
      <c r="E197" s="55"/>
      <c r="I197" s="66"/>
      <c r="L197" s="67"/>
    </row>
    <row r="198" spans="5:12" x14ac:dyDescent="0.25">
      <c r="E198" s="55"/>
      <c r="I198" s="66"/>
      <c r="L198" s="67"/>
    </row>
    <row r="199" spans="5:12" x14ac:dyDescent="0.25">
      <c r="E199" s="55"/>
      <c r="I199" s="66"/>
      <c r="L199" s="67"/>
    </row>
    <row r="200" spans="5:12" x14ac:dyDescent="0.25">
      <c r="E200" s="55"/>
      <c r="I200" s="66"/>
      <c r="L200" s="67"/>
    </row>
    <row r="201" spans="5:12" x14ac:dyDescent="0.25">
      <c r="E201" s="55"/>
      <c r="I201" s="66"/>
      <c r="L201" s="67"/>
    </row>
    <row r="202" spans="5:12" x14ac:dyDescent="0.25">
      <c r="E202" s="55"/>
      <c r="I202" s="66"/>
      <c r="L202" s="67"/>
    </row>
    <row r="203" spans="5:12" x14ac:dyDescent="0.25">
      <c r="E203" s="55"/>
      <c r="I203" s="66"/>
      <c r="L203" s="67"/>
    </row>
    <row r="204" spans="5:12" x14ac:dyDescent="0.25">
      <c r="E204" s="55"/>
      <c r="I204" s="66"/>
      <c r="L204" s="67"/>
    </row>
    <row r="205" spans="5:12" x14ac:dyDescent="0.25">
      <c r="E205" s="55"/>
      <c r="I205" s="66"/>
      <c r="L205" s="67"/>
    </row>
    <row r="206" spans="5:12" x14ac:dyDescent="0.25">
      <c r="E206" s="55"/>
      <c r="I206" s="66"/>
      <c r="L206" s="67"/>
    </row>
    <row r="207" spans="5:12" x14ac:dyDescent="0.25">
      <c r="E207" s="55"/>
      <c r="I207" s="66"/>
      <c r="L207" s="67"/>
    </row>
    <row r="208" spans="5:12" x14ac:dyDescent="0.25">
      <c r="E208" s="55"/>
      <c r="I208" s="66"/>
      <c r="L208" s="67"/>
    </row>
    <row r="209" spans="5:12" x14ac:dyDescent="0.25">
      <c r="E209" s="55"/>
      <c r="I209" s="66"/>
      <c r="L209" s="67"/>
    </row>
    <row r="210" spans="5:12" x14ac:dyDescent="0.25">
      <c r="E210" s="55"/>
      <c r="I210" s="66"/>
      <c r="L210" s="67"/>
    </row>
    <row r="211" spans="5:12" x14ac:dyDescent="0.25">
      <c r="E211" s="55"/>
      <c r="I211" s="66"/>
      <c r="L211" s="67"/>
    </row>
    <row r="212" spans="5:12" x14ac:dyDescent="0.25">
      <c r="E212" s="55"/>
      <c r="I212" s="66"/>
      <c r="L212" s="67"/>
    </row>
    <row r="213" spans="5:12" x14ac:dyDescent="0.25">
      <c r="E213" s="55"/>
      <c r="I213" s="66"/>
      <c r="L213" s="67"/>
    </row>
    <row r="214" spans="5:12" x14ac:dyDescent="0.25">
      <c r="E214" s="55"/>
      <c r="I214" s="66"/>
      <c r="L214" s="67"/>
    </row>
    <row r="215" spans="5:12" x14ac:dyDescent="0.25">
      <c r="E215" s="55"/>
      <c r="I215" s="66"/>
      <c r="L215" s="67"/>
    </row>
    <row r="216" spans="5:12" x14ac:dyDescent="0.25">
      <c r="E216" s="55"/>
      <c r="I216" s="66"/>
      <c r="L216" s="67"/>
    </row>
    <row r="217" spans="5:12" x14ac:dyDescent="0.25">
      <c r="E217" s="55"/>
      <c r="I217" s="66"/>
      <c r="L217" s="67"/>
    </row>
    <row r="218" spans="5:12" x14ac:dyDescent="0.25">
      <c r="E218" s="55"/>
      <c r="I218" s="66"/>
      <c r="L218" s="67"/>
    </row>
    <row r="219" spans="5:12" x14ac:dyDescent="0.25">
      <c r="E219" s="55"/>
      <c r="I219" s="66"/>
      <c r="L219" s="67"/>
    </row>
    <row r="220" spans="5:12" x14ac:dyDescent="0.25">
      <c r="E220" s="55"/>
      <c r="I220" s="66"/>
      <c r="L220" s="67"/>
    </row>
    <row r="221" spans="5:12" x14ac:dyDescent="0.25">
      <c r="E221" s="55"/>
      <c r="I221" s="66"/>
      <c r="L221" s="67"/>
    </row>
    <row r="222" spans="5:12" x14ac:dyDescent="0.25">
      <c r="E222" s="55"/>
      <c r="I222" s="66"/>
      <c r="L222" s="67"/>
    </row>
    <row r="223" spans="5:12" x14ac:dyDescent="0.25">
      <c r="E223" s="55"/>
      <c r="I223" s="66"/>
      <c r="L223" s="67"/>
    </row>
    <row r="224" spans="5:12" x14ac:dyDescent="0.25">
      <c r="E224" s="55"/>
      <c r="I224" s="66"/>
      <c r="L224" s="67"/>
    </row>
    <row r="225" spans="5:12" x14ac:dyDescent="0.25">
      <c r="E225" s="55"/>
      <c r="I225" s="66"/>
      <c r="L225" s="67"/>
    </row>
    <row r="226" spans="5:12" x14ac:dyDescent="0.25">
      <c r="E226" s="55"/>
      <c r="I226" s="66"/>
      <c r="L226" s="67"/>
    </row>
    <row r="227" spans="5:12" x14ac:dyDescent="0.25">
      <c r="E227" s="55"/>
      <c r="I227" s="66"/>
      <c r="L227" s="67"/>
    </row>
    <row r="228" spans="5:12" x14ac:dyDescent="0.25">
      <c r="E228" s="55"/>
      <c r="I228" s="66"/>
      <c r="L228" s="67"/>
    </row>
    <row r="229" spans="5:12" x14ac:dyDescent="0.25">
      <c r="E229" s="55"/>
      <c r="I229" s="66"/>
      <c r="L229" s="67"/>
    </row>
    <row r="230" spans="5:12" x14ac:dyDescent="0.25">
      <c r="E230" s="55"/>
      <c r="I230" s="66"/>
      <c r="L230" s="67"/>
    </row>
    <row r="231" spans="5:12" x14ac:dyDescent="0.25">
      <c r="E231" s="55"/>
      <c r="I231" s="66"/>
      <c r="L231" s="67"/>
    </row>
    <row r="232" spans="5:12" x14ac:dyDescent="0.25">
      <c r="E232" s="55"/>
      <c r="I232" s="66"/>
      <c r="L232" s="67"/>
    </row>
    <row r="233" spans="5:12" x14ac:dyDescent="0.25">
      <c r="E233" s="55"/>
      <c r="I233" s="66"/>
      <c r="L233" s="67"/>
    </row>
    <row r="234" spans="5:12" x14ac:dyDescent="0.25">
      <c r="E234" s="55"/>
      <c r="I234" s="66"/>
      <c r="L234" s="67"/>
    </row>
    <row r="235" spans="5:12" x14ac:dyDescent="0.25">
      <c r="E235" s="55"/>
      <c r="I235" s="66"/>
      <c r="L235" s="67"/>
    </row>
    <row r="236" spans="5:12" x14ac:dyDescent="0.25">
      <c r="E236" s="55"/>
      <c r="I236" s="66"/>
      <c r="L236" s="67"/>
    </row>
    <row r="237" spans="5:12" x14ac:dyDescent="0.25">
      <c r="E237" s="55"/>
      <c r="I237" s="66"/>
      <c r="L237" s="67"/>
    </row>
    <row r="238" spans="5:12" x14ac:dyDescent="0.25">
      <c r="E238" s="55"/>
      <c r="I238" s="66"/>
      <c r="L238" s="67"/>
    </row>
    <row r="239" spans="5:12" x14ac:dyDescent="0.25">
      <c r="E239" s="55"/>
      <c r="I239" s="66"/>
      <c r="L239" s="67"/>
    </row>
    <row r="240" spans="5:12" x14ac:dyDescent="0.25">
      <c r="E240" s="55"/>
      <c r="I240" s="66"/>
      <c r="L240" s="67"/>
    </row>
    <row r="241" spans="5:12" x14ac:dyDescent="0.25">
      <c r="E241" s="55"/>
      <c r="I241" s="66"/>
      <c r="L241" s="67"/>
    </row>
    <row r="242" spans="5:12" x14ac:dyDescent="0.25">
      <c r="E242" s="55"/>
      <c r="I242" s="66"/>
      <c r="L242" s="67"/>
    </row>
    <row r="243" spans="5:12" x14ac:dyDescent="0.25">
      <c r="E243" s="55"/>
      <c r="I243" s="66"/>
      <c r="L243" s="67"/>
    </row>
    <row r="244" spans="5:12" x14ac:dyDescent="0.25">
      <c r="E244" s="55"/>
      <c r="I244" s="66"/>
      <c r="L244" s="67"/>
    </row>
    <row r="245" spans="5:12" x14ac:dyDescent="0.25">
      <c r="E245" s="55"/>
      <c r="I245" s="66"/>
      <c r="L245" s="67"/>
    </row>
    <row r="246" spans="5:12" x14ac:dyDescent="0.25">
      <c r="E246" s="55"/>
      <c r="I246" s="66"/>
      <c r="L246" s="67"/>
    </row>
    <row r="247" spans="5:12" x14ac:dyDescent="0.25">
      <c r="E247" s="55"/>
      <c r="I247" s="66"/>
      <c r="L247" s="67"/>
    </row>
    <row r="248" spans="5:12" x14ac:dyDescent="0.25">
      <c r="E248" s="55"/>
      <c r="I248" s="66"/>
      <c r="L248" s="67"/>
    </row>
    <row r="249" spans="5:12" x14ac:dyDescent="0.25">
      <c r="E249" s="55"/>
      <c r="I249" s="66"/>
      <c r="L249" s="67"/>
    </row>
    <row r="250" spans="5:12" x14ac:dyDescent="0.25">
      <c r="E250" s="55"/>
      <c r="I250" s="66"/>
      <c r="L250" s="67"/>
    </row>
    <row r="251" spans="5:12" x14ac:dyDescent="0.25">
      <c r="E251" s="55"/>
      <c r="I251" s="66"/>
      <c r="L251" s="67"/>
    </row>
    <row r="252" spans="5:12" x14ac:dyDescent="0.25">
      <c r="E252" s="55"/>
      <c r="I252" s="66"/>
      <c r="L252" s="67"/>
    </row>
    <row r="253" spans="5:12" x14ac:dyDescent="0.25">
      <c r="E253" s="55"/>
      <c r="I253" s="66"/>
      <c r="L253" s="67"/>
    </row>
    <row r="254" spans="5:12" x14ac:dyDescent="0.25">
      <c r="E254" s="55"/>
      <c r="I254" s="66"/>
      <c r="L254" s="67"/>
    </row>
    <row r="255" spans="5:12" x14ac:dyDescent="0.25">
      <c r="E255" s="55"/>
      <c r="I255" s="66"/>
      <c r="L255" s="67"/>
    </row>
    <row r="256" spans="5:12" x14ac:dyDescent="0.25">
      <c r="E256" s="55"/>
      <c r="I256" s="66"/>
      <c r="L256" s="67"/>
    </row>
    <row r="257" spans="5:12" x14ac:dyDescent="0.25">
      <c r="E257" s="55"/>
      <c r="I257" s="66"/>
      <c r="L257" s="67"/>
    </row>
    <row r="258" spans="5:12" x14ac:dyDescent="0.25">
      <c r="E258" s="55"/>
      <c r="I258" s="66"/>
      <c r="L258" s="67"/>
    </row>
    <row r="259" spans="5:12" x14ac:dyDescent="0.25">
      <c r="E259" s="55"/>
      <c r="I259" s="66"/>
      <c r="L259" s="67"/>
    </row>
    <row r="260" spans="5:12" x14ac:dyDescent="0.25">
      <c r="E260" s="55"/>
      <c r="I260" s="66"/>
      <c r="L260" s="67"/>
    </row>
    <row r="261" spans="5:12" x14ac:dyDescent="0.25">
      <c r="E261" s="55"/>
      <c r="I261" s="66"/>
      <c r="L261" s="67"/>
    </row>
    <row r="262" spans="5:12" x14ac:dyDescent="0.25">
      <c r="E262" s="55"/>
      <c r="I262" s="66"/>
      <c r="L262" s="67"/>
    </row>
    <row r="263" spans="5:12" x14ac:dyDescent="0.25">
      <c r="E263" s="55"/>
      <c r="I263" s="66"/>
      <c r="L263" s="67"/>
    </row>
    <row r="264" spans="5:12" x14ac:dyDescent="0.25">
      <c r="E264" s="55"/>
      <c r="I264" s="66"/>
      <c r="L264" s="67"/>
    </row>
    <row r="265" spans="5:12" x14ac:dyDescent="0.25">
      <c r="E265" s="55"/>
      <c r="I265" s="66"/>
      <c r="L265" s="67"/>
    </row>
    <row r="266" spans="5:12" x14ac:dyDescent="0.25">
      <c r="E266" s="55"/>
      <c r="I266" s="66"/>
      <c r="L266" s="67"/>
    </row>
    <row r="267" spans="5:12" x14ac:dyDescent="0.25">
      <c r="E267" s="55"/>
      <c r="I267" s="66"/>
      <c r="L267" s="67"/>
    </row>
    <row r="268" spans="5:12" x14ac:dyDescent="0.25">
      <c r="E268" s="55"/>
      <c r="I268" s="66"/>
      <c r="L268" s="67"/>
    </row>
    <row r="269" spans="5:12" x14ac:dyDescent="0.25">
      <c r="E269" s="55"/>
      <c r="I269" s="66"/>
      <c r="L269" s="67"/>
    </row>
    <row r="270" spans="5:12" x14ac:dyDescent="0.25">
      <c r="E270" s="55"/>
      <c r="I270" s="66"/>
      <c r="L270" s="67"/>
    </row>
    <row r="271" spans="5:12" x14ac:dyDescent="0.25">
      <c r="E271" s="55"/>
      <c r="I271" s="66"/>
      <c r="L271" s="67"/>
    </row>
    <row r="272" spans="5:12" x14ac:dyDescent="0.25">
      <c r="E272" s="55"/>
      <c r="I272" s="66"/>
      <c r="L272" s="67"/>
    </row>
    <row r="273" spans="5:12" x14ac:dyDescent="0.25">
      <c r="E273" s="55"/>
      <c r="I273" s="66"/>
      <c r="L273" s="67"/>
    </row>
    <row r="274" spans="5:12" x14ac:dyDescent="0.25">
      <c r="E274" s="55"/>
      <c r="I274" s="66"/>
      <c r="L274" s="67"/>
    </row>
    <row r="275" spans="5:12" x14ac:dyDescent="0.25">
      <c r="E275" s="55"/>
      <c r="I275" s="66"/>
      <c r="L275" s="67"/>
    </row>
    <row r="276" spans="5:12" x14ac:dyDescent="0.25">
      <c r="E276" s="55"/>
      <c r="I276" s="66"/>
      <c r="L276" s="67"/>
    </row>
    <row r="277" spans="5:12" x14ac:dyDescent="0.25">
      <c r="E277" s="55"/>
      <c r="I277" s="66"/>
      <c r="L277" s="67"/>
    </row>
    <row r="278" spans="5:12" x14ac:dyDescent="0.25">
      <c r="E278" s="55"/>
      <c r="I278" s="66"/>
      <c r="L278" s="67"/>
    </row>
    <row r="279" spans="5:12" x14ac:dyDescent="0.25">
      <c r="E279" s="55"/>
      <c r="I279" s="66"/>
      <c r="L279" s="67"/>
    </row>
    <row r="280" spans="5:12" x14ac:dyDescent="0.25">
      <c r="E280" s="55"/>
      <c r="I280" s="66"/>
      <c r="L280" s="67"/>
    </row>
    <row r="281" spans="5:12" x14ac:dyDescent="0.25">
      <c r="E281" s="55"/>
      <c r="I281" s="66"/>
      <c r="L281" s="67"/>
    </row>
    <row r="282" spans="5:12" x14ac:dyDescent="0.25">
      <c r="E282" s="55"/>
      <c r="I282" s="66"/>
      <c r="L282" s="67"/>
    </row>
    <row r="283" spans="5:12" x14ac:dyDescent="0.25">
      <c r="E283" s="55"/>
      <c r="I283" s="66"/>
      <c r="L283" s="67"/>
    </row>
    <row r="284" spans="5:12" x14ac:dyDescent="0.25">
      <c r="E284" s="55"/>
      <c r="I284" s="66"/>
      <c r="L284" s="67"/>
    </row>
    <row r="285" spans="5:12" x14ac:dyDescent="0.25">
      <c r="E285" s="55"/>
      <c r="I285" s="66"/>
      <c r="L285" s="67"/>
    </row>
    <row r="286" spans="5:12" x14ac:dyDescent="0.25">
      <c r="E286" s="55"/>
      <c r="I286" s="66"/>
      <c r="L286" s="67"/>
    </row>
    <row r="287" spans="5:12" x14ac:dyDescent="0.25">
      <c r="E287" s="55"/>
      <c r="I287" s="66"/>
      <c r="L287" s="67"/>
    </row>
    <row r="288" spans="5:12" x14ac:dyDescent="0.25">
      <c r="E288" s="55"/>
      <c r="I288" s="66"/>
      <c r="L288" s="67"/>
    </row>
    <row r="289" spans="5:12" x14ac:dyDescent="0.25">
      <c r="E289" s="55"/>
      <c r="I289" s="66"/>
      <c r="L289" s="67"/>
    </row>
    <row r="290" spans="5:12" x14ac:dyDescent="0.25">
      <c r="E290" s="55"/>
      <c r="I290" s="66"/>
      <c r="L290" s="67"/>
    </row>
    <row r="291" spans="5:12" x14ac:dyDescent="0.25">
      <c r="E291" s="55"/>
      <c r="I291" s="66"/>
      <c r="L291" s="67"/>
    </row>
    <row r="292" spans="5:12" x14ac:dyDescent="0.25">
      <c r="E292" s="55"/>
      <c r="I292" s="66"/>
      <c r="L292" s="67"/>
    </row>
    <row r="293" spans="5:12" x14ac:dyDescent="0.25">
      <c r="E293" s="55"/>
      <c r="I293" s="66"/>
      <c r="L293" s="67"/>
    </row>
    <row r="294" spans="5:12" x14ac:dyDescent="0.25">
      <c r="E294" s="55"/>
      <c r="I294" s="66"/>
      <c r="L294" s="67"/>
    </row>
    <row r="295" spans="5:12" x14ac:dyDescent="0.25">
      <c r="E295" s="55"/>
      <c r="I295" s="66"/>
      <c r="L295" s="67"/>
    </row>
    <row r="296" spans="5:12" x14ac:dyDescent="0.25">
      <c r="E296" s="55"/>
      <c r="I296" s="66"/>
      <c r="L296" s="67"/>
    </row>
    <row r="297" spans="5:12" x14ac:dyDescent="0.25">
      <c r="E297" s="55"/>
      <c r="I297" s="66"/>
      <c r="L297" s="67"/>
    </row>
    <row r="298" spans="5:12" x14ac:dyDescent="0.25">
      <c r="E298" s="55"/>
      <c r="I298" s="66"/>
      <c r="L298" s="67"/>
    </row>
    <row r="299" spans="5:12" x14ac:dyDescent="0.25">
      <c r="E299" s="55"/>
      <c r="I299" s="66"/>
      <c r="L299" s="67"/>
    </row>
    <row r="300" spans="5:12" x14ac:dyDescent="0.25">
      <c r="E300" s="55"/>
      <c r="I300" s="66"/>
      <c r="L300" s="67"/>
    </row>
    <row r="301" spans="5:12" x14ac:dyDescent="0.25">
      <c r="E301" s="55"/>
      <c r="I301" s="66"/>
      <c r="L301" s="67"/>
    </row>
    <row r="302" spans="5:12" x14ac:dyDescent="0.25">
      <c r="E302" s="55"/>
      <c r="I302" s="66"/>
      <c r="L302" s="67"/>
    </row>
    <row r="303" spans="5:12" x14ac:dyDescent="0.25">
      <c r="E303" s="55"/>
      <c r="I303" s="66"/>
      <c r="L303" s="67"/>
    </row>
    <row r="304" spans="5:12" x14ac:dyDescent="0.25">
      <c r="E304" s="55"/>
      <c r="I304" s="66"/>
      <c r="L304" s="67"/>
    </row>
    <row r="305" spans="5:12" x14ac:dyDescent="0.25">
      <c r="E305" s="55"/>
      <c r="I305" s="66"/>
      <c r="L305" s="67"/>
    </row>
    <row r="306" spans="5:12" x14ac:dyDescent="0.25">
      <c r="E306" s="55"/>
      <c r="I306" s="66"/>
      <c r="L306" s="67"/>
    </row>
    <row r="307" spans="5:12" x14ac:dyDescent="0.25">
      <c r="E307" s="55"/>
      <c r="I307" s="66"/>
      <c r="L307" s="67"/>
    </row>
    <row r="308" spans="5:12" x14ac:dyDescent="0.25">
      <c r="E308" s="55"/>
      <c r="I308" s="66"/>
      <c r="L308" s="67"/>
    </row>
    <row r="309" spans="5:12" x14ac:dyDescent="0.25">
      <c r="E309" s="55"/>
      <c r="I309" s="66"/>
      <c r="L309" s="67"/>
    </row>
    <row r="310" spans="5:12" x14ac:dyDescent="0.25">
      <c r="E310" s="55"/>
      <c r="I310" s="66"/>
      <c r="L310" s="67"/>
    </row>
    <row r="311" spans="5:12" x14ac:dyDescent="0.25">
      <c r="E311" s="55"/>
      <c r="I311" s="66"/>
      <c r="L311" s="67"/>
    </row>
    <row r="312" spans="5:12" x14ac:dyDescent="0.25">
      <c r="E312" s="55"/>
      <c r="I312" s="66"/>
      <c r="L312" s="67"/>
    </row>
    <row r="313" spans="5:12" x14ac:dyDescent="0.25">
      <c r="E313" s="55"/>
      <c r="I313" s="66"/>
      <c r="L313" s="67"/>
    </row>
    <row r="314" spans="5:12" x14ac:dyDescent="0.25">
      <c r="E314" s="55"/>
      <c r="I314" s="66"/>
      <c r="L314" s="67"/>
    </row>
    <row r="315" spans="5:12" x14ac:dyDescent="0.25">
      <c r="E315" s="55"/>
      <c r="I315" s="66"/>
      <c r="L315" s="67"/>
    </row>
    <row r="316" spans="5:12" x14ac:dyDescent="0.25">
      <c r="E316" s="55"/>
      <c r="I316" s="66"/>
      <c r="L316" s="67"/>
    </row>
    <row r="317" spans="5:12" x14ac:dyDescent="0.25">
      <c r="E317" s="55"/>
      <c r="I317" s="66"/>
      <c r="L317" s="67"/>
    </row>
    <row r="318" spans="5:12" x14ac:dyDescent="0.25">
      <c r="E318" s="55"/>
      <c r="I318" s="66"/>
      <c r="L318" s="67"/>
    </row>
    <row r="319" spans="5:12" x14ac:dyDescent="0.25">
      <c r="E319" s="55"/>
      <c r="I319" s="66"/>
      <c r="L319" s="67"/>
    </row>
    <row r="320" spans="5:12" x14ac:dyDescent="0.25">
      <c r="E320" s="55"/>
      <c r="I320" s="66"/>
      <c r="L320" s="67"/>
    </row>
    <row r="321" spans="5:12" x14ac:dyDescent="0.25">
      <c r="E321" s="55"/>
      <c r="I321" s="66"/>
      <c r="L321" s="67"/>
    </row>
    <row r="322" spans="5:12" x14ac:dyDescent="0.25">
      <c r="E322" s="55"/>
      <c r="I322" s="66"/>
      <c r="L322" s="67"/>
    </row>
    <row r="323" spans="5:12" x14ac:dyDescent="0.25">
      <c r="E323" s="55"/>
      <c r="I323" s="66"/>
      <c r="L323" s="67"/>
    </row>
    <row r="324" spans="5:12" x14ac:dyDescent="0.25">
      <c r="E324" s="55"/>
      <c r="I324" s="66"/>
      <c r="L324" s="67"/>
    </row>
    <row r="325" spans="5:12" x14ac:dyDescent="0.25">
      <c r="E325" s="55"/>
      <c r="I325" s="66"/>
      <c r="L325" s="67"/>
    </row>
    <row r="326" spans="5:12" x14ac:dyDescent="0.25">
      <c r="E326" s="55"/>
      <c r="I326" s="66"/>
      <c r="L326" s="67"/>
    </row>
    <row r="327" spans="5:12" x14ac:dyDescent="0.25">
      <c r="E327" s="55"/>
      <c r="I327" s="66"/>
      <c r="L327" s="67"/>
    </row>
    <row r="328" spans="5:12" x14ac:dyDescent="0.25">
      <c r="E328" s="55"/>
      <c r="I328" s="66"/>
      <c r="L328" s="67"/>
    </row>
    <row r="329" spans="5:12" x14ac:dyDescent="0.25">
      <c r="E329" s="55"/>
      <c r="I329" s="66"/>
      <c r="L329" s="67"/>
    </row>
    <row r="330" spans="5:12" x14ac:dyDescent="0.25">
      <c r="E330" s="55"/>
      <c r="I330" s="66"/>
      <c r="L330" s="67"/>
    </row>
    <row r="331" spans="5:12" x14ac:dyDescent="0.25">
      <c r="E331" s="55"/>
      <c r="I331" s="66"/>
      <c r="L331" s="67"/>
    </row>
    <row r="332" spans="5:12" x14ac:dyDescent="0.25">
      <c r="E332" s="55"/>
      <c r="I332" s="66"/>
      <c r="L332" s="67"/>
    </row>
    <row r="333" spans="5:12" x14ac:dyDescent="0.25">
      <c r="E333" s="55"/>
      <c r="I333" s="66"/>
      <c r="L333" s="67"/>
    </row>
    <row r="334" spans="5:12" x14ac:dyDescent="0.25">
      <c r="E334" s="55"/>
      <c r="I334" s="66"/>
      <c r="L334" s="67"/>
    </row>
    <row r="335" spans="5:12" x14ac:dyDescent="0.25">
      <c r="E335" s="55"/>
      <c r="I335" s="66"/>
      <c r="L335" s="67"/>
    </row>
    <row r="336" spans="5:12" x14ac:dyDescent="0.25">
      <c r="E336" s="55"/>
      <c r="I336" s="66"/>
      <c r="L336" s="67"/>
    </row>
    <row r="337" spans="5:12" x14ac:dyDescent="0.25">
      <c r="E337" s="55"/>
      <c r="I337" s="66"/>
      <c r="L337" s="67"/>
    </row>
    <row r="338" spans="5:12" x14ac:dyDescent="0.25">
      <c r="E338" s="55"/>
      <c r="I338" s="66"/>
      <c r="L338" s="67"/>
    </row>
    <row r="339" spans="5:12" x14ac:dyDescent="0.25">
      <c r="E339" s="55"/>
      <c r="I339" s="66"/>
      <c r="L339" s="67"/>
    </row>
    <row r="340" spans="5:12" x14ac:dyDescent="0.25">
      <c r="E340" s="55"/>
      <c r="I340" s="66"/>
      <c r="L340" s="67"/>
    </row>
    <row r="341" spans="5:12" x14ac:dyDescent="0.25">
      <c r="E341" s="55"/>
      <c r="I341" s="66"/>
      <c r="L341" s="67"/>
    </row>
    <row r="342" spans="5:12" x14ac:dyDescent="0.25">
      <c r="E342" s="55"/>
      <c r="I342" s="66"/>
      <c r="L342" s="67"/>
    </row>
    <row r="343" spans="5:12" x14ac:dyDescent="0.25">
      <c r="E343" s="55"/>
      <c r="I343" s="66"/>
      <c r="L343" s="67"/>
    </row>
    <row r="344" spans="5:12" x14ac:dyDescent="0.25">
      <c r="E344" s="55"/>
      <c r="I344" s="66"/>
      <c r="L344" s="67"/>
    </row>
    <row r="345" spans="5:12" x14ac:dyDescent="0.25">
      <c r="E345" s="55"/>
      <c r="I345" s="66"/>
      <c r="L345" s="67"/>
    </row>
    <row r="346" spans="5:12" x14ac:dyDescent="0.25">
      <c r="E346" s="55"/>
      <c r="I346" s="66"/>
      <c r="L346" s="67"/>
    </row>
    <row r="347" spans="5:12" x14ac:dyDescent="0.25">
      <c r="E347" s="55"/>
      <c r="I347" s="66"/>
      <c r="L347" s="67"/>
    </row>
    <row r="348" spans="5:12" x14ac:dyDescent="0.25">
      <c r="E348" s="55"/>
      <c r="I348" s="66"/>
      <c r="L348" s="67"/>
    </row>
    <row r="349" spans="5:12" x14ac:dyDescent="0.25">
      <c r="E349" s="55"/>
      <c r="I349" s="66"/>
      <c r="L349" s="67"/>
    </row>
    <row r="350" spans="5:12" x14ac:dyDescent="0.25">
      <c r="E350" s="55"/>
      <c r="I350" s="66"/>
      <c r="L350" s="67"/>
    </row>
    <row r="351" spans="5:12" x14ac:dyDescent="0.25">
      <c r="E351" s="55"/>
      <c r="I351" s="66"/>
      <c r="L351" s="67"/>
    </row>
    <row r="352" spans="5:12" x14ac:dyDescent="0.25">
      <c r="E352" s="55"/>
      <c r="I352" s="66"/>
      <c r="L352" s="67"/>
    </row>
    <row r="353" spans="5:12" x14ac:dyDescent="0.25">
      <c r="E353" s="55"/>
      <c r="I353" s="66"/>
      <c r="L353" s="67"/>
    </row>
    <row r="354" spans="5:12" x14ac:dyDescent="0.25">
      <c r="E354" s="55"/>
      <c r="I354" s="66"/>
      <c r="L354" s="67"/>
    </row>
    <row r="355" spans="5:12" x14ac:dyDescent="0.25">
      <c r="E355" s="55"/>
      <c r="I355" s="66"/>
      <c r="L355" s="67"/>
    </row>
    <row r="356" spans="5:12" x14ac:dyDescent="0.25">
      <c r="E356" s="55"/>
      <c r="I356" s="66"/>
      <c r="L356" s="67"/>
    </row>
    <row r="357" spans="5:12" x14ac:dyDescent="0.25">
      <c r="E357" s="55"/>
      <c r="I357" s="66"/>
      <c r="L357" s="67"/>
    </row>
    <row r="358" spans="5:12" x14ac:dyDescent="0.25">
      <c r="E358" s="55"/>
      <c r="I358" s="66"/>
      <c r="L358" s="67"/>
    </row>
    <row r="359" spans="5:12" x14ac:dyDescent="0.25">
      <c r="E359" s="55"/>
      <c r="I359" s="66"/>
      <c r="L359" s="67"/>
    </row>
    <row r="360" spans="5:12" x14ac:dyDescent="0.25">
      <c r="E360" s="55"/>
      <c r="I360" s="66"/>
      <c r="L360" s="67"/>
    </row>
    <row r="361" spans="5:12" x14ac:dyDescent="0.25">
      <c r="E361" s="55"/>
      <c r="I361" s="66"/>
      <c r="L361" s="67"/>
    </row>
    <row r="362" spans="5:12" x14ac:dyDescent="0.25">
      <c r="E362" s="55"/>
      <c r="I362" s="66"/>
      <c r="L362" s="67"/>
    </row>
    <row r="363" spans="5:12" x14ac:dyDescent="0.25">
      <c r="E363" s="55"/>
      <c r="I363" s="66"/>
      <c r="L363" s="67"/>
    </row>
    <row r="364" spans="5:12" x14ac:dyDescent="0.25">
      <c r="E364" s="55"/>
      <c r="I364" s="66"/>
      <c r="L364" s="67"/>
    </row>
    <row r="365" spans="5:12" x14ac:dyDescent="0.25">
      <c r="E365" s="55"/>
      <c r="I365" s="66"/>
      <c r="L365" s="67"/>
    </row>
    <row r="366" spans="5:12" x14ac:dyDescent="0.25">
      <c r="E366" s="55"/>
      <c r="I366" s="66"/>
      <c r="L366" s="67"/>
    </row>
    <row r="367" spans="5:12" x14ac:dyDescent="0.25">
      <c r="E367" s="55"/>
      <c r="I367" s="66"/>
      <c r="L367" s="67"/>
    </row>
    <row r="368" spans="5:12" x14ac:dyDescent="0.25">
      <c r="E368" s="55"/>
      <c r="I368" s="66"/>
      <c r="L368" s="67"/>
    </row>
    <row r="369" spans="5:12" x14ac:dyDescent="0.25">
      <c r="E369" s="55"/>
      <c r="I369" s="66"/>
      <c r="L369" s="67"/>
    </row>
    <row r="370" spans="5:12" x14ac:dyDescent="0.25">
      <c r="E370" s="55"/>
      <c r="I370" s="66"/>
      <c r="L370" s="67"/>
    </row>
    <row r="371" spans="5:12" x14ac:dyDescent="0.25">
      <c r="E371" s="55"/>
      <c r="I371" s="66"/>
      <c r="L371" s="67"/>
    </row>
    <row r="372" spans="5:12" x14ac:dyDescent="0.25">
      <c r="E372" s="55"/>
      <c r="I372" s="66"/>
      <c r="L372" s="67"/>
    </row>
    <row r="373" spans="5:12" x14ac:dyDescent="0.25">
      <c r="E373" s="55"/>
      <c r="I373" s="66"/>
      <c r="L373" s="67"/>
    </row>
    <row r="374" spans="5:12" x14ac:dyDescent="0.25">
      <c r="E374" s="55"/>
      <c r="I374" s="66"/>
      <c r="L374" s="67"/>
    </row>
    <row r="375" spans="5:12" x14ac:dyDescent="0.25">
      <c r="E375" s="55"/>
      <c r="I375" s="66"/>
      <c r="L375" s="67"/>
    </row>
    <row r="376" spans="5:12" x14ac:dyDescent="0.25">
      <c r="E376" s="55"/>
      <c r="I376" s="66"/>
      <c r="L376" s="67"/>
    </row>
    <row r="377" spans="5:12" x14ac:dyDescent="0.25">
      <c r="E377" s="55"/>
      <c r="I377" s="66"/>
      <c r="L377" s="67"/>
    </row>
    <row r="378" spans="5:12" x14ac:dyDescent="0.25">
      <c r="E378" s="55"/>
      <c r="I378" s="66"/>
      <c r="L378" s="67"/>
    </row>
    <row r="379" spans="5:12" x14ac:dyDescent="0.25">
      <c r="E379" s="55"/>
      <c r="I379" s="66"/>
      <c r="L379" s="67"/>
    </row>
    <row r="380" spans="5:12" x14ac:dyDescent="0.25">
      <c r="E380" s="55"/>
      <c r="I380" s="66"/>
      <c r="L380" s="67"/>
    </row>
    <row r="381" spans="5:12" x14ac:dyDescent="0.25">
      <c r="E381" s="55"/>
      <c r="I381" s="66"/>
      <c r="L381" s="67"/>
    </row>
    <row r="382" spans="5:12" x14ac:dyDescent="0.25">
      <c r="E382" s="55"/>
      <c r="I382" s="66"/>
      <c r="L382" s="67"/>
    </row>
    <row r="383" spans="5:12" x14ac:dyDescent="0.25">
      <c r="E383" s="55"/>
      <c r="I383" s="66"/>
      <c r="L383" s="67"/>
    </row>
    <row r="384" spans="5:12" x14ac:dyDescent="0.25">
      <c r="E384" s="55"/>
      <c r="I384" s="66"/>
      <c r="L384" s="67"/>
    </row>
    <row r="385" spans="5:12" x14ac:dyDescent="0.25">
      <c r="E385" s="55"/>
      <c r="I385" s="66"/>
      <c r="L385" s="67"/>
    </row>
    <row r="386" spans="5:12" x14ac:dyDescent="0.25">
      <c r="E386" s="55"/>
      <c r="I386" s="66"/>
      <c r="L386" s="67"/>
    </row>
    <row r="387" spans="5:12" x14ac:dyDescent="0.25">
      <c r="E387" s="55"/>
      <c r="I387" s="66"/>
      <c r="L387" s="67"/>
    </row>
    <row r="388" spans="5:12" x14ac:dyDescent="0.25">
      <c r="E388" s="55"/>
      <c r="I388" s="66"/>
      <c r="L388" s="67"/>
    </row>
    <row r="389" spans="5:12" x14ac:dyDescent="0.25">
      <c r="E389" s="55"/>
      <c r="I389" s="66"/>
      <c r="L389" s="67"/>
    </row>
    <row r="390" spans="5:12" x14ac:dyDescent="0.25">
      <c r="E390" s="55"/>
      <c r="I390" s="66"/>
      <c r="L390" s="67"/>
    </row>
    <row r="391" spans="5:12" x14ac:dyDescent="0.25">
      <c r="E391" s="55"/>
      <c r="I391" s="66"/>
      <c r="L391" s="67"/>
    </row>
    <row r="392" spans="5:12" x14ac:dyDescent="0.25">
      <c r="E392" s="55"/>
      <c r="I392" s="66"/>
      <c r="L392" s="67"/>
    </row>
    <row r="393" spans="5:12" x14ac:dyDescent="0.25">
      <c r="E393" s="55"/>
      <c r="I393" s="66"/>
      <c r="L393" s="67"/>
    </row>
    <row r="394" spans="5:12" x14ac:dyDescent="0.25">
      <c r="E394" s="55"/>
      <c r="I394" s="66"/>
      <c r="L394" s="67"/>
    </row>
    <row r="395" spans="5:12" x14ac:dyDescent="0.25">
      <c r="E395" s="55"/>
      <c r="I395" s="66"/>
      <c r="L395" s="67"/>
    </row>
    <row r="396" spans="5:12" x14ac:dyDescent="0.25">
      <c r="E396" s="55"/>
      <c r="I396" s="66"/>
      <c r="L396" s="67"/>
    </row>
    <row r="397" spans="5:12" x14ac:dyDescent="0.25">
      <c r="E397" s="55"/>
      <c r="I397" s="66"/>
      <c r="L397" s="67"/>
    </row>
    <row r="398" spans="5:12" x14ac:dyDescent="0.25">
      <c r="E398" s="55"/>
      <c r="I398" s="66"/>
      <c r="L398" s="67"/>
    </row>
    <row r="399" spans="5:12" x14ac:dyDescent="0.25">
      <c r="E399" s="55"/>
      <c r="I399" s="66"/>
      <c r="L399" s="67"/>
    </row>
    <row r="400" spans="5:12" x14ac:dyDescent="0.25">
      <c r="E400" s="55"/>
      <c r="I400" s="66"/>
      <c r="L400" s="67"/>
    </row>
    <row r="401" spans="5:12" x14ac:dyDescent="0.25">
      <c r="E401" s="55"/>
      <c r="I401" s="66"/>
      <c r="L401" s="67"/>
    </row>
    <row r="402" spans="5:12" x14ac:dyDescent="0.25">
      <c r="E402" s="55"/>
      <c r="I402" s="66"/>
      <c r="L402" s="67"/>
    </row>
    <row r="403" spans="5:12" x14ac:dyDescent="0.25">
      <c r="E403" s="55"/>
      <c r="I403" s="66"/>
      <c r="L403" s="67"/>
    </row>
    <row r="404" spans="5:12" x14ac:dyDescent="0.25">
      <c r="E404" s="55"/>
      <c r="I404" s="66"/>
      <c r="L404" s="67"/>
    </row>
    <row r="405" spans="5:12" x14ac:dyDescent="0.25">
      <c r="E405" s="55"/>
      <c r="I405" s="66"/>
      <c r="L405" s="67"/>
    </row>
    <row r="406" spans="5:12" x14ac:dyDescent="0.25">
      <c r="E406" s="55"/>
      <c r="I406" s="66"/>
      <c r="L406" s="67"/>
    </row>
    <row r="407" spans="5:12" x14ac:dyDescent="0.25">
      <c r="E407" s="55"/>
      <c r="I407" s="66"/>
      <c r="L407" s="67"/>
    </row>
    <row r="408" spans="5:12" x14ac:dyDescent="0.25">
      <c r="E408" s="55"/>
      <c r="I408" s="66"/>
      <c r="L408" s="67"/>
    </row>
    <row r="409" spans="5:12" x14ac:dyDescent="0.25">
      <c r="E409" s="55"/>
      <c r="I409" s="66"/>
      <c r="L409" s="67"/>
    </row>
    <row r="410" spans="5:12" x14ac:dyDescent="0.25">
      <c r="E410" s="55"/>
      <c r="I410" s="66"/>
      <c r="L410" s="67"/>
    </row>
    <row r="411" spans="5:12" x14ac:dyDescent="0.25">
      <c r="E411" s="55"/>
      <c r="I411" s="66"/>
      <c r="L411" s="67"/>
    </row>
    <row r="412" spans="5:12" x14ac:dyDescent="0.25">
      <c r="E412" s="55"/>
      <c r="I412" s="66"/>
      <c r="L412" s="67"/>
    </row>
    <row r="413" spans="5:12" x14ac:dyDescent="0.25">
      <c r="E413" s="55"/>
      <c r="I413" s="66"/>
      <c r="L413" s="67"/>
    </row>
    <row r="414" spans="5:12" x14ac:dyDescent="0.25">
      <c r="E414" s="55"/>
      <c r="I414" s="66"/>
      <c r="L414" s="67"/>
    </row>
    <row r="415" spans="5:12" x14ac:dyDescent="0.25">
      <c r="E415" s="55"/>
      <c r="I415" s="66"/>
      <c r="L415" s="67"/>
    </row>
    <row r="416" spans="5:12" x14ac:dyDescent="0.25">
      <c r="E416" s="55"/>
      <c r="I416" s="66"/>
      <c r="L416" s="67"/>
    </row>
    <row r="417" spans="5:12" x14ac:dyDescent="0.25">
      <c r="E417" s="55"/>
      <c r="I417" s="66"/>
      <c r="L417" s="67"/>
    </row>
    <row r="418" spans="5:12" x14ac:dyDescent="0.25">
      <c r="E418" s="55"/>
      <c r="I418" s="66"/>
      <c r="L418" s="67"/>
    </row>
    <row r="419" spans="5:12" x14ac:dyDescent="0.25">
      <c r="E419" s="55"/>
      <c r="I419" s="66"/>
      <c r="L419" s="67"/>
    </row>
    <row r="420" spans="5:12" x14ac:dyDescent="0.25">
      <c r="E420" s="55"/>
      <c r="I420" s="66"/>
      <c r="L420" s="67"/>
    </row>
    <row r="421" spans="5:12" x14ac:dyDescent="0.25">
      <c r="E421" s="55"/>
      <c r="I421" s="66"/>
      <c r="L421" s="67"/>
    </row>
    <row r="422" spans="5:12" x14ac:dyDescent="0.25">
      <c r="E422" s="55"/>
      <c r="I422" s="66"/>
      <c r="L422" s="67"/>
    </row>
    <row r="423" spans="5:12" x14ac:dyDescent="0.25">
      <c r="E423" s="55"/>
      <c r="I423" s="66"/>
      <c r="L423" s="67"/>
    </row>
    <row r="424" spans="5:12" x14ac:dyDescent="0.25">
      <c r="E424" s="55"/>
      <c r="I424" s="66"/>
      <c r="L424" s="67"/>
    </row>
    <row r="425" spans="5:12" x14ac:dyDescent="0.25">
      <c r="E425" s="55"/>
      <c r="I425" s="66"/>
      <c r="L425" s="67"/>
    </row>
    <row r="426" spans="5:12" x14ac:dyDescent="0.25">
      <c r="E426" s="55"/>
      <c r="I426" s="66"/>
      <c r="L426" s="67"/>
    </row>
    <row r="427" spans="5:12" x14ac:dyDescent="0.25">
      <c r="E427" s="55"/>
      <c r="I427" s="66"/>
      <c r="L427" s="67"/>
    </row>
    <row r="428" spans="5:12" x14ac:dyDescent="0.25">
      <c r="E428" s="55"/>
      <c r="I428" s="66"/>
      <c r="L428" s="67"/>
    </row>
    <row r="429" spans="5:12" x14ac:dyDescent="0.25">
      <c r="E429" s="55"/>
      <c r="I429" s="66"/>
      <c r="L429" s="67"/>
    </row>
    <row r="430" spans="5:12" x14ac:dyDescent="0.25">
      <c r="E430" s="55"/>
      <c r="I430" s="66"/>
      <c r="L430" s="67"/>
    </row>
    <row r="431" spans="5:12" x14ac:dyDescent="0.25">
      <c r="E431" s="55"/>
      <c r="I431" s="66"/>
      <c r="L431" s="67"/>
    </row>
    <row r="432" spans="5:12" x14ac:dyDescent="0.25">
      <c r="E432" s="55"/>
      <c r="I432" s="66"/>
      <c r="L432" s="67"/>
    </row>
    <row r="433" spans="5:12" x14ac:dyDescent="0.25">
      <c r="E433" s="55"/>
      <c r="I433" s="66"/>
      <c r="L433" s="67"/>
    </row>
    <row r="434" spans="5:12" x14ac:dyDescent="0.25">
      <c r="E434" s="55"/>
      <c r="I434" s="66"/>
      <c r="L434" s="67"/>
    </row>
    <row r="435" spans="5:12" x14ac:dyDescent="0.25">
      <c r="E435" s="55"/>
      <c r="I435" s="66"/>
      <c r="L435" s="67"/>
    </row>
    <row r="436" spans="5:12" x14ac:dyDescent="0.25">
      <c r="E436" s="55"/>
      <c r="I436" s="66"/>
      <c r="L436" s="67"/>
    </row>
    <row r="437" spans="5:12" x14ac:dyDescent="0.25">
      <c r="E437" s="55"/>
      <c r="I437" s="66"/>
      <c r="L437" s="67"/>
    </row>
    <row r="438" spans="5:12" x14ac:dyDescent="0.25">
      <c r="E438" s="55"/>
      <c r="I438" s="66"/>
      <c r="L438" s="67"/>
    </row>
    <row r="439" spans="5:12" x14ac:dyDescent="0.25">
      <c r="E439" s="55"/>
      <c r="I439" s="66"/>
      <c r="L439" s="67"/>
    </row>
    <row r="440" spans="5:12" x14ac:dyDescent="0.25">
      <c r="E440" s="55"/>
      <c r="I440" s="66"/>
      <c r="L440" s="67"/>
    </row>
    <row r="441" spans="5:12" x14ac:dyDescent="0.25">
      <c r="E441" s="55"/>
      <c r="I441" s="66"/>
      <c r="L441" s="67"/>
    </row>
    <row r="442" spans="5:12" x14ac:dyDescent="0.25">
      <c r="E442" s="55"/>
      <c r="I442" s="66"/>
      <c r="L442" s="67"/>
    </row>
    <row r="443" spans="5:12" x14ac:dyDescent="0.25">
      <c r="E443" s="55"/>
      <c r="I443" s="66"/>
      <c r="L443" s="67"/>
    </row>
    <row r="444" spans="5:12" x14ac:dyDescent="0.25">
      <c r="E444" s="55"/>
      <c r="I444" s="66"/>
      <c r="L444" s="67"/>
    </row>
    <row r="445" spans="5:12" x14ac:dyDescent="0.25">
      <c r="E445" s="55"/>
      <c r="I445" s="66"/>
      <c r="L445" s="67"/>
    </row>
    <row r="446" spans="5:12" x14ac:dyDescent="0.25">
      <c r="E446" s="55"/>
      <c r="I446" s="66"/>
      <c r="L446" s="67"/>
    </row>
    <row r="447" spans="5:12" x14ac:dyDescent="0.25">
      <c r="E447" s="55"/>
      <c r="I447" s="66"/>
      <c r="L447" s="67"/>
    </row>
    <row r="448" spans="5:12" x14ac:dyDescent="0.25">
      <c r="E448" s="55"/>
      <c r="I448" s="66"/>
      <c r="L448" s="67"/>
    </row>
    <row r="449" spans="5:12" x14ac:dyDescent="0.25">
      <c r="E449" s="55"/>
      <c r="I449" s="66"/>
      <c r="L449" s="67"/>
    </row>
    <row r="450" spans="5:12" x14ac:dyDescent="0.25">
      <c r="E450" s="55"/>
      <c r="I450" s="66"/>
      <c r="L450" s="67"/>
    </row>
    <row r="451" spans="5:12" x14ac:dyDescent="0.25">
      <c r="E451" s="55"/>
      <c r="I451" s="66"/>
      <c r="L451" s="67"/>
    </row>
    <row r="452" spans="5:12" x14ac:dyDescent="0.25">
      <c r="E452" s="55"/>
      <c r="I452" s="66"/>
      <c r="L452" s="67"/>
    </row>
    <row r="453" spans="5:12" x14ac:dyDescent="0.25">
      <c r="E453" s="55"/>
      <c r="I453" s="66"/>
      <c r="L453" s="67"/>
    </row>
    <row r="454" spans="5:12" x14ac:dyDescent="0.25">
      <c r="E454" s="55"/>
      <c r="I454" s="66"/>
      <c r="L454" s="67"/>
    </row>
    <row r="455" spans="5:12" x14ac:dyDescent="0.25">
      <c r="E455" s="55"/>
      <c r="I455" s="66"/>
      <c r="L455" s="67"/>
    </row>
    <row r="456" spans="5:12" x14ac:dyDescent="0.25">
      <c r="E456" s="55"/>
      <c r="I456" s="66"/>
      <c r="L456" s="67"/>
    </row>
    <row r="457" spans="5:12" x14ac:dyDescent="0.25">
      <c r="E457" s="55"/>
      <c r="I457" s="66"/>
      <c r="L457" s="67"/>
    </row>
    <row r="458" spans="5:12" x14ac:dyDescent="0.25">
      <c r="E458" s="55"/>
      <c r="I458" s="66"/>
      <c r="L458" s="67"/>
    </row>
    <row r="459" spans="5:12" x14ac:dyDescent="0.25">
      <c r="E459" s="55"/>
      <c r="I459" s="66"/>
      <c r="L459" s="67"/>
    </row>
    <row r="460" spans="5:12" x14ac:dyDescent="0.25">
      <c r="E460" s="55"/>
      <c r="I460" s="66"/>
      <c r="L460" s="67"/>
    </row>
    <row r="461" spans="5:12" x14ac:dyDescent="0.25">
      <c r="E461" s="55"/>
      <c r="I461" s="66"/>
      <c r="L461" s="67"/>
    </row>
    <row r="462" spans="5:12" x14ac:dyDescent="0.25">
      <c r="E462" s="55"/>
      <c r="I462" s="66"/>
      <c r="L462" s="67"/>
    </row>
    <row r="463" spans="5:12" x14ac:dyDescent="0.25">
      <c r="E463" s="55"/>
      <c r="I463" s="66"/>
      <c r="L463" s="67"/>
    </row>
    <row r="464" spans="5:12" x14ac:dyDescent="0.25">
      <c r="E464" s="55"/>
      <c r="I464" s="66"/>
      <c r="L464" s="67"/>
    </row>
    <row r="465" spans="5:12" x14ac:dyDescent="0.25">
      <c r="E465" s="55"/>
      <c r="I465" s="66"/>
      <c r="L465" s="67"/>
    </row>
    <row r="466" spans="5:12" x14ac:dyDescent="0.25">
      <c r="E466" s="55"/>
      <c r="I466" s="66"/>
      <c r="L466" s="67"/>
    </row>
    <row r="467" spans="5:12" x14ac:dyDescent="0.25">
      <c r="E467" s="55"/>
      <c r="I467" s="66"/>
      <c r="L467" s="67"/>
    </row>
    <row r="468" spans="5:12" x14ac:dyDescent="0.25">
      <c r="E468" s="55"/>
      <c r="I468" s="66"/>
      <c r="L468" s="67"/>
    </row>
    <row r="469" spans="5:12" x14ac:dyDescent="0.25">
      <c r="E469" s="55"/>
      <c r="I469" s="66"/>
      <c r="L469" s="67"/>
    </row>
    <row r="470" spans="5:12" x14ac:dyDescent="0.25">
      <c r="E470" s="55"/>
      <c r="I470" s="66"/>
      <c r="L470" s="67"/>
    </row>
    <row r="471" spans="5:12" x14ac:dyDescent="0.25">
      <c r="E471" s="55"/>
      <c r="I471" s="66"/>
      <c r="L471" s="67"/>
    </row>
    <row r="472" spans="5:12" x14ac:dyDescent="0.25">
      <c r="E472" s="55"/>
      <c r="I472" s="66"/>
      <c r="L472" s="67"/>
    </row>
    <row r="473" spans="5:12" x14ac:dyDescent="0.25">
      <c r="E473" s="55"/>
      <c r="I473" s="66"/>
      <c r="L473" s="67"/>
    </row>
    <row r="474" spans="5:12" x14ac:dyDescent="0.25">
      <c r="E474" s="55"/>
      <c r="I474" s="66"/>
      <c r="L474" s="67"/>
    </row>
    <row r="475" spans="5:12" x14ac:dyDescent="0.25">
      <c r="E475" s="55"/>
      <c r="I475" s="66"/>
      <c r="L475" s="67"/>
    </row>
    <row r="476" spans="5:12" x14ac:dyDescent="0.25">
      <c r="E476" s="55"/>
      <c r="I476" s="66"/>
      <c r="L476" s="67"/>
    </row>
    <row r="477" spans="5:12" x14ac:dyDescent="0.25">
      <c r="E477" s="55"/>
      <c r="I477" s="66"/>
      <c r="L477" s="67"/>
    </row>
    <row r="478" spans="5:12" x14ac:dyDescent="0.25">
      <c r="E478" s="55"/>
      <c r="I478" s="66"/>
      <c r="L478" s="67"/>
    </row>
    <row r="479" spans="5:12" x14ac:dyDescent="0.25">
      <c r="E479" s="55"/>
      <c r="I479" s="66"/>
      <c r="L479" s="67"/>
    </row>
    <row r="480" spans="5:12" x14ac:dyDescent="0.25">
      <c r="E480" s="55"/>
      <c r="I480" s="66"/>
      <c r="L480" s="67"/>
    </row>
    <row r="481" spans="5:12" x14ac:dyDescent="0.25">
      <c r="E481" s="55"/>
      <c r="I481" s="66"/>
      <c r="L481" s="67"/>
    </row>
    <row r="482" spans="5:12" x14ac:dyDescent="0.25">
      <c r="E482" s="55"/>
      <c r="I482" s="66"/>
      <c r="L482" s="67"/>
    </row>
    <row r="483" spans="5:12" x14ac:dyDescent="0.25">
      <c r="E483" s="55"/>
      <c r="I483" s="66"/>
      <c r="L483" s="67"/>
    </row>
    <row r="484" spans="5:12" x14ac:dyDescent="0.25">
      <c r="E484" s="55"/>
      <c r="I484" s="66"/>
      <c r="L484" s="67"/>
    </row>
    <row r="485" spans="5:12" x14ac:dyDescent="0.25">
      <c r="E485" s="55"/>
      <c r="I485" s="66"/>
      <c r="L485" s="67"/>
    </row>
    <row r="486" spans="5:12" x14ac:dyDescent="0.25">
      <c r="E486" s="55"/>
      <c r="I486" s="66"/>
      <c r="L486" s="67"/>
    </row>
    <row r="487" spans="5:12" x14ac:dyDescent="0.25">
      <c r="E487" s="55"/>
      <c r="I487" s="66"/>
      <c r="L487" s="67"/>
    </row>
    <row r="488" spans="5:12" x14ac:dyDescent="0.25">
      <c r="E488" s="55"/>
      <c r="I488" s="66"/>
      <c r="L488" s="67"/>
    </row>
    <row r="489" spans="5:12" x14ac:dyDescent="0.25">
      <c r="E489" s="55"/>
      <c r="I489" s="66"/>
      <c r="L489" s="67"/>
    </row>
    <row r="490" spans="5:12" x14ac:dyDescent="0.25">
      <c r="E490" s="55"/>
      <c r="I490" s="66"/>
      <c r="L490" s="67"/>
    </row>
    <row r="491" spans="5:12" x14ac:dyDescent="0.25">
      <c r="E491" s="55"/>
      <c r="I491" s="66"/>
      <c r="L491" s="67"/>
    </row>
    <row r="492" spans="5:12" x14ac:dyDescent="0.25">
      <c r="E492" s="55"/>
      <c r="I492" s="66"/>
      <c r="L492" s="67"/>
    </row>
    <row r="493" spans="5:12" x14ac:dyDescent="0.25">
      <c r="E493" s="55"/>
      <c r="I493" s="66"/>
      <c r="L493" s="67"/>
    </row>
    <row r="494" spans="5:12" x14ac:dyDescent="0.25">
      <c r="E494" s="55"/>
      <c r="I494" s="66"/>
      <c r="L494" s="67"/>
    </row>
    <row r="495" spans="5:12" x14ac:dyDescent="0.25">
      <c r="E495" s="55"/>
      <c r="I495" s="66"/>
      <c r="L495" s="67"/>
    </row>
    <row r="496" spans="5:12" x14ac:dyDescent="0.25">
      <c r="E496" s="55"/>
      <c r="I496" s="66"/>
      <c r="L496" s="67"/>
    </row>
    <row r="497" spans="5:12" x14ac:dyDescent="0.25">
      <c r="E497" s="55"/>
      <c r="I497" s="66"/>
      <c r="L497" s="67"/>
    </row>
    <row r="498" spans="5:12" x14ac:dyDescent="0.25">
      <c r="E498" s="55"/>
      <c r="I498" s="66"/>
      <c r="L498" s="67"/>
    </row>
    <row r="499" spans="5:12" x14ac:dyDescent="0.25">
      <c r="E499" s="55"/>
      <c r="I499" s="66"/>
      <c r="L499" s="67"/>
    </row>
    <row r="500" spans="5:12" x14ac:dyDescent="0.25">
      <c r="E500" s="55"/>
      <c r="I500" s="66"/>
      <c r="L500" s="67"/>
    </row>
    <row r="501" spans="5:12" x14ac:dyDescent="0.25">
      <c r="E501" s="55"/>
      <c r="I501" s="66"/>
      <c r="L501" s="67"/>
    </row>
    <row r="502" spans="5:12" x14ac:dyDescent="0.25">
      <c r="E502" s="55"/>
      <c r="I502" s="66"/>
      <c r="L502" s="67"/>
    </row>
    <row r="503" spans="5:12" x14ac:dyDescent="0.25">
      <c r="E503" s="55"/>
      <c r="I503" s="66"/>
      <c r="L503" s="67"/>
    </row>
    <row r="504" spans="5:12" x14ac:dyDescent="0.25">
      <c r="E504" s="55"/>
      <c r="I504" s="66"/>
      <c r="L504" s="67"/>
    </row>
    <row r="505" spans="5:12" x14ac:dyDescent="0.25">
      <c r="E505" s="55"/>
      <c r="I505" s="66"/>
      <c r="L505" s="67"/>
    </row>
    <row r="506" spans="5:12" x14ac:dyDescent="0.25">
      <c r="E506" s="55"/>
      <c r="I506" s="66"/>
      <c r="L506" s="67"/>
    </row>
    <row r="507" spans="5:12" x14ac:dyDescent="0.25">
      <c r="E507" s="55"/>
      <c r="I507" s="66"/>
      <c r="L507" s="67"/>
    </row>
    <row r="508" spans="5:12" x14ac:dyDescent="0.25">
      <c r="E508" s="55"/>
      <c r="I508" s="66"/>
      <c r="L508" s="67"/>
    </row>
    <row r="509" spans="5:12" x14ac:dyDescent="0.25">
      <c r="E509" s="55"/>
      <c r="I509" s="66"/>
      <c r="L509" s="67"/>
    </row>
    <row r="510" spans="5:12" x14ac:dyDescent="0.25">
      <c r="E510" s="55"/>
      <c r="I510" s="66"/>
      <c r="L510" s="67"/>
    </row>
    <row r="511" spans="5:12" x14ac:dyDescent="0.25">
      <c r="E511" s="55"/>
      <c r="I511" s="66"/>
      <c r="L511" s="67"/>
    </row>
    <row r="512" spans="5:12" x14ac:dyDescent="0.25">
      <c r="E512" s="55"/>
      <c r="I512" s="66"/>
      <c r="L512" s="67"/>
    </row>
    <row r="513" spans="5:12" x14ac:dyDescent="0.25">
      <c r="E513" s="55"/>
      <c r="I513" s="66"/>
      <c r="L513" s="67"/>
    </row>
    <row r="514" spans="5:12" x14ac:dyDescent="0.25">
      <c r="E514" s="55"/>
      <c r="I514" s="66"/>
      <c r="L514" s="67"/>
    </row>
    <row r="515" spans="5:12" x14ac:dyDescent="0.25">
      <c r="E515" s="55"/>
      <c r="I515" s="66"/>
      <c r="L515" s="67"/>
    </row>
    <row r="516" spans="5:12" x14ac:dyDescent="0.25">
      <c r="E516" s="55"/>
      <c r="I516" s="66"/>
      <c r="L516" s="67"/>
    </row>
    <row r="517" spans="5:12" x14ac:dyDescent="0.25">
      <c r="E517" s="55"/>
      <c r="I517" s="66"/>
      <c r="L517" s="67"/>
    </row>
    <row r="518" spans="5:12" x14ac:dyDescent="0.25">
      <c r="E518" s="55"/>
      <c r="I518" s="66"/>
      <c r="L518" s="67"/>
    </row>
    <row r="519" spans="5:12" x14ac:dyDescent="0.25">
      <c r="E519" s="55"/>
      <c r="I519" s="66"/>
      <c r="L519" s="67"/>
    </row>
    <row r="520" spans="5:12" x14ac:dyDescent="0.25">
      <c r="E520" s="55"/>
      <c r="I520" s="66"/>
      <c r="L520" s="67"/>
    </row>
    <row r="521" spans="5:12" x14ac:dyDescent="0.25">
      <c r="E521" s="55"/>
      <c r="I521" s="66"/>
      <c r="L521" s="67"/>
    </row>
    <row r="522" spans="5:12" x14ac:dyDescent="0.25">
      <c r="E522" s="55"/>
      <c r="I522" s="66"/>
      <c r="L522" s="67"/>
    </row>
    <row r="523" spans="5:12" x14ac:dyDescent="0.25">
      <c r="E523" s="55"/>
      <c r="I523" s="66"/>
      <c r="L523" s="67"/>
    </row>
    <row r="524" spans="5:12" x14ac:dyDescent="0.25">
      <c r="E524" s="55"/>
      <c r="I524" s="66"/>
      <c r="L524" s="67"/>
    </row>
    <row r="525" spans="5:12" x14ac:dyDescent="0.25">
      <c r="E525" s="55"/>
      <c r="I525" s="66"/>
      <c r="L525" s="67"/>
    </row>
    <row r="526" spans="5:12" x14ac:dyDescent="0.25">
      <c r="E526" s="55"/>
      <c r="I526" s="66"/>
      <c r="L526" s="67"/>
    </row>
    <row r="527" spans="5:12" x14ac:dyDescent="0.25">
      <c r="E527" s="55"/>
      <c r="I527" s="66"/>
      <c r="L527" s="67"/>
    </row>
    <row r="528" spans="5:12" x14ac:dyDescent="0.25">
      <c r="E528" s="55"/>
      <c r="I528" s="66"/>
      <c r="L528" s="67"/>
    </row>
    <row r="529" spans="5:12" x14ac:dyDescent="0.25">
      <c r="E529" s="55"/>
      <c r="I529" s="66"/>
      <c r="L529" s="67"/>
    </row>
    <row r="530" spans="5:12" x14ac:dyDescent="0.25">
      <c r="E530" s="55"/>
      <c r="I530" s="66"/>
      <c r="L530" s="67"/>
    </row>
    <row r="531" spans="5:12" x14ac:dyDescent="0.25">
      <c r="E531" s="55"/>
      <c r="I531" s="66"/>
      <c r="L531" s="67"/>
    </row>
    <row r="532" spans="5:12" x14ac:dyDescent="0.25">
      <c r="E532" s="55"/>
      <c r="I532" s="66"/>
      <c r="L532" s="67"/>
    </row>
    <row r="533" spans="5:12" x14ac:dyDescent="0.25">
      <c r="E533" s="55"/>
      <c r="I533" s="66"/>
      <c r="L533" s="67"/>
    </row>
    <row r="534" spans="5:12" x14ac:dyDescent="0.25">
      <c r="E534" s="55"/>
      <c r="I534" s="66"/>
      <c r="L534" s="67"/>
    </row>
    <row r="535" spans="5:12" x14ac:dyDescent="0.25">
      <c r="E535" s="55"/>
      <c r="I535" s="66"/>
      <c r="L535" s="67"/>
    </row>
    <row r="536" spans="5:12" x14ac:dyDescent="0.25">
      <c r="E536" s="55"/>
      <c r="I536" s="66"/>
      <c r="L536" s="67"/>
    </row>
    <row r="537" spans="5:12" x14ac:dyDescent="0.25">
      <c r="E537" s="55"/>
      <c r="I537" s="66"/>
      <c r="L537" s="67"/>
    </row>
    <row r="538" spans="5:12" x14ac:dyDescent="0.25">
      <c r="E538" s="55"/>
      <c r="I538" s="66"/>
      <c r="L538" s="67"/>
    </row>
    <row r="539" spans="5:12" x14ac:dyDescent="0.25">
      <c r="E539" s="55"/>
      <c r="I539" s="66"/>
      <c r="L539" s="67"/>
    </row>
    <row r="540" spans="5:12" x14ac:dyDescent="0.25">
      <c r="E540" s="55"/>
      <c r="I540" s="66"/>
      <c r="L540" s="67"/>
    </row>
    <row r="541" spans="5:12" x14ac:dyDescent="0.25">
      <c r="E541" s="55"/>
      <c r="I541" s="66"/>
      <c r="L541" s="67"/>
    </row>
    <row r="542" spans="5:12" x14ac:dyDescent="0.25">
      <c r="E542" s="55"/>
      <c r="I542" s="66"/>
      <c r="L542" s="67"/>
    </row>
    <row r="543" spans="5:12" x14ac:dyDescent="0.25">
      <c r="E543" s="55"/>
      <c r="I543" s="66"/>
      <c r="L543" s="67"/>
    </row>
    <row r="544" spans="5:12" x14ac:dyDescent="0.25">
      <c r="E544" s="55"/>
      <c r="I544" s="66"/>
      <c r="L544" s="67"/>
    </row>
    <row r="545" spans="5:12" x14ac:dyDescent="0.25">
      <c r="E545" s="55"/>
      <c r="I545" s="66"/>
      <c r="L545" s="67"/>
    </row>
    <row r="546" spans="5:12" x14ac:dyDescent="0.25">
      <c r="E546" s="55"/>
      <c r="I546" s="66"/>
      <c r="L546" s="67"/>
    </row>
    <row r="547" spans="5:12" x14ac:dyDescent="0.25">
      <c r="E547" s="55"/>
      <c r="I547" s="66"/>
      <c r="L547" s="67"/>
    </row>
    <row r="548" spans="5:12" x14ac:dyDescent="0.25">
      <c r="E548" s="55"/>
      <c r="I548" s="66"/>
      <c r="L548" s="67"/>
    </row>
    <row r="549" spans="5:12" x14ac:dyDescent="0.25">
      <c r="E549" s="55"/>
      <c r="I549" s="66"/>
      <c r="L549" s="67"/>
    </row>
    <row r="550" spans="5:12" x14ac:dyDescent="0.25">
      <c r="E550" s="55"/>
      <c r="I550" s="66"/>
      <c r="L550" s="67"/>
    </row>
    <row r="551" spans="5:12" x14ac:dyDescent="0.25">
      <c r="E551" s="55"/>
      <c r="I551" s="66"/>
      <c r="L551" s="67"/>
    </row>
    <row r="552" spans="5:12" x14ac:dyDescent="0.25">
      <c r="E552" s="55"/>
      <c r="I552" s="66"/>
      <c r="L552" s="67"/>
    </row>
    <row r="553" spans="5:12" x14ac:dyDescent="0.25">
      <c r="E553" s="55"/>
      <c r="I553" s="66"/>
      <c r="L553" s="67"/>
    </row>
    <row r="554" spans="5:12" x14ac:dyDescent="0.25">
      <c r="E554" s="55"/>
      <c r="I554" s="66"/>
      <c r="L554" s="67"/>
    </row>
    <row r="555" spans="5:12" x14ac:dyDescent="0.25">
      <c r="E555" s="55"/>
      <c r="I555" s="66"/>
      <c r="L555" s="67"/>
    </row>
    <row r="556" spans="5:12" x14ac:dyDescent="0.25">
      <c r="E556" s="55"/>
      <c r="I556" s="66"/>
      <c r="L556" s="67"/>
    </row>
    <row r="557" spans="5:12" x14ac:dyDescent="0.25">
      <c r="E557" s="55"/>
      <c r="I557" s="66"/>
      <c r="L557" s="67"/>
    </row>
    <row r="558" spans="5:12" x14ac:dyDescent="0.25">
      <c r="E558" s="55"/>
      <c r="I558" s="66"/>
      <c r="L558" s="67"/>
    </row>
    <row r="559" spans="5:12" x14ac:dyDescent="0.25">
      <c r="E559" s="55"/>
      <c r="I559" s="66"/>
      <c r="L559" s="67"/>
    </row>
    <row r="560" spans="5:12" x14ac:dyDescent="0.25">
      <c r="E560" s="55"/>
      <c r="I560" s="66"/>
      <c r="L560" s="67"/>
    </row>
    <row r="561" spans="5:12" x14ac:dyDescent="0.25">
      <c r="E561" s="55"/>
      <c r="I561" s="66"/>
      <c r="L561" s="67"/>
    </row>
    <row r="562" spans="5:12" x14ac:dyDescent="0.25">
      <c r="E562" s="55"/>
      <c r="I562" s="66"/>
      <c r="L562" s="67"/>
    </row>
    <row r="563" spans="5:12" x14ac:dyDescent="0.25">
      <c r="E563" s="55"/>
      <c r="I563" s="66"/>
      <c r="L563" s="67"/>
    </row>
    <row r="564" spans="5:12" x14ac:dyDescent="0.25">
      <c r="E564" s="55"/>
      <c r="I564" s="66"/>
      <c r="L564" s="67"/>
    </row>
    <row r="565" spans="5:12" x14ac:dyDescent="0.25">
      <c r="E565" s="55"/>
      <c r="I565" s="66"/>
      <c r="L565" s="67"/>
    </row>
    <row r="566" spans="5:12" x14ac:dyDescent="0.25">
      <c r="E566" s="55"/>
      <c r="I566" s="66"/>
      <c r="L566" s="67"/>
    </row>
    <row r="567" spans="5:12" x14ac:dyDescent="0.25">
      <c r="E567" s="55"/>
      <c r="I567" s="66"/>
      <c r="L567" s="67"/>
    </row>
    <row r="568" spans="5:12" x14ac:dyDescent="0.25">
      <c r="E568" s="55"/>
      <c r="I568" s="66"/>
      <c r="L568" s="67"/>
    </row>
    <row r="569" spans="5:12" x14ac:dyDescent="0.25">
      <c r="E569" s="55"/>
      <c r="I569" s="66"/>
      <c r="L569" s="67"/>
    </row>
    <row r="570" spans="5:12" x14ac:dyDescent="0.25">
      <c r="E570" s="55"/>
      <c r="I570" s="66"/>
      <c r="L570" s="67"/>
    </row>
    <row r="571" spans="5:12" x14ac:dyDescent="0.25">
      <c r="E571" s="55"/>
      <c r="I571" s="66"/>
      <c r="L571" s="67"/>
    </row>
    <row r="572" spans="5:12" x14ac:dyDescent="0.25">
      <c r="E572" s="55"/>
      <c r="I572" s="66"/>
      <c r="L572" s="67"/>
    </row>
    <row r="573" spans="5:12" x14ac:dyDescent="0.25">
      <c r="E573" s="55"/>
      <c r="I573" s="66"/>
      <c r="L573" s="67"/>
    </row>
    <row r="574" spans="5:12" x14ac:dyDescent="0.25">
      <c r="E574" s="55"/>
      <c r="I574" s="66"/>
      <c r="L574" s="67"/>
    </row>
    <row r="575" spans="5:12" x14ac:dyDescent="0.25">
      <c r="E575" s="55"/>
      <c r="I575" s="66"/>
      <c r="L575" s="67"/>
    </row>
    <row r="576" spans="5:12" x14ac:dyDescent="0.25">
      <c r="E576" s="55"/>
      <c r="I576" s="66"/>
      <c r="L576" s="67"/>
    </row>
    <row r="577" spans="5:12" x14ac:dyDescent="0.25">
      <c r="E577" s="55"/>
      <c r="I577" s="66"/>
      <c r="L577" s="67"/>
    </row>
    <row r="578" spans="5:12" x14ac:dyDescent="0.25">
      <c r="E578" s="55"/>
      <c r="I578" s="66"/>
      <c r="L578" s="67"/>
    </row>
    <row r="579" spans="5:12" x14ac:dyDescent="0.25">
      <c r="E579" s="55"/>
      <c r="I579" s="66"/>
      <c r="L579" s="67"/>
    </row>
    <row r="580" spans="5:12" x14ac:dyDescent="0.25">
      <c r="E580" s="55"/>
      <c r="I580" s="66"/>
      <c r="L580" s="67"/>
    </row>
    <row r="581" spans="5:12" x14ac:dyDescent="0.25">
      <c r="E581" s="55"/>
      <c r="I581" s="66"/>
      <c r="L581" s="67"/>
    </row>
    <row r="582" spans="5:12" x14ac:dyDescent="0.25">
      <c r="E582" s="55"/>
      <c r="I582" s="66"/>
      <c r="L582" s="67"/>
    </row>
    <row r="583" spans="5:12" x14ac:dyDescent="0.25">
      <c r="E583" s="55"/>
      <c r="I583" s="66"/>
      <c r="L583" s="67"/>
    </row>
    <row r="584" spans="5:12" x14ac:dyDescent="0.25">
      <c r="E584" s="55"/>
      <c r="I584" s="66"/>
      <c r="L584" s="67"/>
    </row>
    <row r="585" spans="5:12" x14ac:dyDescent="0.25">
      <c r="E585" s="55"/>
      <c r="I585" s="66"/>
      <c r="L585" s="67"/>
    </row>
    <row r="586" spans="5:12" x14ac:dyDescent="0.25">
      <c r="E586" s="55"/>
      <c r="I586" s="66"/>
      <c r="L586" s="67"/>
    </row>
    <row r="587" spans="5:12" x14ac:dyDescent="0.25">
      <c r="E587" s="55"/>
      <c r="I587" s="66"/>
      <c r="L587" s="67"/>
    </row>
    <row r="588" spans="5:12" x14ac:dyDescent="0.25">
      <c r="E588" s="55"/>
      <c r="I588" s="66"/>
      <c r="L588" s="67"/>
    </row>
    <row r="589" spans="5:12" x14ac:dyDescent="0.25">
      <c r="E589" s="55"/>
      <c r="I589" s="66"/>
      <c r="L589" s="67"/>
    </row>
    <row r="590" spans="5:12" x14ac:dyDescent="0.25">
      <c r="E590" s="55"/>
      <c r="I590" s="66"/>
      <c r="L590" s="67"/>
    </row>
    <row r="591" spans="5:12" x14ac:dyDescent="0.25">
      <c r="E591" s="55"/>
      <c r="I591" s="66"/>
      <c r="L591" s="67"/>
    </row>
    <row r="592" spans="5:12" x14ac:dyDescent="0.25">
      <c r="E592" s="55"/>
      <c r="I592" s="66"/>
      <c r="L592" s="67"/>
    </row>
    <row r="593" spans="5:12" x14ac:dyDescent="0.25">
      <c r="E593" s="55"/>
      <c r="I593" s="66"/>
      <c r="L593" s="67"/>
    </row>
    <row r="594" spans="5:12" x14ac:dyDescent="0.25">
      <c r="E594" s="55"/>
      <c r="I594" s="66"/>
      <c r="L594" s="67"/>
    </row>
    <row r="595" spans="5:12" x14ac:dyDescent="0.25">
      <c r="E595" s="55"/>
      <c r="I595" s="66"/>
      <c r="L595" s="67"/>
    </row>
    <row r="596" spans="5:12" x14ac:dyDescent="0.25">
      <c r="E596" s="55"/>
      <c r="I596" s="66"/>
      <c r="L596" s="67"/>
    </row>
    <row r="597" spans="5:12" x14ac:dyDescent="0.25">
      <c r="E597" s="55"/>
      <c r="I597" s="66"/>
      <c r="L597" s="67"/>
    </row>
    <row r="598" spans="5:12" x14ac:dyDescent="0.25">
      <c r="E598" s="55"/>
      <c r="I598" s="66"/>
      <c r="L598" s="67"/>
    </row>
    <row r="599" spans="5:12" x14ac:dyDescent="0.25">
      <c r="E599" s="55"/>
      <c r="I599" s="66"/>
      <c r="L599" s="67"/>
    </row>
    <row r="600" spans="5:12" x14ac:dyDescent="0.25">
      <c r="E600" s="55"/>
      <c r="I600" s="66"/>
      <c r="L600" s="67"/>
    </row>
    <row r="601" spans="5:12" x14ac:dyDescent="0.25">
      <c r="E601" s="55"/>
      <c r="I601" s="66"/>
      <c r="L601" s="67"/>
    </row>
    <row r="602" spans="5:12" x14ac:dyDescent="0.25">
      <c r="E602" s="55"/>
      <c r="I602" s="66"/>
      <c r="L602" s="67"/>
    </row>
    <row r="603" spans="5:12" x14ac:dyDescent="0.25">
      <c r="E603" s="55"/>
      <c r="I603" s="66"/>
      <c r="L603" s="67"/>
    </row>
    <row r="604" spans="5:12" x14ac:dyDescent="0.25">
      <c r="E604" s="55"/>
      <c r="I604" s="66"/>
      <c r="L604" s="67"/>
    </row>
    <row r="605" spans="5:12" x14ac:dyDescent="0.25">
      <c r="E605" s="55"/>
      <c r="I605" s="66"/>
      <c r="L605" s="67"/>
    </row>
    <row r="606" spans="5:12" x14ac:dyDescent="0.25">
      <c r="E606" s="55"/>
      <c r="I606" s="66"/>
      <c r="L606" s="67"/>
    </row>
    <row r="607" spans="5:12" x14ac:dyDescent="0.25">
      <c r="E607" s="55"/>
      <c r="I607" s="66"/>
      <c r="L607" s="67"/>
    </row>
    <row r="608" spans="5:12" x14ac:dyDescent="0.25">
      <c r="E608" s="55"/>
      <c r="I608" s="66"/>
      <c r="L608" s="67"/>
    </row>
    <row r="609" spans="5:12" x14ac:dyDescent="0.25">
      <c r="E609" s="55"/>
      <c r="I609" s="66"/>
      <c r="L609" s="67"/>
    </row>
    <row r="610" spans="5:12" x14ac:dyDescent="0.25">
      <c r="E610" s="55"/>
      <c r="I610" s="66"/>
      <c r="L610" s="67"/>
    </row>
    <row r="611" spans="5:12" x14ac:dyDescent="0.25">
      <c r="E611" s="55"/>
      <c r="I611" s="66"/>
      <c r="L611" s="67"/>
    </row>
    <row r="612" spans="5:12" x14ac:dyDescent="0.25">
      <c r="E612" s="55"/>
      <c r="I612" s="66"/>
      <c r="L612" s="67"/>
    </row>
    <row r="613" spans="5:12" x14ac:dyDescent="0.25">
      <c r="E613" s="55"/>
      <c r="I613" s="66"/>
      <c r="L613" s="67"/>
    </row>
    <row r="614" spans="5:12" x14ac:dyDescent="0.25">
      <c r="E614" s="55"/>
      <c r="I614" s="66"/>
      <c r="L614" s="67"/>
    </row>
    <row r="615" spans="5:12" x14ac:dyDescent="0.25">
      <c r="E615" s="55"/>
      <c r="I615" s="66"/>
      <c r="L615" s="67"/>
    </row>
    <row r="616" spans="5:12" x14ac:dyDescent="0.25">
      <c r="E616" s="55"/>
      <c r="I616" s="66"/>
      <c r="L616" s="67"/>
    </row>
    <row r="617" spans="5:12" x14ac:dyDescent="0.25">
      <c r="E617" s="55"/>
      <c r="I617" s="66"/>
      <c r="L617" s="67"/>
    </row>
    <row r="618" spans="5:12" x14ac:dyDescent="0.25">
      <c r="E618" s="55"/>
      <c r="I618" s="66"/>
      <c r="L618" s="67"/>
    </row>
    <row r="619" spans="5:12" x14ac:dyDescent="0.25">
      <c r="E619" s="55"/>
      <c r="I619" s="66"/>
      <c r="L619" s="67"/>
    </row>
    <row r="620" spans="5:12" x14ac:dyDescent="0.25">
      <c r="E620" s="55"/>
      <c r="I620" s="66"/>
      <c r="L620" s="67"/>
    </row>
    <row r="621" spans="5:12" x14ac:dyDescent="0.25">
      <c r="E621" s="55"/>
      <c r="I621" s="66"/>
      <c r="L621" s="67"/>
    </row>
    <row r="622" spans="5:12" x14ac:dyDescent="0.25">
      <c r="E622" s="55"/>
      <c r="I622" s="66"/>
      <c r="L622" s="67"/>
    </row>
    <row r="623" spans="5:12" x14ac:dyDescent="0.25">
      <c r="E623" s="55"/>
      <c r="I623" s="66"/>
      <c r="L623" s="67"/>
    </row>
    <row r="624" spans="5:12" x14ac:dyDescent="0.25">
      <c r="E624" s="55"/>
      <c r="I624" s="66"/>
      <c r="L624" s="67"/>
    </row>
    <row r="625" spans="5:12" x14ac:dyDescent="0.25">
      <c r="E625" s="55"/>
      <c r="I625" s="66"/>
      <c r="L625" s="67"/>
    </row>
    <row r="626" spans="5:12" x14ac:dyDescent="0.25">
      <c r="E626" s="55"/>
      <c r="I626" s="66"/>
      <c r="L626" s="67"/>
    </row>
    <row r="627" spans="5:12" x14ac:dyDescent="0.25">
      <c r="E627" s="55"/>
      <c r="I627" s="66"/>
      <c r="L627" s="67"/>
    </row>
    <row r="628" spans="5:12" x14ac:dyDescent="0.25">
      <c r="E628" s="55"/>
      <c r="I628" s="66"/>
      <c r="L628" s="67"/>
    </row>
    <row r="629" spans="5:12" x14ac:dyDescent="0.25">
      <c r="E629" s="55"/>
      <c r="I629" s="66"/>
      <c r="L629" s="67"/>
    </row>
    <row r="630" spans="5:12" x14ac:dyDescent="0.25">
      <c r="E630" s="55"/>
      <c r="I630" s="66"/>
      <c r="L630" s="67"/>
    </row>
    <row r="631" spans="5:12" x14ac:dyDescent="0.25">
      <c r="E631" s="55"/>
      <c r="I631" s="66"/>
      <c r="L631" s="67"/>
    </row>
    <row r="632" spans="5:12" x14ac:dyDescent="0.25">
      <c r="E632" s="55"/>
      <c r="I632" s="66"/>
      <c r="L632" s="67"/>
    </row>
    <row r="633" spans="5:12" x14ac:dyDescent="0.25">
      <c r="E633" s="55"/>
      <c r="I633" s="66"/>
      <c r="L633" s="67"/>
    </row>
    <row r="634" spans="5:12" x14ac:dyDescent="0.25">
      <c r="E634" s="55"/>
      <c r="I634" s="66"/>
      <c r="L634" s="67"/>
    </row>
    <row r="635" spans="5:12" x14ac:dyDescent="0.25">
      <c r="E635" s="55"/>
      <c r="I635" s="66"/>
      <c r="L635" s="67"/>
    </row>
    <row r="636" spans="5:12" x14ac:dyDescent="0.25">
      <c r="E636" s="55"/>
      <c r="I636" s="66"/>
      <c r="L636" s="67"/>
    </row>
    <row r="637" spans="5:12" x14ac:dyDescent="0.25">
      <c r="E637" s="55"/>
      <c r="I637" s="66"/>
      <c r="L637" s="67"/>
    </row>
    <row r="638" spans="5:12" x14ac:dyDescent="0.25">
      <c r="E638" s="55"/>
      <c r="I638" s="66"/>
      <c r="L638" s="67"/>
    </row>
    <row r="639" spans="5:12" x14ac:dyDescent="0.25">
      <c r="E639" s="55"/>
      <c r="I639" s="66"/>
      <c r="L639" s="67"/>
    </row>
    <row r="640" spans="5:12" x14ac:dyDescent="0.25">
      <c r="E640" s="55"/>
      <c r="I640" s="66"/>
      <c r="L640" s="67"/>
    </row>
    <row r="641" spans="5:12" x14ac:dyDescent="0.25">
      <c r="E641" s="55"/>
      <c r="I641" s="66"/>
      <c r="L641" s="67"/>
    </row>
    <row r="642" spans="5:12" x14ac:dyDescent="0.25">
      <c r="E642" s="55"/>
      <c r="I642" s="66"/>
      <c r="L642" s="67"/>
    </row>
    <row r="643" spans="5:12" x14ac:dyDescent="0.25">
      <c r="E643" s="55"/>
      <c r="I643" s="66"/>
      <c r="L643" s="67"/>
    </row>
    <row r="644" spans="5:12" x14ac:dyDescent="0.25">
      <c r="E644" s="55"/>
      <c r="I644" s="66"/>
      <c r="L644" s="67"/>
    </row>
    <row r="645" spans="5:12" x14ac:dyDescent="0.25">
      <c r="E645" s="55"/>
      <c r="I645" s="66"/>
      <c r="L645" s="67"/>
    </row>
    <row r="646" spans="5:12" x14ac:dyDescent="0.25">
      <c r="E646" s="55"/>
      <c r="I646" s="66"/>
      <c r="L646" s="67"/>
    </row>
    <row r="647" spans="5:12" x14ac:dyDescent="0.25">
      <c r="E647" s="55"/>
      <c r="I647" s="66"/>
      <c r="L647" s="67"/>
    </row>
    <row r="648" spans="5:12" x14ac:dyDescent="0.25">
      <c r="E648" s="55"/>
      <c r="I648" s="66"/>
      <c r="L648" s="67"/>
    </row>
    <row r="649" spans="5:12" x14ac:dyDescent="0.25">
      <c r="E649" s="55"/>
      <c r="I649" s="66"/>
      <c r="L649" s="67"/>
    </row>
    <row r="650" spans="5:12" x14ac:dyDescent="0.25">
      <c r="E650" s="55"/>
      <c r="I650" s="66"/>
      <c r="L650" s="67"/>
    </row>
    <row r="651" spans="5:12" x14ac:dyDescent="0.25">
      <c r="E651" s="55"/>
      <c r="I651" s="66"/>
      <c r="L651" s="67"/>
    </row>
    <row r="652" spans="5:12" x14ac:dyDescent="0.25">
      <c r="E652" s="55"/>
      <c r="I652" s="66"/>
      <c r="L652" s="67"/>
    </row>
    <row r="653" spans="5:12" x14ac:dyDescent="0.25">
      <c r="E653" s="55"/>
      <c r="I653" s="66"/>
      <c r="L653" s="67"/>
    </row>
    <row r="654" spans="5:12" x14ac:dyDescent="0.25">
      <c r="E654" s="55"/>
      <c r="I654" s="66"/>
      <c r="L654" s="67"/>
    </row>
    <row r="655" spans="5:12" x14ac:dyDescent="0.25">
      <c r="E655" s="55"/>
      <c r="I655" s="66"/>
      <c r="L655" s="67"/>
    </row>
    <row r="656" spans="5:12" x14ac:dyDescent="0.25">
      <c r="E656" s="55"/>
      <c r="I656" s="66"/>
      <c r="L656" s="67"/>
    </row>
    <row r="657" spans="5:12" x14ac:dyDescent="0.25">
      <c r="E657" s="55"/>
      <c r="I657" s="66"/>
      <c r="L657" s="67"/>
    </row>
    <row r="658" spans="5:12" x14ac:dyDescent="0.25">
      <c r="E658" s="55"/>
      <c r="I658" s="66"/>
      <c r="L658" s="67"/>
    </row>
    <row r="659" spans="5:12" x14ac:dyDescent="0.25">
      <c r="E659" s="55"/>
      <c r="I659" s="66"/>
      <c r="L659" s="67"/>
    </row>
    <row r="660" spans="5:12" x14ac:dyDescent="0.25">
      <c r="E660" s="55"/>
      <c r="I660" s="66"/>
      <c r="L660" s="67"/>
    </row>
    <row r="661" spans="5:12" x14ac:dyDescent="0.25">
      <c r="E661" s="55"/>
      <c r="I661" s="66"/>
      <c r="L661" s="67"/>
    </row>
    <row r="662" spans="5:12" x14ac:dyDescent="0.25">
      <c r="E662" s="55"/>
      <c r="I662" s="66"/>
      <c r="L662" s="67"/>
    </row>
    <row r="663" spans="5:12" x14ac:dyDescent="0.25">
      <c r="E663" s="55"/>
      <c r="I663" s="66"/>
      <c r="L663" s="67"/>
    </row>
    <row r="664" spans="5:12" x14ac:dyDescent="0.25">
      <c r="E664" s="55"/>
      <c r="I664" s="66"/>
      <c r="L664" s="67"/>
    </row>
    <row r="665" spans="5:12" x14ac:dyDescent="0.25">
      <c r="E665" s="55"/>
      <c r="I665" s="66"/>
      <c r="L665" s="67"/>
    </row>
    <row r="666" spans="5:12" x14ac:dyDescent="0.25">
      <c r="E666" s="55"/>
      <c r="I666" s="66"/>
      <c r="L666" s="67"/>
    </row>
    <row r="667" spans="5:12" x14ac:dyDescent="0.25">
      <c r="E667" s="55"/>
      <c r="I667" s="66"/>
      <c r="L667" s="67"/>
    </row>
    <row r="668" spans="5:12" x14ac:dyDescent="0.25">
      <c r="E668" s="55"/>
      <c r="I668" s="66"/>
      <c r="L668" s="67"/>
    </row>
    <row r="669" spans="5:12" x14ac:dyDescent="0.25">
      <c r="E669" s="55"/>
      <c r="I669" s="66"/>
      <c r="L669" s="67"/>
    </row>
    <row r="670" spans="5:12" x14ac:dyDescent="0.25">
      <c r="E670" s="55"/>
      <c r="I670" s="66"/>
      <c r="L670" s="67"/>
    </row>
    <row r="671" spans="5:12" x14ac:dyDescent="0.25">
      <c r="E671" s="55"/>
      <c r="I671" s="66"/>
      <c r="L671" s="67"/>
    </row>
    <row r="672" spans="5:12" x14ac:dyDescent="0.25">
      <c r="E672" s="55"/>
      <c r="I672" s="66"/>
      <c r="L672" s="67"/>
    </row>
    <row r="673" spans="5:12" x14ac:dyDescent="0.25">
      <c r="E673" s="55"/>
      <c r="I673" s="66"/>
      <c r="L673" s="67"/>
    </row>
    <row r="674" spans="5:12" x14ac:dyDescent="0.25">
      <c r="E674" s="55"/>
      <c r="I674" s="66"/>
      <c r="L674" s="67"/>
    </row>
    <row r="675" spans="5:12" x14ac:dyDescent="0.25">
      <c r="E675" s="55"/>
      <c r="I675" s="66"/>
      <c r="L675" s="67"/>
    </row>
    <row r="676" spans="5:12" x14ac:dyDescent="0.25">
      <c r="E676" s="55"/>
      <c r="I676" s="66"/>
      <c r="L676" s="67"/>
    </row>
    <row r="677" spans="5:12" x14ac:dyDescent="0.25">
      <c r="E677" s="55"/>
      <c r="I677" s="66"/>
      <c r="L677" s="67"/>
    </row>
    <row r="678" spans="5:12" x14ac:dyDescent="0.25">
      <c r="E678" s="55"/>
      <c r="I678" s="66"/>
      <c r="L678" s="67"/>
    </row>
    <row r="679" spans="5:12" x14ac:dyDescent="0.25">
      <c r="E679" s="55"/>
      <c r="I679" s="66"/>
      <c r="L679" s="67"/>
    </row>
    <row r="680" spans="5:12" x14ac:dyDescent="0.25">
      <c r="E680" s="55"/>
      <c r="I680" s="66"/>
      <c r="L680" s="67"/>
    </row>
    <row r="681" spans="5:12" x14ac:dyDescent="0.25">
      <c r="E681" s="55"/>
      <c r="I681" s="66"/>
      <c r="L681" s="67"/>
    </row>
    <row r="682" spans="5:12" x14ac:dyDescent="0.25">
      <c r="E682" s="55"/>
      <c r="I682" s="66"/>
      <c r="L682" s="67"/>
    </row>
    <row r="683" spans="5:12" x14ac:dyDescent="0.25">
      <c r="E683" s="55"/>
      <c r="I683" s="66"/>
      <c r="L683" s="67"/>
    </row>
    <row r="684" spans="5:12" x14ac:dyDescent="0.25">
      <c r="E684" s="55"/>
      <c r="I684" s="66"/>
      <c r="L684" s="67"/>
    </row>
    <row r="685" spans="5:12" x14ac:dyDescent="0.25">
      <c r="E685" s="55"/>
      <c r="I685" s="66"/>
      <c r="L685" s="67"/>
    </row>
    <row r="686" spans="5:12" x14ac:dyDescent="0.25">
      <c r="E686" s="55"/>
      <c r="I686" s="66"/>
      <c r="L686" s="67"/>
    </row>
    <row r="687" spans="5:12" x14ac:dyDescent="0.25">
      <c r="E687" s="55"/>
      <c r="I687" s="66"/>
      <c r="L687" s="67"/>
    </row>
    <row r="688" spans="5:12" x14ac:dyDescent="0.25">
      <c r="E688" s="55"/>
      <c r="I688" s="66"/>
      <c r="L688" s="67"/>
    </row>
    <row r="689" spans="5:12" x14ac:dyDescent="0.25">
      <c r="E689" s="55"/>
      <c r="I689" s="66"/>
      <c r="L689" s="67"/>
    </row>
    <row r="690" spans="5:12" x14ac:dyDescent="0.25">
      <c r="E690" s="55"/>
      <c r="I690" s="66"/>
      <c r="L690" s="67"/>
    </row>
    <row r="691" spans="5:12" x14ac:dyDescent="0.25">
      <c r="E691" s="55"/>
      <c r="I691" s="66"/>
      <c r="L691" s="67"/>
    </row>
    <row r="692" spans="5:12" x14ac:dyDescent="0.25">
      <c r="E692" s="55"/>
      <c r="I692" s="66"/>
      <c r="L692" s="67"/>
    </row>
    <row r="693" spans="5:12" x14ac:dyDescent="0.25">
      <c r="E693" s="55"/>
      <c r="I693" s="66"/>
      <c r="L693" s="67"/>
    </row>
    <row r="694" spans="5:12" x14ac:dyDescent="0.25">
      <c r="E694" s="55"/>
      <c r="I694" s="66"/>
      <c r="L694" s="67"/>
    </row>
    <row r="695" spans="5:12" x14ac:dyDescent="0.25">
      <c r="E695" s="55"/>
      <c r="I695" s="66"/>
      <c r="L695" s="67"/>
    </row>
    <row r="696" spans="5:12" x14ac:dyDescent="0.25">
      <c r="E696" s="55"/>
      <c r="I696" s="66"/>
      <c r="L696" s="67"/>
    </row>
    <row r="697" spans="5:12" x14ac:dyDescent="0.25">
      <c r="E697" s="55"/>
      <c r="I697" s="66"/>
      <c r="L697" s="67"/>
    </row>
    <row r="698" spans="5:12" x14ac:dyDescent="0.25">
      <c r="E698" s="55"/>
      <c r="I698" s="66"/>
      <c r="L698" s="67"/>
    </row>
    <row r="699" spans="5:12" x14ac:dyDescent="0.25">
      <c r="E699" s="55"/>
      <c r="I699" s="66"/>
      <c r="L699" s="67"/>
    </row>
    <row r="700" spans="5:12" x14ac:dyDescent="0.25">
      <c r="E700" s="55"/>
      <c r="I700" s="66"/>
      <c r="L700" s="67"/>
    </row>
    <row r="701" spans="5:12" x14ac:dyDescent="0.25">
      <c r="E701" s="55"/>
      <c r="I701" s="66"/>
      <c r="L701" s="67"/>
    </row>
    <row r="702" spans="5:12" x14ac:dyDescent="0.25">
      <c r="E702" s="55"/>
      <c r="I702" s="66"/>
      <c r="L702" s="67"/>
    </row>
    <row r="703" spans="5:12" x14ac:dyDescent="0.25">
      <c r="E703" s="55"/>
      <c r="I703" s="66"/>
      <c r="L703" s="67"/>
    </row>
    <row r="704" spans="5:12" x14ac:dyDescent="0.25">
      <c r="E704" s="55"/>
      <c r="I704" s="66"/>
      <c r="L704" s="67"/>
    </row>
    <row r="705" spans="5:12" x14ac:dyDescent="0.25">
      <c r="E705" s="55"/>
      <c r="I705" s="66"/>
      <c r="L705" s="67"/>
    </row>
    <row r="706" spans="5:12" x14ac:dyDescent="0.25">
      <c r="E706" s="55"/>
      <c r="I706" s="66"/>
      <c r="L706" s="67"/>
    </row>
    <row r="707" spans="5:12" x14ac:dyDescent="0.25">
      <c r="E707" s="55"/>
      <c r="I707" s="66"/>
      <c r="L707" s="67"/>
    </row>
    <row r="708" spans="5:12" x14ac:dyDescent="0.25">
      <c r="E708" s="55"/>
      <c r="I708" s="66"/>
      <c r="L708" s="67"/>
    </row>
    <row r="709" spans="5:12" x14ac:dyDescent="0.25">
      <c r="E709" s="55"/>
      <c r="I709" s="66"/>
      <c r="L709" s="67"/>
    </row>
    <row r="710" spans="5:12" x14ac:dyDescent="0.25">
      <c r="E710" s="55"/>
      <c r="I710" s="66"/>
      <c r="L710" s="67"/>
    </row>
    <row r="711" spans="5:12" x14ac:dyDescent="0.25">
      <c r="E711" s="55"/>
      <c r="I711" s="66"/>
      <c r="L711" s="67"/>
    </row>
    <row r="712" spans="5:12" x14ac:dyDescent="0.25">
      <c r="E712" s="55"/>
      <c r="I712" s="66"/>
      <c r="L712" s="67"/>
    </row>
    <row r="713" spans="5:12" x14ac:dyDescent="0.25">
      <c r="E713" s="55"/>
      <c r="I713" s="66"/>
      <c r="L713" s="67"/>
    </row>
    <row r="714" spans="5:12" x14ac:dyDescent="0.25">
      <c r="E714" s="55"/>
      <c r="I714" s="66"/>
      <c r="L714" s="67"/>
    </row>
    <row r="715" spans="5:12" x14ac:dyDescent="0.25">
      <c r="E715" s="55"/>
      <c r="I715" s="66"/>
      <c r="L715" s="67"/>
    </row>
    <row r="716" spans="5:12" x14ac:dyDescent="0.25">
      <c r="E716" s="55"/>
      <c r="I716" s="66"/>
      <c r="L716" s="67"/>
    </row>
    <row r="717" spans="5:12" x14ac:dyDescent="0.25">
      <c r="E717" s="55"/>
      <c r="I717" s="66"/>
      <c r="L717" s="67"/>
    </row>
    <row r="718" spans="5:12" x14ac:dyDescent="0.25">
      <c r="E718" s="55"/>
      <c r="I718" s="66"/>
      <c r="L718" s="67"/>
    </row>
    <row r="719" spans="5:12" x14ac:dyDescent="0.25">
      <c r="E719" s="55"/>
      <c r="I719" s="66"/>
      <c r="L719" s="67"/>
    </row>
    <row r="720" spans="5:12" x14ac:dyDescent="0.25">
      <c r="E720" s="55"/>
      <c r="I720" s="66"/>
      <c r="L720" s="67"/>
    </row>
    <row r="721" spans="5:12" x14ac:dyDescent="0.25">
      <c r="E721" s="55"/>
      <c r="I721" s="66"/>
      <c r="L721" s="67"/>
    </row>
    <row r="722" spans="5:12" x14ac:dyDescent="0.25">
      <c r="E722" s="55"/>
      <c r="I722" s="66"/>
      <c r="L722" s="67"/>
    </row>
    <row r="723" spans="5:12" x14ac:dyDescent="0.25">
      <c r="E723" s="55"/>
      <c r="I723" s="66"/>
      <c r="L723" s="67"/>
    </row>
    <row r="724" spans="5:12" x14ac:dyDescent="0.25">
      <c r="E724" s="55"/>
      <c r="I724" s="66"/>
      <c r="L724" s="67"/>
    </row>
    <row r="725" spans="5:12" x14ac:dyDescent="0.25">
      <c r="E725" s="55"/>
      <c r="I725" s="66"/>
      <c r="L725" s="67"/>
    </row>
    <row r="726" spans="5:12" x14ac:dyDescent="0.25">
      <c r="E726" s="55"/>
      <c r="I726" s="66"/>
      <c r="L726" s="67"/>
    </row>
    <row r="727" spans="5:12" x14ac:dyDescent="0.25">
      <c r="E727" s="55"/>
      <c r="I727" s="66"/>
      <c r="L727" s="67"/>
    </row>
    <row r="728" spans="5:12" x14ac:dyDescent="0.25">
      <c r="E728" s="55"/>
      <c r="I728" s="66"/>
      <c r="L728" s="67"/>
    </row>
    <row r="729" spans="5:12" x14ac:dyDescent="0.25">
      <c r="E729" s="55"/>
      <c r="I729" s="66"/>
      <c r="L729" s="67"/>
    </row>
    <row r="730" spans="5:12" x14ac:dyDescent="0.25">
      <c r="E730" s="55"/>
      <c r="I730" s="66"/>
      <c r="L730" s="67"/>
    </row>
    <row r="731" spans="5:12" x14ac:dyDescent="0.25">
      <c r="E731" s="55"/>
      <c r="I731" s="66"/>
      <c r="L731" s="67"/>
    </row>
    <row r="732" spans="5:12" x14ac:dyDescent="0.25">
      <c r="E732" s="55"/>
      <c r="I732" s="66"/>
      <c r="L732" s="67"/>
    </row>
    <row r="733" spans="5:12" x14ac:dyDescent="0.25">
      <c r="E733" s="55"/>
      <c r="I733" s="66"/>
      <c r="L733" s="67"/>
    </row>
    <row r="734" spans="5:12" x14ac:dyDescent="0.25">
      <c r="E734" s="55"/>
      <c r="I734" s="66"/>
      <c r="L734" s="67"/>
    </row>
    <row r="735" spans="5:12" x14ac:dyDescent="0.25">
      <c r="E735" s="55"/>
      <c r="I735" s="66"/>
      <c r="L735" s="67"/>
    </row>
    <row r="736" spans="5:12" x14ac:dyDescent="0.25">
      <c r="E736" s="55"/>
      <c r="I736" s="66"/>
      <c r="L736" s="67"/>
    </row>
    <row r="737" spans="5:12" x14ac:dyDescent="0.25">
      <c r="E737" s="55"/>
      <c r="I737" s="66"/>
      <c r="L737" s="67"/>
    </row>
    <row r="738" spans="5:12" x14ac:dyDescent="0.25">
      <c r="E738" s="55"/>
      <c r="I738" s="66"/>
      <c r="L738" s="67"/>
    </row>
    <row r="739" spans="5:12" x14ac:dyDescent="0.25">
      <c r="E739" s="55"/>
      <c r="I739" s="66"/>
      <c r="L739" s="67"/>
    </row>
    <row r="740" spans="5:12" x14ac:dyDescent="0.25">
      <c r="E740" s="55"/>
      <c r="I740" s="66"/>
      <c r="L740" s="67"/>
    </row>
    <row r="741" spans="5:12" x14ac:dyDescent="0.25">
      <c r="E741" s="55"/>
      <c r="I741" s="66"/>
      <c r="L741" s="67"/>
    </row>
    <row r="742" spans="5:12" x14ac:dyDescent="0.25">
      <c r="E742" s="55"/>
      <c r="I742" s="66"/>
      <c r="L742" s="67"/>
    </row>
    <row r="743" spans="5:12" x14ac:dyDescent="0.25">
      <c r="E743" s="55"/>
      <c r="I743" s="66"/>
      <c r="L743" s="67"/>
    </row>
    <row r="744" spans="5:12" x14ac:dyDescent="0.25">
      <c r="E744" s="55"/>
      <c r="I744" s="66"/>
      <c r="L744" s="67"/>
    </row>
    <row r="745" spans="5:12" x14ac:dyDescent="0.25">
      <c r="E745" s="55"/>
      <c r="I745" s="66"/>
      <c r="L745" s="67"/>
    </row>
    <row r="746" spans="5:12" x14ac:dyDescent="0.25">
      <c r="E746" s="55"/>
      <c r="I746" s="66"/>
      <c r="L746" s="67"/>
    </row>
    <row r="747" spans="5:12" x14ac:dyDescent="0.25">
      <c r="E747" s="55"/>
      <c r="I747" s="66"/>
      <c r="L747" s="67"/>
    </row>
    <row r="748" spans="5:12" x14ac:dyDescent="0.25">
      <c r="E748" s="55"/>
      <c r="I748" s="66"/>
      <c r="L748" s="67"/>
    </row>
    <row r="749" spans="5:12" x14ac:dyDescent="0.25">
      <c r="E749" s="55"/>
      <c r="I749" s="66"/>
      <c r="L749" s="67"/>
    </row>
    <row r="750" spans="5:12" x14ac:dyDescent="0.25">
      <c r="E750" s="55"/>
      <c r="I750" s="66"/>
      <c r="L750" s="67"/>
    </row>
    <row r="751" spans="5:12" x14ac:dyDescent="0.25">
      <c r="E751" s="55"/>
      <c r="I751" s="66"/>
      <c r="L751" s="67"/>
    </row>
    <row r="752" spans="5:12" x14ac:dyDescent="0.25">
      <c r="E752" s="55"/>
      <c r="I752" s="66"/>
      <c r="L752" s="67"/>
    </row>
    <row r="753" spans="5:12" x14ac:dyDescent="0.25">
      <c r="E753" s="55"/>
      <c r="I753" s="66"/>
      <c r="L753" s="67"/>
    </row>
    <row r="754" spans="5:12" x14ac:dyDescent="0.25">
      <c r="E754" s="55"/>
      <c r="I754" s="66"/>
      <c r="L754" s="67"/>
    </row>
    <row r="755" spans="5:12" x14ac:dyDescent="0.25">
      <c r="E755" s="55"/>
      <c r="I755" s="66"/>
      <c r="L755" s="67"/>
    </row>
    <row r="756" spans="5:12" x14ac:dyDescent="0.25">
      <c r="E756" s="55"/>
      <c r="I756" s="66"/>
      <c r="L756" s="67"/>
    </row>
    <row r="757" spans="5:12" x14ac:dyDescent="0.25">
      <c r="E757" s="55"/>
      <c r="I757" s="66"/>
      <c r="L757" s="67"/>
    </row>
    <row r="758" spans="5:12" x14ac:dyDescent="0.25">
      <c r="E758" s="55"/>
      <c r="I758" s="66"/>
      <c r="L758" s="67"/>
    </row>
    <row r="759" spans="5:12" x14ac:dyDescent="0.25">
      <c r="E759" s="55"/>
      <c r="I759" s="66"/>
      <c r="L759" s="67"/>
    </row>
    <row r="760" spans="5:12" x14ac:dyDescent="0.25">
      <c r="E760" s="55"/>
      <c r="I760" s="66"/>
      <c r="L760" s="67"/>
    </row>
    <row r="761" spans="5:12" x14ac:dyDescent="0.25">
      <c r="E761" s="55"/>
      <c r="I761" s="66"/>
      <c r="L761" s="67"/>
    </row>
    <row r="762" spans="5:12" x14ac:dyDescent="0.25">
      <c r="E762" s="55"/>
      <c r="I762" s="66"/>
      <c r="L762" s="67"/>
    </row>
    <row r="763" spans="5:12" x14ac:dyDescent="0.25">
      <c r="E763" s="55"/>
      <c r="I763" s="66"/>
      <c r="L763" s="67"/>
    </row>
    <row r="764" spans="5:12" x14ac:dyDescent="0.25">
      <c r="E764" s="55"/>
      <c r="I764" s="66"/>
      <c r="L764" s="67"/>
    </row>
    <row r="765" spans="5:12" x14ac:dyDescent="0.25">
      <c r="E765" s="55"/>
      <c r="I765" s="66"/>
      <c r="L765" s="67"/>
    </row>
    <row r="766" spans="5:12" x14ac:dyDescent="0.25">
      <c r="E766" s="55"/>
      <c r="I766" s="66"/>
      <c r="L766" s="67"/>
    </row>
    <row r="767" spans="5:12" x14ac:dyDescent="0.25">
      <c r="E767" s="55"/>
      <c r="I767" s="66"/>
      <c r="L767" s="67"/>
    </row>
    <row r="768" spans="5:12" x14ac:dyDescent="0.25">
      <c r="E768" s="55"/>
      <c r="I768" s="66"/>
      <c r="L768" s="67"/>
    </row>
    <row r="769" spans="5:12" x14ac:dyDescent="0.25">
      <c r="E769" s="55"/>
      <c r="I769" s="66"/>
      <c r="L769" s="67"/>
    </row>
    <row r="770" spans="5:12" x14ac:dyDescent="0.25">
      <c r="E770" s="55"/>
      <c r="I770" s="66"/>
      <c r="L770" s="67"/>
    </row>
    <row r="771" spans="5:12" x14ac:dyDescent="0.25">
      <c r="E771" s="55"/>
      <c r="I771" s="66"/>
      <c r="L771" s="67"/>
    </row>
    <row r="772" spans="5:12" x14ac:dyDescent="0.25">
      <c r="E772" s="55"/>
      <c r="I772" s="66"/>
      <c r="L772" s="67"/>
    </row>
    <row r="773" spans="5:12" x14ac:dyDescent="0.25">
      <c r="E773" s="55"/>
      <c r="I773" s="66"/>
      <c r="L773" s="67"/>
    </row>
    <row r="774" spans="5:12" x14ac:dyDescent="0.25">
      <c r="E774" s="55"/>
      <c r="I774" s="66"/>
      <c r="L774" s="67"/>
    </row>
    <row r="775" spans="5:12" x14ac:dyDescent="0.25">
      <c r="E775" s="55"/>
      <c r="I775" s="66"/>
      <c r="L775" s="67"/>
    </row>
    <row r="776" spans="5:12" x14ac:dyDescent="0.25">
      <c r="E776" s="55"/>
      <c r="I776" s="66"/>
      <c r="L776" s="67"/>
    </row>
    <row r="777" spans="5:12" x14ac:dyDescent="0.25">
      <c r="E777" s="55"/>
      <c r="I777" s="66"/>
      <c r="L777" s="67"/>
    </row>
    <row r="778" spans="5:12" x14ac:dyDescent="0.25">
      <c r="E778" s="55"/>
      <c r="I778" s="66"/>
      <c r="L778" s="67"/>
    </row>
    <row r="779" spans="5:12" x14ac:dyDescent="0.25">
      <c r="E779" s="55"/>
      <c r="I779" s="66"/>
      <c r="L779" s="67"/>
    </row>
    <row r="780" spans="5:12" x14ac:dyDescent="0.25">
      <c r="E780" s="55"/>
      <c r="I780" s="66"/>
      <c r="L780" s="67"/>
    </row>
    <row r="781" spans="5:12" x14ac:dyDescent="0.25">
      <c r="E781" s="55"/>
      <c r="I781" s="66"/>
      <c r="L781" s="67"/>
    </row>
    <row r="782" spans="5:12" x14ac:dyDescent="0.25">
      <c r="E782" s="55"/>
      <c r="I782" s="66"/>
      <c r="L782" s="67"/>
    </row>
    <row r="783" spans="5:12" x14ac:dyDescent="0.25">
      <c r="E783" s="55"/>
      <c r="I783" s="66"/>
      <c r="L783" s="67"/>
    </row>
    <row r="784" spans="5:12" x14ac:dyDescent="0.25">
      <c r="E784" s="55"/>
      <c r="I784" s="66"/>
      <c r="L784" s="67"/>
    </row>
    <row r="785" spans="5:12" x14ac:dyDescent="0.25">
      <c r="E785" s="55"/>
      <c r="I785" s="66"/>
      <c r="L785" s="67"/>
    </row>
    <row r="786" spans="5:12" x14ac:dyDescent="0.25">
      <c r="E786" s="55"/>
      <c r="I786" s="66"/>
      <c r="L786" s="67"/>
    </row>
    <row r="787" spans="5:12" x14ac:dyDescent="0.25">
      <c r="E787" s="55"/>
      <c r="I787" s="66"/>
      <c r="L787" s="67"/>
    </row>
    <row r="788" spans="5:12" x14ac:dyDescent="0.25">
      <c r="E788" s="55"/>
      <c r="I788" s="66"/>
      <c r="L788" s="67"/>
    </row>
    <row r="789" spans="5:12" x14ac:dyDescent="0.25">
      <c r="E789" s="55"/>
      <c r="I789" s="66"/>
      <c r="L789" s="67"/>
    </row>
    <row r="790" spans="5:12" x14ac:dyDescent="0.25">
      <c r="E790" s="55"/>
      <c r="I790" s="66"/>
      <c r="L790" s="67"/>
    </row>
    <row r="791" spans="5:12" x14ac:dyDescent="0.25">
      <c r="E791" s="55"/>
      <c r="I791" s="66"/>
      <c r="L791" s="67"/>
    </row>
    <row r="792" spans="5:12" x14ac:dyDescent="0.25">
      <c r="E792" s="55"/>
      <c r="I792" s="66"/>
      <c r="L792" s="67"/>
    </row>
    <row r="793" spans="5:12" x14ac:dyDescent="0.25">
      <c r="E793" s="55"/>
      <c r="I793" s="66"/>
      <c r="L793" s="67"/>
    </row>
    <row r="794" spans="5:12" x14ac:dyDescent="0.25">
      <c r="E794" s="55"/>
      <c r="I794" s="66"/>
      <c r="L794" s="67"/>
    </row>
    <row r="795" spans="5:12" x14ac:dyDescent="0.25">
      <c r="E795" s="55"/>
      <c r="I795" s="66"/>
      <c r="L795" s="67"/>
    </row>
    <row r="796" spans="5:12" x14ac:dyDescent="0.25">
      <c r="E796" s="55"/>
      <c r="I796" s="66"/>
      <c r="L796" s="67"/>
    </row>
    <row r="797" spans="5:12" x14ac:dyDescent="0.25">
      <c r="E797" s="55"/>
      <c r="I797" s="66"/>
      <c r="L797" s="67"/>
    </row>
    <row r="798" spans="5:12" x14ac:dyDescent="0.25">
      <c r="E798" s="55"/>
      <c r="I798" s="66"/>
      <c r="L798" s="67"/>
    </row>
    <row r="799" spans="5:12" x14ac:dyDescent="0.25">
      <c r="E799" s="55"/>
      <c r="I799" s="66"/>
      <c r="L799" s="67"/>
    </row>
    <row r="800" spans="5:12" x14ac:dyDescent="0.25">
      <c r="E800" s="55"/>
      <c r="I800" s="66"/>
      <c r="L800" s="67"/>
    </row>
    <row r="801" spans="5:12" x14ac:dyDescent="0.25">
      <c r="E801" s="55"/>
      <c r="I801" s="66"/>
      <c r="L801" s="67"/>
    </row>
    <row r="802" spans="5:12" x14ac:dyDescent="0.25">
      <c r="E802" s="55"/>
      <c r="I802" s="66"/>
      <c r="L802" s="67"/>
    </row>
    <row r="803" spans="5:12" x14ac:dyDescent="0.25">
      <c r="E803" s="55"/>
      <c r="I803" s="66"/>
      <c r="L803" s="67"/>
    </row>
    <row r="804" spans="5:12" x14ac:dyDescent="0.25">
      <c r="E804" s="55"/>
      <c r="I804" s="66"/>
      <c r="L804" s="67"/>
    </row>
    <row r="805" spans="5:12" x14ac:dyDescent="0.25">
      <c r="E805" s="55"/>
      <c r="I805" s="66"/>
      <c r="L805" s="67"/>
    </row>
    <row r="806" spans="5:12" x14ac:dyDescent="0.25">
      <c r="E806" s="55"/>
      <c r="I806" s="66"/>
      <c r="L806" s="67"/>
    </row>
    <row r="807" spans="5:12" x14ac:dyDescent="0.25">
      <c r="E807" s="55"/>
      <c r="I807" s="66"/>
      <c r="L807" s="67"/>
    </row>
    <row r="808" spans="5:12" x14ac:dyDescent="0.25">
      <c r="E808" s="55"/>
      <c r="I808" s="66"/>
      <c r="L808" s="67"/>
    </row>
    <row r="809" spans="5:12" x14ac:dyDescent="0.25">
      <c r="E809" s="55"/>
      <c r="I809" s="66"/>
      <c r="L809" s="67"/>
    </row>
    <row r="810" spans="5:12" x14ac:dyDescent="0.25">
      <c r="E810" s="55"/>
      <c r="I810" s="66"/>
      <c r="L810" s="67"/>
    </row>
    <row r="811" spans="5:12" x14ac:dyDescent="0.25">
      <c r="E811" s="55"/>
      <c r="I811" s="66"/>
      <c r="L811" s="67"/>
    </row>
    <row r="812" spans="5:12" x14ac:dyDescent="0.25">
      <c r="E812" s="55"/>
      <c r="I812" s="66"/>
      <c r="L812" s="67"/>
    </row>
    <row r="813" spans="5:12" x14ac:dyDescent="0.25">
      <c r="E813" s="55"/>
      <c r="I813" s="66"/>
      <c r="L813" s="67"/>
    </row>
    <row r="814" spans="5:12" x14ac:dyDescent="0.25">
      <c r="E814" s="55"/>
      <c r="I814" s="66"/>
      <c r="L814" s="67"/>
    </row>
    <row r="815" spans="5:12" x14ac:dyDescent="0.25">
      <c r="E815" s="55"/>
      <c r="I815" s="66"/>
      <c r="L815" s="67"/>
    </row>
    <row r="816" spans="5:12" x14ac:dyDescent="0.25">
      <c r="E816" s="55"/>
      <c r="I816" s="66"/>
      <c r="L816" s="67"/>
    </row>
    <row r="817" spans="5:12" x14ac:dyDescent="0.25">
      <c r="E817" s="55"/>
      <c r="I817" s="66"/>
      <c r="L817" s="67"/>
    </row>
    <row r="818" spans="5:12" x14ac:dyDescent="0.25">
      <c r="E818" s="55"/>
      <c r="I818" s="66"/>
      <c r="L818" s="67"/>
    </row>
    <row r="819" spans="5:12" x14ac:dyDescent="0.25">
      <c r="E819" s="55"/>
      <c r="I819" s="66"/>
      <c r="L819" s="67"/>
    </row>
    <row r="820" spans="5:12" x14ac:dyDescent="0.25">
      <c r="E820" s="55"/>
      <c r="I820" s="66"/>
      <c r="L820" s="67"/>
    </row>
    <row r="821" spans="5:12" x14ac:dyDescent="0.25">
      <c r="E821" s="55"/>
      <c r="I821" s="66"/>
      <c r="L821" s="67"/>
    </row>
    <row r="822" spans="5:12" x14ac:dyDescent="0.25">
      <c r="E822" s="55"/>
      <c r="I822" s="66"/>
      <c r="L822" s="67"/>
    </row>
    <row r="823" spans="5:12" x14ac:dyDescent="0.25">
      <c r="E823" s="55"/>
      <c r="I823" s="66"/>
      <c r="L823" s="67"/>
    </row>
    <row r="824" spans="5:12" x14ac:dyDescent="0.25">
      <c r="E824" s="55"/>
      <c r="I824" s="66"/>
      <c r="L824" s="67"/>
    </row>
    <row r="825" spans="5:12" x14ac:dyDescent="0.25">
      <c r="E825" s="55"/>
      <c r="I825" s="66"/>
      <c r="L825" s="67"/>
    </row>
    <row r="826" spans="5:12" x14ac:dyDescent="0.25">
      <c r="E826" s="55"/>
      <c r="I826" s="66"/>
      <c r="L826" s="67"/>
    </row>
    <row r="827" spans="5:12" x14ac:dyDescent="0.25">
      <c r="E827" s="55"/>
      <c r="I827" s="66"/>
      <c r="L827" s="67"/>
    </row>
    <row r="828" spans="5:12" x14ac:dyDescent="0.25">
      <c r="E828" s="55"/>
      <c r="I828" s="66"/>
      <c r="L828" s="67"/>
    </row>
    <row r="829" spans="5:12" x14ac:dyDescent="0.25">
      <c r="E829" s="55"/>
      <c r="I829" s="66"/>
      <c r="L829" s="67"/>
    </row>
    <row r="830" spans="5:12" x14ac:dyDescent="0.25">
      <c r="E830" s="55"/>
      <c r="I830" s="66"/>
      <c r="L830" s="67"/>
    </row>
    <row r="831" spans="5:12" x14ac:dyDescent="0.25">
      <c r="E831" s="55"/>
      <c r="I831" s="66"/>
      <c r="L831" s="67"/>
    </row>
    <row r="832" spans="5:12" x14ac:dyDescent="0.25">
      <c r="E832" s="55"/>
      <c r="I832" s="66"/>
      <c r="L832" s="67"/>
    </row>
    <row r="833" spans="5:12" x14ac:dyDescent="0.25">
      <c r="E833" s="55"/>
      <c r="I833" s="66"/>
      <c r="L833" s="67"/>
    </row>
    <row r="834" spans="5:12" x14ac:dyDescent="0.25">
      <c r="E834" s="55"/>
      <c r="I834" s="66"/>
      <c r="L834" s="67"/>
    </row>
    <row r="835" spans="5:12" x14ac:dyDescent="0.25">
      <c r="E835" s="55"/>
      <c r="I835" s="66"/>
      <c r="L835" s="67"/>
    </row>
    <row r="836" spans="5:12" x14ac:dyDescent="0.25">
      <c r="E836" s="55"/>
      <c r="I836" s="66"/>
      <c r="L836" s="67"/>
    </row>
    <row r="837" spans="5:12" x14ac:dyDescent="0.25">
      <c r="E837" s="55"/>
      <c r="I837" s="66"/>
      <c r="L837" s="67"/>
    </row>
    <row r="838" spans="5:12" x14ac:dyDescent="0.25">
      <c r="E838" s="55"/>
      <c r="I838" s="66"/>
      <c r="L838" s="67"/>
    </row>
    <row r="839" spans="5:12" x14ac:dyDescent="0.25">
      <c r="E839" s="55"/>
      <c r="I839" s="66"/>
      <c r="L839" s="67"/>
    </row>
    <row r="840" spans="5:12" x14ac:dyDescent="0.25">
      <c r="E840" s="55"/>
      <c r="I840" s="66"/>
      <c r="L840" s="67"/>
    </row>
    <row r="841" spans="5:12" x14ac:dyDescent="0.25">
      <c r="E841" s="55"/>
      <c r="I841" s="66"/>
      <c r="L841" s="67"/>
    </row>
    <row r="842" spans="5:12" x14ac:dyDescent="0.25">
      <c r="E842" s="55"/>
      <c r="I842" s="66"/>
      <c r="L842" s="67"/>
    </row>
    <row r="843" spans="5:12" x14ac:dyDescent="0.25">
      <c r="E843" s="55"/>
      <c r="I843" s="66"/>
      <c r="L843" s="67"/>
    </row>
    <row r="844" spans="5:12" x14ac:dyDescent="0.25">
      <c r="E844" s="55"/>
      <c r="I844" s="66"/>
      <c r="L844" s="67"/>
    </row>
    <row r="845" spans="5:12" x14ac:dyDescent="0.25">
      <c r="E845" s="55"/>
      <c r="I845" s="66"/>
      <c r="L845" s="67"/>
    </row>
    <row r="846" spans="5:12" x14ac:dyDescent="0.25">
      <c r="E846" s="55"/>
      <c r="I846" s="66"/>
      <c r="L846" s="67"/>
    </row>
    <row r="847" spans="5:12" x14ac:dyDescent="0.25">
      <c r="E847" s="55"/>
      <c r="I847" s="66"/>
      <c r="L847" s="67"/>
    </row>
    <row r="848" spans="5:12" x14ac:dyDescent="0.25">
      <c r="E848" s="55"/>
      <c r="I848" s="66"/>
      <c r="L848" s="67"/>
    </row>
    <row r="849" spans="5:12" x14ac:dyDescent="0.25">
      <c r="E849" s="55"/>
      <c r="I849" s="66"/>
      <c r="L849" s="67"/>
    </row>
    <row r="850" spans="5:12" x14ac:dyDescent="0.25">
      <c r="E850" s="55"/>
      <c r="I850" s="66"/>
      <c r="L850" s="67"/>
    </row>
    <row r="851" spans="5:12" x14ac:dyDescent="0.25">
      <c r="E851" s="55"/>
      <c r="I851" s="66"/>
      <c r="L851" s="67"/>
    </row>
    <row r="852" spans="5:12" x14ac:dyDescent="0.25">
      <c r="E852" s="55"/>
      <c r="I852" s="66"/>
      <c r="L852" s="67"/>
    </row>
    <row r="853" spans="5:12" x14ac:dyDescent="0.25">
      <c r="E853" s="55"/>
      <c r="I853" s="66"/>
      <c r="L853" s="67"/>
    </row>
    <row r="854" spans="5:12" x14ac:dyDescent="0.25">
      <c r="E854" s="55"/>
      <c r="I854" s="66"/>
      <c r="L854" s="67"/>
    </row>
    <row r="855" spans="5:12" x14ac:dyDescent="0.25">
      <c r="E855" s="55"/>
      <c r="I855" s="66"/>
      <c r="L855" s="67"/>
    </row>
    <row r="856" spans="5:12" x14ac:dyDescent="0.25">
      <c r="E856" s="55"/>
      <c r="I856" s="66"/>
      <c r="L856" s="67"/>
    </row>
    <row r="857" spans="5:12" x14ac:dyDescent="0.25">
      <c r="E857" s="55"/>
      <c r="I857" s="66"/>
      <c r="L857" s="67"/>
    </row>
    <row r="858" spans="5:12" x14ac:dyDescent="0.25">
      <c r="E858" s="55"/>
      <c r="I858" s="66"/>
      <c r="L858" s="67"/>
    </row>
    <row r="859" spans="5:12" x14ac:dyDescent="0.25">
      <c r="E859" s="55"/>
      <c r="I859" s="66"/>
      <c r="L859" s="67"/>
    </row>
    <row r="860" spans="5:12" x14ac:dyDescent="0.25">
      <c r="E860" s="55"/>
      <c r="I860" s="66"/>
      <c r="L860" s="67"/>
    </row>
    <row r="861" spans="5:12" x14ac:dyDescent="0.25">
      <c r="E861" s="55"/>
      <c r="I861" s="66"/>
      <c r="L861" s="67"/>
    </row>
    <row r="862" spans="5:12" x14ac:dyDescent="0.25">
      <c r="E862" s="55"/>
      <c r="I862" s="66"/>
      <c r="L862" s="67"/>
    </row>
    <row r="863" spans="5:12" x14ac:dyDescent="0.25">
      <c r="E863" s="55"/>
      <c r="I863" s="66"/>
      <c r="L863" s="67"/>
    </row>
    <row r="864" spans="5:12" x14ac:dyDescent="0.25">
      <c r="E864" s="55"/>
      <c r="I864" s="66"/>
      <c r="L864" s="67"/>
    </row>
    <row r="865" spans="5:12" x14ac:dyDescent="0.25">
      <c r="E865" s="55"/>
      <c r="I865" s="66"/>
      <c r="L865" s="67"/>
    </row>
    <row r="866" spans="5:12" x14ac:dyDescent="0.25">
      <c r="E866" s="55"/>
      <c r="I866" s="66"/>
      <c r="L866" s="67"/>
    </row>
    <row r="867" spans="5:12" x14ac:dyDescent="0.25">
      <c r="E867" s="55"/>
      <c r="I867" s="66"/>
      <c r="L867" s="67"/>
    </row>
    <row r="868" spans="5:12" x14ac:dyDescent="0.25">
      <c r="E868" s="55"/>
      <c r="I868" s="66"/>
      <c r="L868" s="67"/>
    </row>
    <row r="869" spans="5:12" x14ac:dyDescent="0.25">
      <c r="E869" s="55"/>
      <c r="I869" s="66"/>
      <c r="L869" s="67"/>
    </row>
    <row r="870" spans="5:12" x14ac:dyDescent="0.25">
      <c r="E870" s="55"/>
      <c r="I870" s="66"/>
      <c r="L870" s="67"/>
    </row>
    <row r="871" spans="5:12" x14ac:dyDescent="0.25">
      <c r="E871" s="55"/>
      <c r="I871" s="66"/>
      <c r="L871" s="67"/>
    </row>
    <row r="872" spans="5:12" x14ac:dyDescent="0.25">
      <c r="E872" s="55"/>
      <c r="I872" s="66"/>
      <c r="L872" s="67"/>
    </row>
    <row r="873" spans="5:12" x14ac:dyDescent="0.25">
      <c r="E873" s="55"/>
      <c r="I873" s="66"/>
      <c r="L873" s="67"/>
    </row>
    <row r="874" spans="5:12" x14ac:dyDescent="0.25">
      <c r="E874" s="55"/>
      <c r="I874" s="66"/>
      <c r="L874" s="67"/>
    </row>
    <row r="875" spans="5:12" x14ac:dyDescent="0.25">
      <c r="E875" s="55"/>
      <c r="I875" s="66"/>
      <c r="L875" s="67"/>
    </row>
    <row r="876" spans="5:12" x14ac:dyDescent="0.25">
      <c r="E876" s="55"/>
      <c r="I876" s="66"/>
      <c r="L876" s="67"/>
    </row>
    <row r="877" spans="5:12" x14ac:dyDescent="0.25">
      <c r="E877" s="55"/>
      <c r="I877" s="66"/>
      <c r="L877" s="67"/>
    </row>
    <row r="878" spans="5:12" x14ac:dyDescent="0.25">
      <c r="E878" s="55"/>
      <c r="I878" s="66"/>
      <c r="L878" s="67"/>
    </row>
    <row r="879" spans="5:12" x14ac:dyDescent="0.25">
      <c r="E879" s="55"/>
      <c r="I879" s="66"/>
      <c r="L879" s="67"/>
    </row>
    <row r="880" spans="5:12" x14ac:dyDescent="0.25">
      <c r="E880" s="55"/>
      <c r="I880" s="66"/>
      <c r="L880" s="67"/>
    </row>
    <row r="881" spans="5:12" x14ac:dyDescent="0.25">
      <c r="E881" s="55"/>
      <c r="I881" s="66"/>
      <c r="L881" s="67"/>
    </row>
    <row r="882" spans="5:12" x14ac:dyDescent="0.25">
      <c r="E882" s="55"/>
      <c r="I882" s="66"/>
      <c r="L882" s="67"/>
    </row>
    <row r="883" spans="5:12" x14ac:dyDescent="0.25">
      <c r="E883" s="55"/>
      <c r="I883" s="66"/>
      <c r="L883" s="67"/>
    </row>
    <row r="884" spans="5:12" x14ac:dyDescent="0.25">
      <c r="E884" s="55"/>
      <c r="I884" s="66"/>
      <c r="L884" s="67"/>
    </row>
    <row r="885" spans="5:12" x14ac:dyDescent="0.25">
      <c r="E885" s="55"/>
      <c r="I885" s="66"/>
      <c r="L885" s="67"/>
    </row>
    <row r="886" spans="5:12" x14ac:dyDescent="0.25">
      <c r="E886" s="55"/>
      <c r="I886" s="66"/>
      <c r="L886" s="67"/>
    </row>
    <row r="887" spans="5:12" x14ac:dyDescent="0.25">
      <c r="E887" s="55"/>
      <c r="I887" s="66"/>
      <c r="L887" s="67"/>
    </row>
    <row r="888" spans="5:12" x14ac:dyDescent="0.25">
      <c r="E888" s="55"/>
      <c r="I888" s="66"/>
      <c r="L888" s="67"/>
    </row>
    <row r="889" spans="5:12" x14ac:dyDescent="0.25">
      <c r="E889" s="55"/>
      <c r="I889" s="66"/>
      <c r="L889" s="67"/>
    </row>
    <row r="890" spans="5:12" x14ac:dyDescent="0.25">
      <c r="E890" s="55"/>
      <c r="I890" s="66"/>
      <c r="L890" s="67"/>
    </row>
    <row r="891" spans="5:12" x14ac:dyDescent="0.25">
      <c r="E891" s="55"/>
      <c r="I891" s="66"/>
      <c r="L891" s="67"/>
    </row>
    <row r="892" spans="5:12" x14ac:dyDescent="0.25">
      <c r="E892" s="55"/>
      <c r="I892" s="66"/>
      <c r="L892" s="67"/>
    </row>
    <row r="893" spans="5:12" x14ac:dyDescent="0.25">
      <c r="E893" s="55"/>
      <c r="I893" s="66"/>
      <c r="L893" s="67"/>
    </row>
    <row r="894" spans="5:12" x14ac:dyDescent="0.25">
      <c r="E894" s="55"/>
      <c r="I894" s="66"/>
      <c r="L894" s="67"/>
    </row>
    <row r="895" spans="5:12" x14ac:dyDescent="0.25">
      <c r="E895" s="55"/>
      <c r="I895" s="66"/>
      <c r="L895" s="67"/>
    </row>
    <row r="896" spans="5:12" x14ac:dyDescent="0.25">
      <c r="E896" s="55"/>
      <c r="I896" s="66"/>
      <c r="L896" s="67"/>
    </row>
    <row r="897" spans="5:12" x14ac:dyDescent="0.25">
      <c r="E897" s="55"/>
      <c r="I897" s="66"/>
      <c r="L897" s="67"/>
    </row>
    <row r="898" spans="5:12" x14ac:dyDescent="0.25">
      <c r="E898" s="55"/>
      <c r="I898" s="66"/>
      <c r="L898" s="67"/>
    </row>
    <row r="899" spans="5:12" x14ac:dyDescent="0.25">
      <c r="E899" s="55"/>
      <c r="I899" s="66"/>
      <c r="L899" s="67"/>
    </row>
    <row r="900" spans="5:12" x14ac:dyDescent="0.25">
      <c r="E900" s="55"/>
      <c r="I900" s="66"/>
      <c r="L900" s="67"/>
    </row>
    <row r="901" spans="5:12" x14ac:dyDescent="0.25">
      <c r="E901" s="55"/>
      <c r="I901" s="66"/>
      <c r="L901" s="67"/>
    </row>
    <row r="902" spans="5:12" x14ac:dyDescent="0.25">
      <c r="E902" s="55"/>
      <c r="I902" s="66"/>
      <c r="L902" s="67"/>
    </row>
    <row r="903" spans="5:12" x14ac:dyDescent="0.25">
      <c r="E903" s="55"/>
      <c r="I903" s="66"/>
      <c r="L903" s="67"/>
    </row>
    <row r="904" spans="5:12" x14ac:dyDescent="0.25">
      <c r="E904" s="55"/>
      <c r="I904" s="66"/>
      <c r="L904" s="67"/>
    </row>
    <row r="905" spans="5:12" x14ac:dyDescent="0.25">
      <c r="E905" s="55"/>
      <c r="I905" s="66"/>
      <c r="L905" s="67"/>
    </row>
    <row r="906" spans="5:12" x14ac:dyDescent="0.25">
      <c r="E906" s="55"/>
      <c r="I906" s="66"/>
      <c r="L906" s="67"/>
    </row>
    <row r="907" spans="5:12" x14ac:dyDescent="0.25">
      <c r="E907" s="55"/>
      <c r="I907" s="66"/>
      <c r="L907" s="67"/>
    </row>
    <row r="908" spans="5:12" x14ac:dyDescent="0.25">
      <c r="E908" s="55"/>
      <c r="I908" s="66"/>
      <c r="L908" s="67"/>
    </row>
    <row r="909" spans="5:12" x14ac:dyDescent="0.25">
      <c r="E909" s="55"/>
      <c r="I909" s="66"/>
      <c r="L909" s="67"/>
    </row>
    <row r="910" spans="5:12" x14ac:dyDescent="0.25">
      <c r="E910" s="55"/>
      <c r="I910" s="66"/>
      <c r="L910" s="67"/>
    </row>
    <row r="911" spans="5:12" x14ac:dyDescent="0.25">
      <c r="E911" s="55"/>
      <c r="I911" s="66"/>
      <c r="L911" s="67"/>
    </row>
    <row r="912" spans="5:12" x14ac:dyDescent="0.25">
      <c r="E912" s="55"/>
      <c r="I912" s="66"/>
      <c r="L912" s="67"/>
    </row>
    <row r="913" spans="5:12" x14ac:dyDescent="0.25">
      <c r="E913" s="55"/>
      <c r="I913" s="66"/>
      <c r="L913" s="67"/>
    </row>
    <row r="914" spans="5:12" x14ac:dyDescent="0.25">
      <c r="E914" s="55"/>
      <c r="I914" s="66"/>
      <c r="L914" s="67"/>
    </row>
    <row r="915" spans="5:12" x14ac:dyDescent="0.25">
      <c r="E915" s="55"/>
      <c r="I915" s="66"/>
      <c r="L915" s="67"/>
    </row>
    <row r="916" spans="5:12" x14ac:dyDescent="0.25">
      <c r="E916" s="55"/>
      <c r="I916" s="66"/>
      <c r="L916" s="67"/>
    </row>
    <row r="917" spans="5:12" x14ac:dyDescent="0.25">
      <c r="E917" s="55"/>
      <c r="I917" s="66"/>
      <c r="L917" s="67"/>
    </row>
    <row r="918" spans="5:12" x14ac:dyDescent="0.25">
      <c r="E918" s="55"/>
      <c r="I918" s="66"/>
      <c r="L918" s="67"/>
    </row>
    <row r="919" spans="5:12" x14ac:dyDescent="0.25">
      <c r="E919" s="55"/>
      <c r="I919" s="66"/>
      <c r="L919" s="67"/>
    </row>
    <row r="920" spans="5:12" x14ac:dyDescent="0.25">
      <c r="E920" s="55"/>
      <c r="I920" s="66"/>
      <c r="L920" s="67"/>
    </row>
    <row r="921" spans="5:12" x14ac:dyDescent="0.25">
      <c r="E921" s="55"/>
      <c r="I921" s="66"/>
      <c r="L921" s="67"/>
    </row>
    <row r="922" spans="5:12" x14ac:dyDescent="0.25">
      <c r="E922" s="55"/>
      <c r="I922" s="66"/>
      <c r="L922" s="67"/>
    </row>
    <row r="923" spans="5:12" x14ac:dyDescent="0.25">
      <c r="E923" s="55"/>
      <c r="I923" s="66"/>
      <c r="L923" s="67"/>
    </row>
    <row r="924" spans="5:12" x14ac:dyDescent="0.25">
      <c r="E924" s="55"/>
      <c r="I924" s="66"/>
      <c r="L924" s="67"/>
    </row>
    <row r="925" spans="5:12" x14ac:dyDescent="0.25">
      <c r="E925" s="55"/>
      <c r="I925" s="66"/>
      <c r="L925" s="67"/>
    </row>
    <row r="926" spans="5:12" x14ac:dyDescent="0.25">
      <c r="E926" s="55"/>
      <c r="I926" s="66"/>
      <c r="L926" s="67"/>
    </row>
    <row r="927" spans="5:12" x14ac:dyDescent="0.25">
      <c r="E927" s="55"/>
      <c r="I927" s="66"/>
      <c r="L927" s="67"/>
    </row>
    <row r="928" spans="5:12" x14ac:dyDescent="0.25">
      <c r="E928" s="55"/>
      <c r="I928" s="66"/>
      <c r="L928" s="67"/>
    </row>
    <row r="929" spans="5:12" x14ac:dyDescent="0.25">
      <c r="E929" s="55"/>
      <c r="I929" s="66"/>
      <c r="L929" s="67"/>
    </row>
    <row r="930" spans="5:12" x14ac:dyDescent="0.25">
      <c r="E930" s="55"/>
      <c r="I930" s="66"/>
      <c r="L930" s="67"/>
    </row>
    <row r="931" spans="5:12" x14ac:dyDescent="0.25">
      <c r="E931" s="55"/>
      <c r="I931" s="66"/>
      <c r="L931" s="67"/>
    </row>
    <row r="932" spans="5:12" x14ac:dyDescent="0.25">
      <c r="E932" s="55"/>
      <c r="I932" s="66"/>
      <c r="L932" s="67"/>
    </row>
    <row r="933" spans="5:12" x14ac:dyDescent="0.25">
      <c r="E933" s="55"/>
      <c r="I933" s="66"/>
      <c r="L933" s="67"/>
    </row>
    <row r="934" spans="5:12" x14ac:dyDescent="0.25">
      <c r="E934" s="55"/>
      <c r="I934" s="66"/>
      <c r="L934" s="67"/>
    </row>
    <row r="935" spans="5:12" x14ac:dyDescent="0.25">
      <c r="E935" s="55"/>
      <c r="I935" s="66"/>
      <c r="L935" s="67"/>
    </row>
    <row r="936" spans="5:12" x14ac:dyDescent="0.25">
      <c r="E936" s="55"/>
      <c r="I936" s="66"/>
      <c r="L936" s="67"/>
    </row>
    <row r="937" spans="5:12" x14ac:dyDescent="0.25">
      <c r="E937" s="55"/>
      <c r="I937" s="66"/>
      <c r="L937" s="67"/>
    </row>
    <row r="938" spans="5:12" x14ac:dyDescent="0.25">
      <c r="E938" s="55"/>
      <c r="I938" s="66"/>
      <c r="L938" s="67"/>
    </row>
    <row r="939" spans="5:12" x14ac:dyDescent="0.25">
      <c r="E939" s="55"/>
      <c r="I939" s="66"/>
      <c r="L939" s="67"/>
    </row>
    <row r="940" spans="5:12" x14ac:dyDescent="0.25">
      <c r="E940" s="55"/>
      <c r="I940" s="66"/>
      <c r="L940" s="67"/>
    </row>
    <row r="941" spans="5:12" x14ac:dyDescent="0.25">
      <c r="E941" s="55"/>
      <c r="I941" s="66"/>
      <c r="L941" s="67"/>
    </row>
    <row r="942" spans="5:12" x14ac:dyDescent="0.25">
      <c r="E942" s="55"/>
      <c r="I942" s="66"/>
      <c r="L942" s="67"/>
    </row>
    <row r="943" spans="5:12" x14ac:dyDescent="0.25">
      <c r="E943" s="55"/>
      <c r="I943" s="66"/>
      <c r="L943" s="67"/>
    </row>
    <row r="944" spans="5:12" x14ac:dyDescent="0.25">
      <c r="E944" s="55"/>
      <c r="I944" s="66"/>
      <c r="L944" s="67"/>
    </row>
    <row r="945" spans="5:12" x14ac:dyDescent="0.25">
      <c r="E945" s="55"/>
      <c r="I945" s="66"/>
      <c r="L945" s="67"/>
    </row>
    <row r="946" spans="5:12" x14ac:dyDescent="0.25">
      <c r="E946" s="55"/>
      <c r="I946" s="66"/>
      <c r="L946" s="67"/>
    </row>
    <row r="947" spans="5:12" x14ac:dyDescent="0.25">
      <c r="E947" s="55"/>
      <c r="I947" s="66"/>
      <c r="L947" s="67"/>
    </row>
    <row r="948" spans="5:12" x14ac:dyDescent="0.25">
      <c r="E948" s="55"/>
      <c r="I948" s="66"/>
      <c r="L948" s="67"/>
    </row>
    <row r="949" spans="5:12" x14ac:dyDescent="0.25">
      <c r="E949" s="55"/>
      <c r="I949" s="66"/>
      <c r="L949" s="67"/>
    </row>
    <row r="950" spans="5:12" x14ac:dyDescent="0.25">
      <c r="E950" s="55"/>
      <c r="I950" s="66"/>
      <c r="L950" s="67"/>
    </row>
    <row r="951" spans="5:12" x14ac:dyDescent="0.25">
      <c r="E951" s="55"/>
      <c r="I951" s="66"/>
      <c r="L951" s="67"/>
    </row>
    <row r="952" spans="5:12" x14ac:dyDescent="0.25">
      <c r="E952" s="55"/>
      <c r="I952" s="66"/>
      <c r="L952" s="67"/>
    </row>
    <row r="953" spans="5:12" x14ac:dyDescent="0.25">
      <c r="E953" s="55"/>
      <c r="I953" s="66"/>
      <c r="L953" s="67"/>
    </row>
    <row r="954" spans="5:12" x14ac:dyDescent="0.25">
      <c r="E954" s="55"/>
      <c r="I954" s="66"/>
      <c r="L954" s="67"/>
    </row>
    <row r="955" spans="5:12" x14ac:dyDescent="0.25">
      <c r="E955" s="55"/>
      <c r="I955" s="66"/>
      <c r="L955" s="67"/>
    </row>
    <row r="956" spans="5:12" x14ac:dyDescent="0.25">
      <c r="E956" s="55"/>
      <c r="I956" s="66"/>
      <c r="L956" s="67"/>
    </row>
    <row r="957" spans="5:12" x14ac:dyDescent="0.25">
      <c r="E957" s="55"/>
      <c r="I957" s="66"/>
      <c r="L957" s="67"/>
    </row>
    <row r="958" spans="5:12" x14ac:dyDescent="0.25">
      <c r="E958" s="55"/>
      <c r="I958" s="66"/>
      <c r="L958" s="67"/>
    </row>
    <row r="959" spans="5:12" x14ac:dyDescent="0.25">
      <c r="E959" s="55"/>
      <c r="I959" s="66"/>
      <c r="L959" s="67"/>
    </row>
    <row r="960" spans="5:12" x14ac:dyDescent="0.25">
      <c r="E960" s="55"/>
      <c r="I960" s="66"/>
      <c r="L960" s="67"/>
    </row>
    <row r="961" spans="5:12" x14ac:dyDescent="0.25">
      <c r="E961" s="55"/>
      <c r="I961" s="66"/>
      <c r="L961" s="67"/>
    </row>
    <row r="962" spans="5:12" x14ac:dyDescent="0.25">
      <c r="E962" s="55"/>
      <c r="I962" s="66"/>
      <c r="L962" s="67"/>
    </row>
    <row r="963" spans="5:12" x14ac:dyDescent="0.25">
      <c r="E963" s="55"/>
      <c r="I963" s="66"/>
      <c r="L963" s="67"/>
    </row>
    <row r="964" spans="5:12" x14ac:dyDescent="0.25">
      <c r="E964" s="55"/>
      <c r="I964" s="66"/>
      <c r="L964" s="67"/>
    </row>
    <row r="965" spans="5:12" x14ac:dyDescent="0.25">
      <c r="E965" s="55"/>
      <c r="I965" s="66"/>
      <c r="L965" s="67"/>
    </row>
    <row r="966" spans="5:12" x14ac:dyDescent="0.25">
      <c r="E966" s="55"/>
      <c r="I966" s="66"/>
      <c r="L966" s="67"/>
    </row>
    <row r="967" spans="5:12" x14ac:dyDescent="0.25">
      <c r="E967" s="55"/>
      <c r="I967" s="66"/>
      <c r="L967" s="67"/>
    </row>
    <row r="968" spans="5:12" x14ac:dyDescent="0.25">
      <c r="E968" s="55"/>
      <c r="I968" s="66"/>
      <c r="L968" s="67"/>
    </row>
    <row r="969" spans="5:12" x14ac:dyDescent="0.25">
      <c r="E969" s="55"/>
      <c r="I969" s="66"/>
      <c r="L969" s="67"/>
    </row>
    <row r="970" spans="5:12" x14ac:dyDescent="0.25">
      <c r="E970" s="55"/>
      <c r="I970" s="66"/>
      <c r="L970" s="67"/>
    </row>
    <row r="971" spans="5:12" x14ac:dyDescent="0.25">
      <c r="E971" s="55"/>
      <c r="I971" s="66"/>
      <c r="L971" s="67"/>
    </row>
    <row r="972" spans="5:12" x14ac:dyDescent="0.25">
      <c r="E972" s="55"/>
      <c r="I972" s="66"/>
      <c r="L972" s="67"/>
    </row>
    <row r="973" spans="5:12" x14ac:dyDescent="0.25">
      <c r="E973" s="55"/>
      <c r="I973" s="66"/>
      <c r="L973" s="67"/>
    </row>
    <row r="974" spans="5:12" x14ac:dyDescent="0.25">
      <c r="E974" s="55"/>
      <c r="I974" s="66"/>
      <c r="L974" s="67"/>
    </row>
    <row r="975" spans="5:12" x14ac:dyDescent="0.25">
      <c r="E975" s="55"/>
      <c r="I975" s="66"/>
      <c r="L975" s="67"/>
    </row>
    <row r="976" spans="5:12" x14ac:dyDescent="0.25">
      <c r="E976" s="55"/>
      <c r="I976" s="66"/>
      <c r="L976" s="67"/>
    </row>
    <row r="977" spans="5:12" x14ac:dyDescent="0.25">
      <c r="E977" s="55"/>
      <c r="I977" s="66"/>
      <c r="L977" s="67"/>
    </row>
    <row r="978" spans="5:12" x14ac:dyDescent="0.25">
      <c r="E978" s="55"/>
      <c r="I978" s="66"/>
      <c r="L978" s="67"/>
    </row>
    <row r="979" spans="5:12" x14ac:dyDescent="0.25">
      <c r="E979" s="55"/>
      <c r="I979" s="66"/>
      <c r="L979" s="67"/>
    </row>
    <row r="980" spans="5:12" x14ac:dyDescent="0.25">
      <c r="E980" s="55"/>
      <c r="I980" s="66"/>
      <c r="L980" s="67"/>
    </row>
    <row r="981" spans="5:12" x14ac:dyDescent="0.25">
      <c r="E981" s="55"/>
      <c r="I981" s="66"/>
      <c r="L981" s="67"/>
    </row>
    <row r="982" spans="5:12" x14ac:dyDescent="0.25">
      <c r="E982" s="55"/>
      <c r="I982" s="66"/>
      <c r="L982" s="67"/>
    </row>
    <row r="983" spans="5:12" x14ac:dyDescent="0.25">
      <c r="E983" s="55"/>
      <c r="I983" s="66"/>
      <c r="L983" s="67"/>
    </row>
    <row r="984" spans="5:12" x14ac:dyDescent="0.25">
      <c r="E984" s="55"/>
      <c r="I984" s="66"/>
      <c r="L984" s="67"/>
    </row>
    <row r="985" spans="5:12" x14ac:dyDescent="0.25">
      <c r="E985" s="55"/>
      <c r="I985" s="66"/>
      <c r="L985" s="67"/>
    </row>
    <row r="986" spans="5:12" x14ac:dyDescent="0.25">
      <c r="E986" s="55"/>
      <c r="I986" s="66"/>
      <c r="L986" s="67"/>
    </row>
    <row r="987" spans="5:12" x14ac:dyDescent="0.25">
      <c r="E987" s="55"/>
      <c r="I987" s="66"/>
      <c r="L987" s="67"/>
    </row>
    <row r="988" spans="5:12" x14ac:dyDescent="0.25">
      <c r="E988" s="55"/>
      <c r="I988" s="66"/>
      <c r="L988" s="67"/>
    </row>
    <row r="989" spans="5:12" x14ac:dyDescent="0.25">
      <c r="E989" s="55"/>
      <c r="I989" s="66"/>
      <c r="L989" s="67"/>
    </row>
    <row r="990" spans="5:12" x14ac:dyDescent="0.25">
      <c r="E990" s="55"/>
      <c r="I990" s="66"/>
      <c r="L990" s="67"/>
    </row>
    <row r="991" spans="5:12" x14ac:dyDescent="0.25">
      <c r="E991" s="55"/>
      <c r="I991" s="66"/>
      <c r="L991" s="67"/>
    </row>
    <row r="992" spans="5:12" x14ac:dyDescent="0.25">
      <c r="E992" s="55"/>
      <c r="I992" s="66"/>
      <c r="L992" s="67"/>
    </row>
    <row r="993" spans="5:12" x14ac:dyDescent="0.25">
      <c r="E993" s="55"/>
      <c r="I993" s="66"/>
      <c r="L993" s="67"/>
    </row>
    <row r="994" spans="5:12" x14ac:dyDescent="0.25">
      <c r="E994" s="55"/>
      <c r="I994" s="66"/>
      <c r="L994" s="67"/>
    </row>
    <row r="995" spans="5:12" x14ac:dyDescent="0.25">
      <c r="E995" s="55"/>
      <c r="I995" s="66"/>
      <c r="L995" s="67"/>
    </row>
    <row r="996" spans="5:12" x14ac:dyDescent="0.25">
      <c r="E996" s="55"/>
      <c r="I996" s="66"/>
      <c r="L996" s="67"/>
    </row>
    <row r="997" spans="5:12" x14ac:dyDescent="0.25">
      <c r="E997" s="55"/>
      <c r="I997" s="66"/>
      <c r="L997" s="67"/>
    </row>
    <row r="998" spans="5:12" x14ac:dyDescent="0.25">
      <c r="E998" s="55"/>
      <c r="I998" s="66"/>
      <c r="L998" s="67"/>
    </row>
    <row r="999" spans="5:12" x14ac:dyDescent="0.25">
      <c r="E999" s="55"/>
      <c r="I999" s="66"/>
      <c r="L999" s="67"/>
    </row>
    <row r="1000" spans="5:12" x14ac:dyDescent="0.25">
      <c r="E1000" s="55"/>
      <c r="I1000" s="66"/>
      <c r="L1000" s="67"/>
    </row>
    <row r="1001" spans="5:12" x14ac:dyDescent="0.25">
      <c r="E1001" s="55"/>
      <c r="I1001" s="66"/>
      <c r="L1001" s="67"/>
    </row>
    <row r="1002" spans="5:12" x14ac:dyDescent="0.25">
      <c r="E1002" s="55"/>
      <c r="I1002" s="66"/>
      <c r="L1002" s="67"/>
    </row>
    <row r="1003" spans="5:12" x14ac:dyDescent="0.25">
      <c r="E1003" s="55"/>
      <c r="I1003" s="66"/>
      <c r="L1003" s="67"/>
    </row>
    <row r="1004" spans="5:12" x14ac:dyDescent="0.25">
      <c r="E1004" s="55"/>
      <c r="I1004" s="66"/>
      <c r="L1004" s="67"/>
    </row>
    <row r="1005" spans="5:12" x14ac:dyDescent="0.25">
      <c r="I1005" s="66"/>
    </row>
    <row r="1006" spans="5:12" x14ac:dyDescent="0.25">
      <c r="I1006" s="66"/>
    </row>
    <row r="1007" spans="5:12" x14ac:dyDescent="0.25">
      <c r="I1007" s="66"/>
    </row>
    <row r="1008" spans="5:12" x14ac:dyDescent="0.25">
      <c r="I1008" s="66"/>
    </row>
    <row r="1009" spans="9:9" x14ac:dyDescent="0.25">
      <c r="I1009" s="66"/>
    </row>
    <row r="1010" spans="9:9" x14ac:dyDescent="0.25">
      <c r="I1010" s="66"/>
    </row>
    <row r="1011" spans="9:9" x14ac:dyDescent="0.25">
      <c r="I1011" s="66"/>
    </row>
    <row r="1012" spans="9:9" x14ac:dyDescent="0.25">
      <c r="I1012" s="66"/>
    </row>
    <row r="1013" spans="9:9" x14ac:dyDescent="0.25">
      <c r="I1013" s="66"/>
    </row>
    <row r="1014" spans="9:9" x14ac:dyDescent="0.25">
      <c r="I1014" s="66"/>
    </row>
    <row r="1015" spans="9:9" x14ac:dyDescent="0.25">
      <c r="I1015" s="66"/>
    </row>
    <row r="1016" spans="9:9" x14ac:dyDescent="0.25">
      <c r="I1016" s="66"/>
    </row>
    <row r="1017" spans="9:9" x14ac:dyDescent="0.25">
      <c r="I1017" s="66"/>
    </row>
    <row r="1018" spans="9:9" x14ac:dyDescent="0.25">
      <c r="I1018" s="66"/>
    </row>
    <row r="1019" spans="9:9" x14ac:dyDescent="0.25">
      <c r="I1019" s="66"/>
    </row>
    <row r="1020" spans="9:9" x14ac:dyDescent="0.25">
      <c r="I1020" s="66"/>
    </row>
    <row r="1021" spans="9:9" x14ac:dyDescent="0.25">
      <c r="I1021" s="66"/>
    </row>
    <row r="1022" spans="9:9" x14ac:dyDescent="0.25">
      <c r="I1022" s="66"/>
    </row>
    <row r="1023" spans="9:9" x14ac:dyDescent="0.25">
      <c r="I1023" s="66"/>
    </row>
    <row r="1024" spans="9:9" x14ac:dyDescent="0.25">
      <c r="I1024" s="66"/>
    </row>
    <row r="1025" spans="9:9" x14ac:dyDescent="0.25">
      <c r="I1025" s="66"/>
    </row>
    <row r="1026" spans="9:9" x14ac:dyDescent="0.25">
      <c r="I1026" s="66"/>
    </row>
    <row r="1027" spans="9:9" x14ac:dyDescent="0.25">
      <c r="I1027" s="66"/>
    </row>
    <row r="1028" spans="9:9" x14ac:dyDescent="0.25">
      <c r="I1028" s="66"/>
    </row>
    <row r="1029" spans="9:9" x14ac:dyDescent="0.25">
      <c r="I1029" s="66"/>
    </row>
    <row r="1030" spans="9:9" x14ac:dyDescent="0.25">
      <c r="I1030" s="66"/>
    </row>
    <row r="1031" spans="9:9" x14ac:dyDescent="0.25">
      <c r="I1031" s="66"/>
    </row>
    <row r="1032" spans="9:9" x14ac:dyDescent="0.25">
      <c r="I1032" s="66"/>
    </row>
    <row r="1033" spans="9:9" x14ac:dyDescent="0.25">
      <c r="I1033" s="66"/>
    </row>
    <row r="1034" spans="9:9" x14ac:dyDescent="0.25">
      <c r="I1034" s="66"/>
    </row>
    <row r="1035" spans="9:9" x14ac:dyDescent="0.25">
      <c r="I1035" s="66"/>
    </row>
    <row r="1036" spans="9:9" x14ac:dyDescent="0.25">
      <c r="I1036" s="66"/>
    </row>
    <row r="1037" spans="9:9" x14ac:dyDescent="0.25">
      <c r="I1037" s="66"/>
    </row>
    <row r="1038" spans="9:9" x14ac:dyDescent="0.25">
      <c r="I1038" s="66"/>
    </row>
    <row r="1039" spans="9:9" x14ac:dyDescent="0.25">
      <c r="I1039" s="66"/>
    </row>
    <row r="1040" spans="9:9" x14ac:dyDescent="0.25">
      <c r="I1040" s="66"/>
    </row>
    <row r="1041" spans="9:9" x14ac:dyDescent="0.25">
      <c r="I1041" s="66"/>
    </row>
    <row r="1042" spans="9:9" x14ac:dyDescent="0.25">
      <c r="I1042" s="66"/>
    </row>
    <row r="1043" spans="9:9" x14ac:dyDescent="0.25">
      <c r="I1043" s="66"/>
    </row>
    <row r="1044" spans="9:9" x14ac:dyDescent="0.25">
      <c r="I1044" s="66"/>
    </row>
    <row r="1045" spans="9:9" x14ac:dyDescent="0.25">
      <c r="I1045" s="66"/>
    </row>
    <row r="1046" spans="9:9" x14ac:dyDescent="0.25">
      <c r="I1046" s="66"/>
    </row>
    <row r="1047" spans="9:9" x14ac:dyDescent="0.25">
      <c r="I1047" s="66"/>
    </row>
    <row r="1048" spans="9:9" x14ac:dyDescent="0.25">
      <c r="I1048" s="66"/>
    </row>
    <row r="1049" spans="9:9" x14ac:dyDescent="0.25">
      <c r="I1049" s="66"/>
    </row>
    <row r="1050" spans="9:9" x14ac:dyDescent="0.25">
      <c r="I1050" s="66"/>
    </row>
    <row r="1051" spans="9:9" x14ac:dyDescent="0.25">
      <c r="I1051" s="66"/>
    </row>
    <row r="1052" spans="9:9" x14ac:dyDescent="0.25">
      <c r="I1052" s="66"/>
    </row>
    <row r="1053" spans="9:9" x14ac:dyDescent="0.25">
      <c r="I1053" s="66"/>
    </row>
    <row r="1054" spans="9:9" x14ac:dyDescent="0.25">
      <c r="I1054" s="66"/>
    </row>
    <row r="1055" spans="9:9" x14ac:dyDescent="0.25">
      <c r="I1055" s="66"/>
    </row>
    <row r="1056" spans="9:9" x14ac:dyDescent="0.25">
      <c r="I1056" s="66"/>
    </row>
    <row r="1057" spans="9:9" x14ac:dyDescent="0.25">
      <c r="I1057" s="66"/>
    </row>
    <row r="1058" spans="9:9" x14ac:dyDescent="0.25">
      <c r="I1058" s="66"/>
    </row>
    <row r="1059" spans="9:9" x14ac:dyDescent="0.25">
      <c r="I1059" s="66"/>
    </row>
    <row r="1060" spans="9:9" x14ac:dyDescent="0.25">
      <c r="I1060" s="66"/>
    </row>
    <row r="1061" spans="9:9" x14ac:dyDescent="0.25">
      <c r="I1061" s="66"/>
    </row>
    <row r="1062" spans="9:9" x14ac:dyDescent="0.25">
      <c r="I1062" s="66"/>
    </row>
    <row r="1063" spans="9:9" x14ac:dyDescent="0.25">
      <c r="I1063" s="66"/>
    </row>
    <row r="1064" spans="9:9" x14ac:dyDescent="0.25">
      <c r="I1064" s="66"/>
    </row>
    <row r="1065" spans="9:9" x14ac:dyDescent="0.25">
      <c r="I1065" s="66"/>
    </row>
    <row r="1066" spans="9:9" x14ac:dyDescent="0.25">
      <c r="I1066" s="66"/>
    </row>
    <row r="1067" spans="9:9" x14ac:dyDescent="0.25">
      <c r="I1067" s="66"/>
    </row>
    <row r="1068" spans="9:9" x14ac:dyDescent="0.25">
      <c r="I1068" s="66"/>
    </row>
    <row r="1069" spans="9:9" x14ac:dyDescent="0.25">
      <c r="I1069" s="66"/>
    </row>
    <row r="1070" spans="9:9" x14ac:dyDescent="0.25">
      <c r="I1070" s="66"/>
    </row>
    <row r="1071" spans="9:9" x14ac:dyDescent="0.25">
      <c r="I1071" s="66"/>
    </row>
    <row r="1072" spans="9:9" x14ac:dyDescent="0.25">
      <c r="I1072" s="66"/>
    </row>
    <row r="1073" spans="9:9" x14ac:dyDescent="0.25">
      <c r="I1073" s="66"/>
    </row>
    <row r="1074" spans="9:9" x14ac:dyDescent="0.25">
      <c r="I1074" s="66"/>
    </row>
    <row r="1075" spans="9:9" x14ac:dyDescent="0.25">
      <c r="I1075" s="66"/>
    </row>
    <row r="1076" spans="9:9" x14ac:dyDescent="0.25">
      <c r="I1076" s="66"/>
    </row>
    <row r="1077" spans="9:9" x14ac:dyDescent="0.25">
      <c r="I1077" s="66"/>
    </row>
    <row r="1078" spans="9:9" x14ac:dyDescent="0.25">
      <c r="I1078" s="66"/>
    </row>
    <row r="1079" spans="9:9" x14ac:dyDescent="0.25">
      <c r="I1079" s="66"/>
    </row>
    <row r="1080" spans="9:9" x14ac:dyDescent="0.25">
      <c r="I1080" s="66"/>
    </row>
    <row r="1081" spans="9:9" x14ac:dyDescent="0.25">
      <c r="I1081" s="66"/>
    </row>
    <row r="1082" spans="9:9" x14ac:dyDescent="0.25">
      <c r="I1082" s="66"/>
    </row>
    <row r="1083" spans="9:9" x14ac:dyDescent="0.25">
      <c r="I1083" s="66"/>
    </row>
    <row r="1084" spans="9:9" x14ac:dyDescent="0.25">
      <c r="I1084" s="66"/>
    </row>
    <row r="1085" spans="9:9" x14ac:dyDescent="0.25">
      <c r="I1085" s="66"/>
    </row>
    <row r="1086" spans="9:9" x14ac:dyDescent="0.25">
      <c r="I1086" s="66"/>
    </row>
    <row r="1087" spans="9:9" x14ac:dyDescent="0.25">
      <c r="I1087" s="66"/>
    </row>
    <row r="1088" spans="9:9" x14ac:dyDescent="0.25">
      <c r="I1088" s="66"/>
    </row>
    <row r="1089" spans="9:9" x14ac:dyDescent="0.25">
      <c r="I1089" s="66"/>
    </row>
    <row r="1090" spans="9:9" x14ac:dyDescent="0.25">
      <c r="I1090" s="66"/>
    </row>
    <row r="1091" spans="9:9" x14ac:dyDescent="0.25">
      <c r="I1091" s="66"/>
    </row>
    <row r="1092" spans="9:9" x14ac:dyDescent="0.25">
      <c r="I1092" s="66"/>
    </row>
    <row r="1093" spans="9:9" x14ac:dyDescent="0.25">
      <c r="I1093" s="66"/>
    </row>
    <row r="1094" spans="9:9" x14ac:dyDescent="0.25">
      <c r="I1094" s="66"/>
    </row>
    <row r="1095" spans="9:9" x14ac:dyDescent="0.25">
      <c r="I1095" s="66"/>
    </row>
    <row r="1096" spans="9:9" x14ac:dyDescent="0.25">
      <c r="I1096" s="66"/>
    </row>
    <row r="1097" spans="9:9" x14ac:dyDescent="0.25">
      <c r="I1097" s="66"/>
    </row>
    <row r="1098" spans="9:9" x14ac:dyDescent="0.25">
      <c r="I1098" s="66"/>
    </row>
    <row r="1099" spans="9:9" x14ac:dyDescent="0.25">
      <c r="I1099" s="66"/>
    </row>
    <row r="1100" spans="9:9" x14ac:dyDescent="0.25">
      <c r="I1100" s="66"/>
    </row>
    <row r="1101" spans="9:9" x14ac:dyDescent="0.25">
      <c r="I1101" s="66"/>
    </row>
    <row r="1102" spans="9:9" x14ac:dyDescent="0.25">
      <c r="I1102" s="66"/>
    </row>
    <row r="1103" spans="9:9" x14ac:dyDescent="0.25">
      <c r="I1103" s="66"/>
    </row>
    <row r="1104" spans="9:9" x14ac:dyDescent="0.25">
      <c r="I1104" s="66"/>
    </row>
    <row r="1105" spans="9:9" x14ac:dyDescent="0.25">
      <c r="I1105" s="66"/>
    </row>
    <row r="1106" spans="9:9" x14ac:dyDescent="0.25">
      <c r="I1106" s="66"/>
    </row>
    <row r="1107" spans="9:9" x14ac:dyDescent="0.25">
      <c r="I1107" s="66"/>
    </row>
    <row r="1108" spans="9:9" x14ac:dyDescent="0.25">
      <c r="I1108" s="66"/>
    </row>
    <row r="1109" spans="9:9" x14ac:dyDescent="0.25">
      <c r="I1109" s="66"/>
    </row>
    <row r="1110" spans="9:9" x14ac:dyDescent="0.25">
      <c r="I1110" s="66"/>
    </row>
    <row r="1111" spans="9:9" x14ac:dyDescent="0.25">
      <c r="I1111" s="66"/>
    </row>
    <row r="1112" spans="9:9" x14ac:dyDescent="0.25">
      <c r="I1112" s="66"/>
    </row>
    <row r="1113" spans="9:9" x14ac:dyDescent="0.25">
      <c r="I1113" s="66"/>
    </row>
    <row r="1114" spans="9:9" x14ac:dyDescent="0.25">
      <c r="I1114" s="66"/>
    </row>
    <row r="1115" spans="9:9" x14ac:dyDescent="0.25">
      <c r="I1115" s="66"/>
    </row>
    <row r="1116" spans="9:9" x14ac:dyDescent="0.25">
      <c r="I1116" s="66"/>
    </row>
    <row r="1117" spans="9:9" x14ac:dyDescent="0.25">
      <c r="I1117" s="66"/>
    </row>
    <row r="1118" spans="9:9" x14ac:dyDescent="0.25">
      <c r="I1118" s="66"/>
    </row>
    <row r="1119" spans="9:9" x14ac:dyDescent="0.25">
      <c r="I1119" s="66"/>
    </row>
    <row r="1120" spans="9:9" x14ac:dyDescent="0.25">
      <c r="I1120" s="66"/>
    </row>
    <row r="1121" spans="9:9" x14ac:dyDescent="0.25">
      <c r="I1121" s="66"/>
    </row>
    <row r="1122" spans="9:9" x14ac:dyDescent="0.25">
      <c r="I1122" s="66"/>
    </row>
    <row r="1123" spans="9:9" x14ac:dyDescent="0.25">
      <c r="I1123" s="66"/>
    </row>
    <row r="1124" spans="9:9" x14ac:dyDescent="0.25">
      <c r="I1124" s="66"/>
    </row>
    <row r="1125" spans="9:9" x14ac:dyDescent="0.25">
      <c r="I1125" s="66"/>
    </row>
    <row r="1126" spans="9:9" x14ac:dyDescent="0.25">
      <c r="I1126" s="66"/>
    </row>
    <row r="1127" spans="9:9" x14ac:dyDescent="0.25">
      <c r="I1127" s="66"/>
    </row>
    <row r="1128" spans="9:9" x14ac:dyDescent="0.25">
      <c r="I1128" s="66"/>
    </row>
    <row r="1129" spans="9:9" x14ac:dyDescent="0.25">
      <c r="I1129" s="66"/>
    </row>
    <row r="1130" spans="9:9" x14ac:dyDescent="0.25">
      <c r="I1130" s="66"/>
    </row>
    <row r="1131" spans="9:9" x14ac:dyDescent="0.25">
      <c r="I1131" s="66"/>
    </row>
    <row r="1132" spans="9:9" x14ac:dyDescent="0.25">
      <c r="I1132" s="66"/>
    </row>
    <row r="1133" spans="9:9" x14ac:dyDescent="0.25">
      <c r="I1133" s="66"/>
    </row>
    <row r="1134" spans="9:9" x14ac:dyDescent="0.25">
      <c r="I1134" s="66"/>
    </row>
    <row r="1135" spans="9:9" x14ac:dyDescent="0.25">
      <c r="I1135" s="66"/>
    </row>
    <row r="1136" spans="9:9" x14ac:dyDescent="0.25">
      <c r="I1136" s="66"/>
    </row>
    <row r="1137" spans="9:9" x14ac:dyDescent="0.25">
      <c r="I1137" s="66"/>
    </row>
    <row r="1138" spans="9:9" x14ac:dyDescent="0.25">
      <c r="I1138" s="66"/>
    </row>
    <row r="1139" spans="9:9" x14ac:dyDescent="0.25">
      <c r="I1139" s="66"/>
    </row>
    <row r="1140" spans="9:9" x14ac:dyDescent="0.25">
      <c r="I1140" s="66"/>
    </row>
    <row r="1141" spans="9:9" x14ac:dyDescent="0.25">
      <c r="I1141" s="66"/>
    </row>
    <row r="1142" spans="9:9" x14ac:dyDescent="0.25">
      <c r="I1142" s="66"/>
    </row>
    <row r="1143" spans="9:9" x14ac:dyDescent="0.25">
      <c r="I1143" s="66"/>
    </row>
    <row r="1144" spans="9:9" x14ac:dyDescent="0.25">
      <c r="I1144" s="66"/>
    </row>
    <row r="1145" spans="9:9" x14ac:dyDescent="0.25">
      <c r="I1145" s="66"/>
    </row>
    <row r="1146" spans="9:9" x14ac:dyDescent="0.25">
      <c r="I1146" s="66"/>
    </row>
    <row r="1147" spans="9:9" x14ac:dyDescent="0.25">
      <c r="I1147" s="66"/>
    </row>
    <row r="1148" spans="9:9" x14ac:dyDescent="0.25">
      <c r="I1148" s="66"/>
    </row>
    <row r="1149" spans="9:9" x14ac:dyDescent="0.25">
      <c r="I1149" s="66"/>
    </row>
    <row r="1150" spans="9:9" x14ac:dyDescent="0.25">
      <c r="I1150" s="66"/>
    </row>
    <row r="1151" spans="9:9" x14ac:dyDescent="0.25">
      <c r="I1151" s="66"/>
    </row>
    <row r="1152" spans="9:9" x14ac:dyDescent="0.25">
      <c r="I1152" s="66"/>
    </row>
    <row r="1153" spans="9:9" x14ac:dyDescent="0.25">
      <c r="I1153" s="66"/>
    </row>
    <row r="1154" spans="9:9" x14ac:dyDescent="0.25">
      <c r="I1154" s="66"/>
    </row>
    <row r="1155" spans="9:9" x14ac:dyDescent="0.25">
      <c r="I1155" s="66"/>
    </row>
    <row r="1156" spans="9:9" x14ac:dyDescent="0.25">
      <c r="I1156" s="66"/>
    </row>
    <row r="1157" spans="9:9" x14ac:dyDescent="0.25">
      <c r="I1157" s="66"/>
    </row>
    <row r="1158" spans="9:9" x14ac:dyDescent="0.25">
      <c r="I1158" s="66"/>
    </row>
    <row r="1159" spans="9:9" x14ac:dyDescent="0.25">
      <c r="I1159" s="66"/>
    </row>
    <row r="1160" spans="9:9" x14ac:dyDescent="0.25">
      <c r="I1160" s="66"/>
    </row>
    <row r="1161" spans="9:9" x14ac:dyDescent="0.25">
      <c r="I1161" s="66"/>
    </row>
    <row r="1162" spans="9:9" x14ac:dyDescent="0.25">
      <c r="I1162" s="66"/>
    </row>
    <row r="1163" spans="9:9" x14ac:dyDescent="0.25">
      <c r="I1163" s="66"/>
    </row>
    <row r="1164" spans="9:9" x14ac:dyDescent="0.25">
      <c r="I1164" s="66"/>
    </row>
    <row r="1165" spans="9:9" x14ac:dyDescent="0.25">
      <c r="I1165" s="66"/>
    </row>
    <row r="1166" spans="9:9" x14ac:dyDescent="0.25">
      <c r="I1166" s="66"/>
    </row>
    <row r="1167" spans="9:9" x14ac:dyDescent="0.25">
      <c r="I1167" s="66"/>
    </row>
    <row r="1168" spans="9:9" x14ac:dyDescent="0.25">
      <c r="I1168" s="66"/>
    </row>
    <row r="1169" spans="9:9" x14ac:dyDescent="0.25">
      <c r="I1169" s="66"/>
    </row>
    <row r="1170" spans="9:9" x14ac:dyDescent="0.25">
      <c r="I1170" s="66"/>
    </row>
    <row r="1171" spans="9:9" x14ac:dyDescent="0.25">
      <c r="I1171" s="66"/>
    </row>
    <row r="1172" spans="9:9" x14ac:dyDescent="0.25">
      <c r="I1172" s="66"/>
    </row>
    <row r="1173" spans="9:9" x14ac:dyDescent="0.25">
      <c r="I1173" s="66"/>
    </row>
    <row r="1174" spans="9:9" x14ac:dyDescent="0.25">
      <c r="I1174" s="66"/>
    </row>
    <row r="1175" spans="9:9" x14ac:dyDescent="0.25">
      <c r="I1175" s="66"/>
    </row>
    <row r="1176" spans="9:9" x14ac:dyDescent="0.25">
      <c r="I1176" s="66"/>
    </row>
    <row r="1177" spans="9:9" x14ac:dyDescent="0.25">
      <c r="I1177" s="66"/>
    </row>
    <row r="1178" spans="9:9" x14ac:dyDescent="0.25">
      <c r="I1178" s="66"/>
    </row>
    <row r="1179" spans="9:9" x14ac:dyDescent="0.25">
      <c r="I1179" s="66"/>
    </row>
    <row r="1180" spans="9:9" x14ac:dyDescent="0.25">
      <c r="I1180" s="66"/>
    </row>
    <row r="1181" spans="9:9" x14ac:dyDescent="0.25">
      <c r="I1181" s="66"/>
    </row>
    <row r="1182" spans="9:9" x14ac:dyDescent="0.25">
      <c r="I1182" s="66"/>
    </row>
    <row r="1183" spans="9:9" x14ac:dyDescent="0.25">
      <c r="I1183" s="66"/>
    </row>
    <row r="1184" spans="9:9" x14ac:dyDescent="0.25">
      <c r="I1184" s="66"/>
    </row>
    <row r="1185" spans="9:9" x14ac:dyDescent="0.25">
      <c r="I1185" s="66"/>
    </row>
    <row r="1186" spans="9:9" x14ac:dyDescent="0.25">
      <c r="I1186" s="66"/>
    </row>
    <row r="1187" spans="9:9" x14ac:dyDescent="0.25">
      <c r="I1187" s="66"/>
    </row>
    <row r="1188" spans="9:9" x14ac:dyDescent="0.25">
      <c r="I1188" s="66"/>
    </row>
    <row r="1189" spans="9:9" x14ac:dyDescent="0.25">
      <c r="I1189" s="66"/>
    </row>
    <row r="1190" spans="9:9" x14ac:dyDescent="0.25">
      <c r="I1190" s="66"/>
    </row>
    <row r="1191" spans="9:9" x14ac:dyDescent="0.25">
      <c r="I1191" s="66"/>
    </row>
    <row r="1192" spans="9:9" x14ac:dyDescent="0.25">
      <c r="I1192" s="66"/>
    </row>
    <row r="1193" spans="9:9" x14ac:dyDescent="0.25">
      <c r="I1193" s="66"/>
    </row>
    <row r="1194" spans="9:9" x14ac:dyDescent="0.25">
      <c r="I1194" s="66"/>
    </row>
    <row r="1195" spans="9:9" x14ac:dyDescent="0.25">
      <c r="I1195" s="66"/>
    </row>
    <row r="1196" spans="9:9" x14ac:dyDescent="0.25">
      <c r="I1196" s="66"/>
    </row>
    <row r="1197" spans="9:9" x14ac:dyDescent="0.25">
      <c r="I1197" s="66"/>
    </row>
    <row r="1198" spans="9:9" x14ac:dyDescent="0.25">
      <c r="I1198" s="66"/>
    </row>
    <row r="1199" spans="9:9" x14ac:dyDescent="0.25">
      <c r="I1199" s="66"/>
    </row>
    <row r="1200" spans="9:9" x14ac:dyDescent="0.25">
      <c r="I1200" s="66"/>
    </row>
    <row r="1201" spans="9:9" x14ac:dyDescent="0.25">
      <c r="I1201" s="66"/>
    </row>
    <row r="1202" spans="9:9" x14ac:dyDescent="0.25">
      <c r="I1202" s="66"/>
    </row>
    <row r="1203" spans="9:9" x14ac:dyDescent="0.25">
      <c r="I1203" s="66"/>
    </row>
    <row r="1204" spans="9:9" x14ac:dyDescent="0.25">
      <c r="I1204" s="66"/>
    </row>
    <row r="1205" spans="9:9" x14ac:dyDescent="0.25">
      <c r="I1205" s="66"/>
    </row>
    <row r="1206" spans="9:9" x14ac:dyDescent="0.25">
      <c r="I1206" s="66"/>
    </row>
    <row r="1207" spans="9:9" x14ac:dyDescent="0.25">
      <c r="I1207" s="66"/>
    </row>
    <row r="1208" spans="9:9" x14ac:dyDescent="0.25">
      <c r="I1208" s="66"/>
    </row>
    <row r="1209" spans="9:9" x14ac:dyDescent="0.25">
      <c r="I1209" s="66"/>
    </row>
    <row r="1210" spans="9:9" x14ac:dyDescent="0.25">
      <c r="I1210" s="66"/>
    </row>
    <row r="1211" spans="9:9" x14ac:dyDescent="0.25">
      <c r="I1211" s="66"/>
    </row>
    <row r="1212" spans="9:9" x14ac:dyDescent="0.25">
      <c r="I1212" s="66"/>
    </row>
    <row r="1213" spans="9:9" x14ac:dyDescent="0.25">
      <c r="I1213" s="66"/>
    </row>
    <row r="1214" spans="9:9" x14ac:dyDescent="0.25">
      <c r="I1214" s="66"/>
    </row>
    <row r="1215" spans="9:9" x14ac:dyDescent="0.25">
      <c r="I1215" s="66"/>
    </row>
    <row r="1216" spans="9:9" x14ac:dyDescent="0.25">
      <c r="I1216" s="66"/>
    </row>
    <row r="1217" spans="9:9" x14ac:dyDescent="0.25">
      <c r="I1217" s="66"/>
    </row>
    <row r="1218" spans="9:9" x14ac:dyDescent="0.25">
      <c r="I1218" s="66"/>
    </row>
    <row r="1219" spans="9:9" x14ac:dyDescent="0.25">
      <c r="I1219" s="66"/>
    </row>
    <row r="1220" spans="9:9" x14ac:dyDescent="0.25">
      <c r="I1220" s="66"/>
    </row>
    <row r="1221" spans="9:9" x14ac:dyDescent="0.25">
      <c r="I1221" s="66"/>
    </row>
    <row r="1222" spans="9:9" x14ac:dyDescent="0.25">
      <c r="I1222" s="66"/>
    </row>
    <row r="1223" spans="9:9" x14ac:dyDescent="0.25">
      <c r="I1223" s="66"/>
    </row>
    <row r="1224" spans="9:9" x14ac:dyDescent="0.25">
      <c r="I1224" s="66"/>
    </row>
    <row r="1225" spans="9:9" x14ac:dyDescent="0.25">
      <c r="I1225" s="66"/>
    </row>
    <row r="1226" spans="9:9" x14ac:dyDescent="0.25">
      <c r="I1226" s="66"/>
    </row>
    <row r="1227" spans="9:9" x14ac:dyDescent="0.25">
      <c r="I1227" s="66"/>
    </row>
    <row r="1228" spans="9:9" x14ac:dyDescent="0.25">
      <c r="I1228" s="66"/>
    </row>
    <row r="1229" spans="9:9" x14ac:dyDescent="0.25">
      <c r="I1229" s="66"/>
    </row>
    <row r="1230" spans="9:9" x14ac:dyDescent="0.25">
      <c r="I1230" s="66"/>
    </row>
    <row r="1231" spans="9:9" x14ac:dyDescent="0.25">
      <c r="I1231" s="66"/>
    </row>
    <row r="1232" spans="9:9" x14ac:dyDescent="0.25">
      <c r="I1232" s="66"/>
    </row>
    <row r="1233" spans="9:9" x14ac:dyDescent="0.25">
      <c r="I1233" s="66"/>
    </row>
    <row r="1234" spans="9:9" x14ac:dyDescent="0.25">
      <c r="I1234" s="66"/>
    </row>
    <row r="1235" spans="9:9" x14ac:dyDescent="0.25">
      <c r="I1235" s="66"/>
    </row>
    <row r="1236" spans="9:9" x14ac:dyDescent="0.25">
      <c r="I1236" s="66"/>
    </row>
    <row r="1237" spans="9:9" x14ac:dyDescent="0.25">
      <c r="I1237" s="66"/>
    </row>
    <row r="1238" spans="9:9" x14ac:dyDescent="0.25">
      <c r="I1238" s="66"/>
    </row>
    <row r="1239" spans="9:9" x14ac:dyDescent="0.25">
      <c r="I1239" s="66"/>
    </row>
    <row r="1240" spans="9:9" x14ac:dyDescent="0.25">
      <c r="I1240" s="66"/>
    </row>
    <row r="1241" spans="9:9" x14ac:dyDescent="0.25">
      <c r="I1241" s="66"/>
    </row>
    <row r="1242" spans="9:9" x14ac:dyDescent="0.25">
      <c r="I1242" s="66"/>
    </row>
    <row r="1243" spans="9:9" x14ac:dyDescent="0.25">
      <c r="I1243" s="66"/>
    </row>
    <row r="1244" spans="9:9" x14ac:dyDescent="0.25">
      <c r="I1244" s="66"/>
    </row>
    <row r="1245" spans="9:9" x14ac:dyDescent="0.25">
      <c r="I1245" s="66"/>
    </row>
    <row r="1246" spans="9:9" x14ac:dyDescent="0.25">
      <c r="I1246" s="66"/>
    </row>
    <row r="1247" spans="9:9" x14ac:dyDescent="0.25">
      <c r="I1247" s="66"/>
    </row>
    <row r="1248" spans="9:9" x14ac:dyDescent="0.25">
      <c r="I1248" s="66"/>
    </row>
    <row r="1249" spans="9:9" x14ac:dyDescent="0.25">
      <c r="I1249" s="66"/>
    </row>
    <row r="1250" spans="9:9" x14ac:dyDescent="0.25">
      <c r="I1250" s="66"/>
    </row>
    <row r="1251" spans="9:9" x14ac:dyDescent="0.25">
      <c r="I1251" s="66"/>
    </row>
    <row r="1252" spans="9:9" x14ac:dyDescent="0.25">
      <c r="I1252" s="66"/>
    </row>
    <row r="1253" spans="9:9" x14ac:dyDescent="0.25">
      <c r="I1253" s="66"/>
    </row>
    <row r="1254" spans="9:9" x14ac:dyDescent="0.25">
      <c r="I1254" s="66"/>
    </row>
    <row r="1255" spans="9:9" x14ac:dyDescent="0.25">
      <c r="I1255" s="66"/>
    </row>
    <row r="1256" spans="9:9" x14ac:dyDescent="0.25">
      <c r="I1256" s="66"/>
    </row>
    <row r="1257" spans="9:9" x14ac:dyDescent="0.25">
      <c r="I1257" s="66"/>
    </row>
    <row r="1258" spans="9:9" x14ac:dyDescent="0.25">
      <c r="I1258" s="66"/>
    </row>
    <row r="1259" spans="9:9" x14ac:dyDescent="0.25">
      <c r="I1259" s="66"/>
    </row>
    <row r="1260" spans="9:9" x14ac:dyDescent="0.25">
      <c r="I1260" s="66"/>
    </row>
    <row r="1261" spans="9:9" x14ac:dyDescent="0.25">
      <c r="I1261" s="66"/>
    </row>
    <row r="1262" spans="9:9" x14ac:dyDescent="0.25">
      <c r="I1262" s="66"/>
    </row>
    <row r="1263" spans="9:9" x14ac:dyDescent="0.25">
      <c r="I1263" s="66"/>
    </row>
    <row r="1264" spans="9:9" x14ac:dyDescent="0.25">
      <c r="I1264" s="66"/>
    </row>
    <row r="1265" spans="9:9" x14ac:dyDescent="0.25">
      <c r="I1265" s="66"/>
    </row>
    <row r="1266" spans="9:9" x14ac:dyDescent="0.25">
      <c r="I1266" s="66"/>
    </row>
    <row r="1267" spans="9:9" x14ac:dyDescent="0.25">
      <c r="I1267" s="66"/>
    </row>
    <row r="1268" spans="9:9" x14ac:dyDescent="0.25">
      <c r="I1268" s="66"/>
    </row>
    <row r="1269" spans="9:9" x14ac:dyDescent="0.25">
      <c r="I1269" s="66"/>
    </row>
    <row r="1270" spans="9:9" x14ac:dyDescent="0.25">
      <c r="I1270" s="66"/>
    </row>
    <row r="1271" spans="9:9" x14ac:dyDescent="0.25">
      <c r="I1271" s="66"/>
    </row>
    <row r="1272" spans="9:9" x14ac:dyDescent="0.25">
      <c r="I1272" s="66"/>
    </row>
    <row r="1273" spans="9:9" x14ac:dyDescent="0.25">
      <c r="I1273" s="66"/>
    </row>
    <row r="1274" spans="9:9" x14ac:dyDescent="0.25">
      <c r="I1274" s="66"/>
    </row>
    <row r="1275" spans="9:9" x14ac:dyDescent="0.25">
      <c r="I1275" s="66"/>
    </row>
    <row r="1276" spans="9:9" x14ac:dyDescent="0.25">
      <c r="I1276" s="66"/>
    </row>
    <row r="1277" spans="9:9" x14ac:dyDescent="0.25">
      <c r="I1277" s="66"/>
    </row>
    <row r="1278" spans="9:9" x14ac:dyDescent="0.25">
      <c r="I1278" s="66"/>
    </row>
    <row r="1279" spans="9:9" x14ac:dyDescent="0.25">
      <c r="I1279" s="66"/>
    </row>
    <row r="1280" spans="9:9" x14ac:dyDescent="0.25">
      <c r="I1280" s="66"/>
    </row>
    <row r="1281" spans="9:9" x14ac:dyDescent="0.25">
      <c r="I1281" s="66"/>
    </row>
    <row r="1282" spans="9:9" x14ac:dyDescent="0.25">
      <c r="I1282" s="66"/>
    </row>
    <row r="1283" spans="9:9" x14ac:dyDescent="0.25">
      <c r="I1283" s="66"/>
    </row>
    <row r="1284" spans="9:9" x14ac:dyDescent="0.25">
      <c r="I1284" s="66"/>
    </row>
    <row r="1285" spans="9:9" x14ac:dyDescent="0.25">
      <c r="I1285" s="66"/>
    </row>
    <row r="1286" spans="9:9" x14ac:dyDescent="0.25">
      <c r="I1286" s="66"/>
    </row>
    <row r="1287" spans="9:9" x14ac:dyDescent="0.25">
      <c r="I1287" s="66"/>
    </row>
    <row r="1288" spans="9:9" x14ac:dyDescent="0.25">
      <c r="I1288" s="66"/>
    </row>
    <row r="1289" spans="9:9" x14ac:dyDescent="0.25">
      <c r="I1289" s="66"/>
    </row>
    <row r="1290" spans="9:9" x14ac:dyDescent="0.25">
      <c r="I1290" s="66"/>
    </row>
    <row r="1291" spans="9:9" x14ac:dyDescent="0.25">
      <c r="I1291" s="66"/>
    </row>
    <row r="1292" spans="9:9" x14ac:dyDescent="0.25">
      <c r="I1292" s="66"/>
    </row>
    <row r="1293" spans="9:9" x14ac:dyDescent="0.25">
      <c r="I1293" s="66"/>
    </row>
    <row r="1294" spans="9:9" x14ac:dyDescent="0.25">
      <c r="I1294" s="66"/>
    </row>
    <row r="1295" spans="9:9" x14ac:dyDescent="0.25">
      <c r="I1295" s="66"/>
    </row>
    <row r="1296" spans="9:9" x14ac:dyDescent="0.25">
      <c r="I1296" s="66"/>
    </row>
    <row r="1297" spans="9:9" x14ac:dyDescent="0.25">
      <c r="I1297" s="66"/>
    </row>
    <row r="1298" spans="9:9" x14ac:dyDescent="0.25">
      <c r="I1298" s="66"/>
    </row>
    <row r="1299" spans="9:9" x14ac:dyDescent="0.25">
      <c r="I1299" s="66"/>
    </row>
    <row r="1300" spans="9:9" x14ac:dyDescent="0.25">
      <c r="I1300" s="66"/>
    </row>
    <row r="1301" spans="9:9" x14ac:dyDescent="0.25">
      <c r="I1301" s="66"/>
    </row>
    <row r="1302" spans="9:9" x14ac:dyDescent="0.25">
      <c r="I1302" s="66"/>
    </row>
    <row r="1303" spans="9:9" x14ac:dyDescent="0.25">
      <c r="I1303" s="66"/>
    </row>
    <row r="1304" spans="9:9" x14ac:dyDescent="0.25">
      <c r="I1304" s="66"/>
    </row>
    <row r="1305" spans="9:9" x14ac:dyDescent="0.25">
      <c r="I1305" s="66"/>
    </row>
    <row r="1306" spans="9:9" x14ac:dyDescent="0.25">
      <c r="I1306" s="66"/>
    </row>
    <row r="1307" spans="9:9" x14ac:dyDescent="0.25">
      <c r="I1307" s="66"/>
    </row>
    <row r="1308" spans="9:9" x14ac:dyDescent="0.25">
      <c r="I1308" s="66"/>
    </row>
    <row r="1309" spans="9:9" x14ac:dyDescent="0.25">
      <c r="I1309" s="66"/>
    </row>
    <row r="1310" spans="9:9" x14ac:dyDescent="0.25">
      <c r="I1310" s="66"/>
    </row>
    <row r="1311" spans="9:9" x14ac:dyDescent="0.25">
      <c r="I1311" s="66"/>
    </row>
    <row r="1312" spans="9:9" x14ac:dyDescent="0.25">
      <c r="I1312" s="66"/>
    </row>
    <row r="1313" spans="9:9" x14ac:dyDescent="0.25">
      <c r="I1313" s="66"/>
    </row>
    <row r="1314" spans="9:9" x14ac:dyDescent="0.25">
      <c r="I1314" s="66"/>
    </row>
    <row r="1315" spans="9:9" x14ac:dyDescent="0.25">
      <c r="I1315" s="66"/>
    </row>
    <row r="1316" spans="9:9" x14ac:dyDescent="0.25">
      <c r="I1316" s="66"/>
    </row>
    <row r="1317" spans="9:9" x14ac:dyDescent="0.25">
      <c r="I1317" s="66"/>
    </row>
    <row r="1318" spans="9:9" x14ac:dyDescent="0.25">
      <c r="I1318" s="66"/>
    </row>
    <row r="1319" spans="9:9" x14ac:dyDescent="0.25">
      <c r="I1319" s="66"/>
    </row>
    <row r="1320" spans="9:9" x14ac:dyDescent="0.25">
      <c r="I1320" s="66"/>
    </row>
    <row r="1321" spans="9:9" x14ac:dyDescent="0.25">
      <c r="I1321" s="66"/>
    </row>
    <row r="1322" spans="9:9" x14ac:dyDescent="0.25">
      <c r="I1322" s="66"/>
    </row>
    <row r="1323" spans="9:9" x14ac:dyDescent="0.25">
      <c r="I1323" s="66"/>
    </row>
    <row r="1324" spans="9:9" x14ac:dyDescent="0.25">
      <c r="I1324" s="66"/>
    </row>
    <row r="1325" spans="9:9" x14ac:dyDescent="0.25">
      <c r="I1325" s="66"/>
    </row>
    <row r="1326" spans="9:9" x14ac:dyDescent="0.25">
      <c r="I1326" s="66"/>
    </row>
    <row r="1327" spans="9:9" x14ac:dyDescent="0.25">
      <c r="I1327" s="66"/>
    </row>
    <row r="1328" spans="9:9" x14ac:dyDescent="0.25">
      <c r="I1328" s="66"/>
    </row>
    <row r="1329" spans="9:9" x14ac:dyDescent="0.25">
      <c r="I1329" s="66"/>
    </row>
    <row r="1330" spans="9:9" x14ac:dyDescent="0.25">
      <c r="I1330" s="66"/>
    </row>
    <row r="1331" spans="9:9" x14ac:dyDescent="0.25">
      <c r="I1331" s="66"/>
    </row>
    <row r="1332" spans="9:9" x14ac:dyDescent="0.25">
      <c r="I1332" s="66"/>
    </row>
    <row r="1333" spans="9:9" x14ac:dyDescent="0.25">
      <c r="I1333" s="66"/>
    </row>
    <row r="1334" spans="9:9" x14ac:dyDescent="0.25">
      <c r="I1334" s="66"/>
    </row>
    <row r="1335" spans="9:9" x14ac:dyDescent="0.25">
      <c r="I1335" s="66"/>
    </row>
    <row r="1336" spans="9:9" x14ac:dyDescent="0.25">
      <c r="I1336" s="66"/>
    </row>
    <row r="1337" spans="9:9" x14ac:dyDescent="0.25">
      <c r="I1337" s="66"/>
    </row>
    <row r="1338" spans="9:9" x14ac:dyDescent="0.25">
      <c r="I1338" s="66"/>
    </row>
    <row r="1339" spans="9:9" x14ac:dyDescent="0.25">
      <c r="I1339" s="66"/>
    </row>
    <row r="1340" spans="9:9" x14ac:dyDescent="0.25">
      <c r="I1340" s="66"/>
    </row>
    <row r="1341" spans="9:9" x14ac:dyDescent="0.25">
      <c r="I1341" s="66"/>
    </row>
    <row r="1342" spans="9:9" x14ac:dyDescent="0.25">
      <c r="I1342" s="66"/>
    </row>
    <row r="1343" spans="9:9" x14ac:dyDescent="0.25">
      <c r="I1343" s="66"/>
    </row>
    <row r="1344" spans="9:9" x14ac:dyDescent="0.25">
      <c r="I1344" s="66"/>
    </row>
    <row r="1345" spans="9:9" x14ac:dyDescent="0.25">
      <c r="I1345" s="66"/>
    </row>
    <row r="1346" spans="9:9" x14ac:dyDescent="0.25">
      <c r="I1346" s="66"/>
    </row>
    <row r="1347" spans="9:9" x14ac:dyDescent="0.25">
      <c r="I1347" s="66"/>
    </row>
    <row r="1348" spans="9:9" x14ac:dyDescent="0.25">
      <c r="I1348" s="66"/>
    </row>
    <row r="1349" spans="9:9" x14ac:dyDescent="0.25">
      <c r="I1349" s="66"/>
    </row>
    <row r="1350" spans="9:9" x14ac:dyDescent="0.25">
      <c r="I1350" s="66"/>
    </row>
    <row r="1351" spans="9:9" x14ac:dyDescent="0.25">
      <c r="I1351" s="66"/>
    </row>
    <row r="1352" spans="9:9" x14ac:dyDescent="0.25">
      <c r="I1352" s="66"/>
    </row>
    <row r="1353" spans="9:9" x14ac:dyDescent="0.25">
      <c r="I1353" s="66"/>
    </row>
    <row r="1354" spans="9:9" x14ac:dyDescent="0.25">
      <c r="I1354" s="66"/>
    </row>
    <row r="1355" spans="9:9" x14ac:dyDescent="0.25">
      <c r="I1355" s="66"/>
    </row>
    <row r="1356" spans="9:9" x14ac:dyDescent="0.25">
      <c r="I1356" s="66"/>
    </row>
    <row r="1357" spans="9:9" x14ac:dyDescent="0.25">
      <c r="I1357" s="66"/>
    </row>
    <row r="1358" spans="9:9" x14ac:dyDescent="0.25">
      <c r="I1358" s="66"/>
    </row>
    <row r="1359" spans="9:9" x14ac:dyDescent="0.25">
      <c r="I1359" s="66"/>
    </row>
    <row r="1360" spans="9:9" x14ac:dyDescent="0.25">
      <c r="I1360" s="66"/>
    </row>
    <row r="1361" spans="9:9" x14ac:dyDescent="0.25">
      <c r="I1361" s="66"/>
    </row>
    <row r="1362" spans="9:9" x14ac:dyDescent="0.25">
      <c r="I1362" s="66"/>
    </row>
    <row r="1363" spans="9:9" x14ac:dyDescent="0.25">
      <c r="I1363" s="66"/>
    </row>
    <row r="1364" spans="9:9" x14ac:dyDescent="0.25">
      <c r="I1364" s="66"/>
    </row>
    <row r="1365" spans="9:9" x14ac:dyDescent="0.25">
      <c r="I1365" s="66"/>
    </row>
    <row r="1366" spans="9:9" x14ac:dyDescent="0.25">
      <c r="I1366" s="66"/>
    </row>
    <row r="1367" spans="9:9" x14ac:dyDescent="0.25">
      <c r="I1367" s="66"/>
    </row>
    <row r="1368" spans="9:9" x14ac:dyDescent="0.25">
      <c r="I1368" s="66"/>
    </row>
    <row r="1369" spans="9:9" x14ac:dyDescent="0.25">
      <c r="I1369" s="66"/>
    </row>
    <row r="1370" spans="9:9" x14ac:dyDescent="0.25">
      <c r="I1370" s="66"/>
    </row>
    <row r="1371" spans="9:9" x14ac:dyDescent="0.25">
      <c r="I1371" s="66"/>
    </row>
    <row r="1372" spans="9:9" x14ac:dyDescent="0.25">
      <c r="I1372" s="66"/>
    </row>
    <row r="1373" spans="9:9" x14ac:dyDescent="0.25">
      <c r="I1373" s="66"/>
    </row>
    <row r="1374" spans="9:9" x14ac:dyDescent="0.25">
      <c r="I1374" s="66"/>
    </row>
    <row r="1375" spans="9:9" x14ac:dyDescent="0.25">
      <c r="I1375" s="66"/>
    </row>
    <row r="1376" spans="9:9" x14ac:dyDescent="0.25">
      <c r="I1376" s="66"/>
    </row>
    <row r="1377" spans="9:9" x14ac:dyDescent="0.25">
      <c r="I1377" s="66"/>
    </row>
    <row r="1378" spans="9:9" x14ac:dyDescent="0.25">
      <c r="I1378" s="66"/>
    </row>
    <row r="1379" spans="9:9" x14ac:dyDescent="0.25">
      <c r="I1379" s="66"/>
    </row>
    <row r="1380" spans="9:9" x14ac:dyDescent="0.25">
      <c r="I1380" s="66"/>
    </row>
    <row r="1381" spans="9:9" x14ac:dyDescent="0.25">
      <c r="I1381" s="66"/>
    </row>
    <row r="1382" spans="9:9" x14ac:dyDescent="0.25">
      <c r="I1382" s="66"/>
    </row>
    <row r="1383" spans="9:9" x14ac:dyDescent="0.25">
      <c r="I1383" s="66"/>
    </row>
    <row r="1384" spans="9:9" x14ac:dyDescent="0.25">
      <c r="I1384" s="66"/>
    </row>
    <row r="1385" spans="9:9" x14ac:dyDescent="0.25">
      <c r="I1385" s="66"/>
    </row>
    <row r="1386" spans="9:9" x14ac:dyDescent="0.25">
      <c r="I1386" s="66"/>
    </row>
    <row r="1387" spans="9:9" x14ac:dyDescent="0.25">
      <c r="I1387" s="66"/>
    </row>
    <row r="1388" spans="9:9" x14ac:dyDescent="0.25">
      <c r="I1388" s="66"/>
    </row>
    <row r="1389" spans="9:9" x14ac:dyDescent="0.25">
      <c r="I1389" s="66"/>
    </row>
    <row r="1390" spans="9:9" x14ac:dyDescent="0.25">
      <c r="I1390" s="66"/>
    </row>
    <row r="1391" spans="9:9" x14ac:dyDescent="0.25">
      <c r="I1391" s="66"/>
    </row>
    <row r="1392" spans="9:9" x14ac:dyDescent="0.25">
      <c r="I1392" s="66"/>
    </row>
    <row r="1393" spans="9:9" x14ac:dyDescent="0.25">
      <c r="I1393" s="66"/>
    </row>
    <row r="1394" spans="9:9" x14ac:dyDescent="0.25">
      <c r="I1394" s="66"/>
    </row>
    <row r="1395" spans="9:9" x14ac:dyDescent="0.25">
      <c r="I1395" s="66"/>
    </row>
    <row r="1396" spans="9:9" x14ac:dyDescent="0.25">
      <c r="I1396" s="66"/>
    </row>
    <row r="1397" spans="9:9" x14ac:dyDescent="0.25">
      <c r="I1397" s="66"/>
    </row>
    <row r="1398" spans="9:9" x14ac:dyDescent="0.25">
      <c r="I1398" s="66"/>
    </row>
    <row r="1399" spans="9:9" x14ac:dyDescent="0.25">
      <c r="I1399" s="66"/>
    </row>
    <row r="1400" spans="9:9" x14ac:dyDescent="0.25">
      <c r="I1400" s="66"/>
    </row>
    <row r="1401" spans="9:9" x14ac:dyDescent="0.25">
      <c r="I1401" s="66"/>
    </row>
    <row r="1402" spans="9:9" x14ac:dyDescent="0.25">
      <c r="I1402" s="66"/>
    </row>
    <row r="1403" spans="9:9" x14ac:dyDescent="0.25">
      <c r="I1403" s="66"/>
    </row>
    <row r="1404" spans="9:9" x14ac:dyDescent="0.25">
      <c r="I1404" s="66"/>
    </row>
    <row r="1405" spans="9:9" x14ac:dyDescent="0.25">
      <c r="I1405" s="66"/>
    </row>
    <row r="1406" spans="9:9" x14ac:dyDescent="0.25">
      <c r="I1406" s="66"/>
    </row>
    <row r="1407" spans="9:9" x14ac:dyDescent="0.25">
      <c r="I1407" s="66"/>
    </row>
    <row r="1408" spans="9:9" x14ac:dyDescent="0.25">
      <c r="I1408" s="66"/>
    </row>
    <row r="1409" spans="9:9" x14ac:dyDescent="0.25">
      <c r="I1409" s="66"/>
    </row>
    <row r="1410" spans="9:9" x14ac:dyDescent="0.25">
      <c r="I1410" s="66"/>
    </row>
    <row r="1411" spans="9:9" x14ac:dyDescent="0.25">
      <c r="I1411" s="66"/>
    </row>
    <row r="1412" spans="9:9" x14ac:dyDescent="0.25">
      <c r="I1412" s="66"/>
    </row>
    <row r="1413" spans="9:9" x14ac:dyDescent="0.25">
      <c r="I1413" s="66"/>
    </row>
    <row r="1414" spans="9:9" x14ac:dyDescent="0.25">
      <c r="I1414" s="66"/>
    </row>
    <row r="1415" spans="9:9" x14ac:dyDescent="0.25">
      <c r="I1415" s="66"/>
    </row>
    <row r="1416" spans="9:9" x14ac:dyDescent="0.25">
      <c r="I1416" s="66"/>
    </row>
    <row r="1417" spans="9:9" x14ac:dyDescent="0.25">
      <c r="I1417" s="66"/>
    </row>
    <row r="1418" spans="9:9" x14ac:dyDescent="0.25">
      <c r="I1418" s="66"/>
    </row>
    <row r="1419" spans="9:9" x14ac:dyDescent="0.25">
      <c r="I1419" s="66"/>
    </row>
    <row r="1420" spans="9:9" x14ac:dyDescent="0.25">
      <c r="I1420" s="66"/>
    </row>
    <row r="1421" spans="9:9" x14ac:dyDescent="0.25">
      <c r="I1421" s="66"/>
    </row>
    <row r="1422" spans="9:9" x14ac:dyDescent="0.25">
      <c r="I1422" s="66"/>
    </row>
    <row r="1423" spans="9:9" x14ac:dyDescent="0.25">
      <c r="I1423" s="66"/>
    </row>
    <row r="1424" spans="9:9" x14ac:dyDescent="0.25">
      <c r="I1424" s="66"/>
    </row>
    <row r="1425" spans="9:9" x14ac:dyDescent="0.25">
      <c r="I1425" s="66"/>
    </row>
    <row r="1426" spans="9:9" x14ac:dyDescent="0.25">
      <c r="I1426" s="66"/>
    </row>
    <row r="1427" spans="9:9" x14ac:dyDescent="0.25">
      <c r="I1427" s="66"/>
    </row>
    <row r="1428" spans="9:9" x14ac:dyDescent="0.25">
      <c r="I1428" s="66"/>
    </row>
    <row r="1429" spans="9:9" x14ac:dyDescent="0.25">
      <c r="I1429" s="66"/>
    </row>
    <row r="1430" spans="9:9" x14ac:dyDescent="0.25">
      <c r="I1430" s="66"/>
    </row>
    <row r="1431" spans="9:9" x14ac:dyDescent="0.25">
      <c r="I1431" s="66"/>
    </row>
    <row r="1432" spans="9:9" x14ac:dyDescent="0.25">
      <c r="I1432" s="66"/>
    </row>
    <row r="1433" spans="9:9" x14ac:dyDescent="0.25">
      <c r="I1433" s="66"/>
    </row>
    <row r="1434" spans="9:9" x14ac:dyDescent="0.25">
      <c r="I1434" s="66"/>
    </row>
    <row r="1435" spans="9:9" x14ac:dyDescent="0.25">
      <c r="I1435" s="66"/>
    </row>
    <row r="1436" spans="9:9" x14ac:dyDescent="0.25">
      <c r="I1436" s="66"/>
    </row>
    <row r="1437" spans="9:9" x14ac:dyDescent="0.25">
      <c r="I1437" s="66"/>
    </row>
    <row r="1438" spans="9:9" x14ac:dyDescent="0.25">
      <c r="I1438" s="66"/>
    </row>
    <row r="1439" spans="9:9" x14ac:dyDescent="0.25">
      <c r="I1439" s="66"/>
    </row>
    <row r="1440" spans="9:9" x14ac:dyDescent="0.25">
      <c r="I1440" s="66"/>
    </row>
    <row r="1441" spans="9:9" x14ac:dyDescent="0.25">
      <c r="I1441" s="66"/>
    </row>
    <row r="1442" spans="9:9" x14ac:dyDescent="0.25">
      <c r="I1442" s="66"/>
    </row>
    <row r="1443" spans="9:9" x14ac:dyDescent="0.25">
      <c r="I1443" s="66"/>
    </row>
    <row r="1444" spans="9:9" x14ac:dyDescent="0.25">
      <c r="I1444" s="66"/>
    </row>
    <row r="1445" spans="9:9" x14ac:dyDescent="0.25">
      <c r="I1445" s="66"/>
    </row>
    <row r="1446" spans="9:9" x14ac:dyDescent="0.25">
      <c r="I1446" s="66"/>
    </row>
    <row r="1447" spans="9:9" x14ac:dyDescent="0.25">
      <c r="I1447" s="66"/>
    </row>
    <row r="1448" spans="9:9" x14ac:dyDescent="0.25">
      <c r="I1448" s="66"/>
    </row>
    <row r="1449" spans="9:9" x14ac:dyDescent="0.25">
      <c r="I1449" s="66"/>
    </row>
    <row r="1450" spans="9:9" x14ac:dyDescent="0.25">
      <c r="I1450" s="66"/>
    </row>
    <row r="1451" spans="9:9" x14ac:dyDescent="0.25">
      <c r="I1451" s="66"/>
    </row>
    <row r="1452" spans="9:9" x14ac:dyDescent="0.25">
      <c r="I1452" s="66"/>
    </row>
    <row r="1453" spans="9:9" x14ac:dyDescent="0.25">
      <c r="I1453" s="66"/>
    </row>
    <row r="1454" spans="9:9" x14ac:dyDescent="0.25">
      <c r="I1454" s="66"/>
    </row>
    <row r="1455" spans="9:9" x14ac:dyDescent="0.25">
      <c r="I1455" s="66"/>
    </row>
    <row r="1456" spans="9:9" x14ac:dyDescent="0.25">
      <c r="I1456" s="66"/>
    </row>
    <row r="1457" spans="9:9" x14ac:dyDescent="0.25">
      <c r="I1457" s="66"/>
    </row>
    <row r="1458" spans="9:9" x14ac:dyDescent="0.25">
      <c r="I1458" s="66"/>
    </row>
    <row r="1459" spans="9:9" x14ac:dyDescent="0.25">
      <c r="I1459" s="66"/>
    </row>
    <row r="1460" spans="9:9" x14ac:dyDescent="0.25">
      <c r="I1460" s="66"/>
    </row>
    <row r="1461" spans="9:9" x14ac:dyDescent="0.25">
      <c r="I1461" s="66"/>
    </row>
    <row r="1462" spans="9:9" x14ac:dyDescent="0.25">
      <c r="I1462" s="66"/>
    </row>
    <row r="1463" spans="9:9" x14ac:dyDescent="0.25">
      <c r="I1463" s="66"/>
    </row>
    <row r="1464" spans="9:9" x14ac:dyDescent="0.25">
      <c r="I1464" s="66"/>
    </row>
    <row r="1465" spans="9:9" x14ac:dyDescent="0.25">
      <c r="I1465" s="66"/>
    </row>
    <row r="1466" spans="9:9" x14ac:dyDescent="0.25">
      <c r="I1466" s="66"/>
    </row>
    <row r="1467" spans="9:9" x14ac:dyDescent="0.25">
      <c r="I1467" s="66"/>
    </row>
    <row r="1468" spans="9:9" x14ac:dyDescent="0.25">
      <c r="I1468" s="66"/>
    </row>
    <row r="1469" spans="9:9" x14ac:dyDescent="0.25">
      <c r="I1469" s="66"/>
    </row>
    <row r="1470" spans="9:9" x14ac:dyDescent="0.25">
      <c r="I1470" s="66"/>
    </row>
    <row r="1471" spans="9:9" x14ac:dyDescent="0.25">
      <c r="I1471" s="66"/>
    </row>
    <row r="1472" spans="9:9" x14ac:dyDescent="0.25">
      <c r="I1472" s="66"/>
    </row>
    <row r="1473" spans="9:9" x14ac:dyDescent="0.25">
      <c r="I1473" s="66"/>
    </row>
    <row r="1474" spans="9:9" x14ac:dyDescent="0.25">
      <c r="I1474" s="66"/>
    </row>
    <row r="1475" spans="9:9" x14ac:dyDescent="0.25">
      <c r="I1475" s="66"/>
    </row>
    <row r="1476" spans="9:9" x14ac:dyDescent="0.25">
      <c r="I1476" s="66"/>
    </row>
    <row r="1477" spans="9:9" x14ac:dyDescent="0.25">
      <c r="I1477" s="66"/>
    </row>
    <row r="1478" spans="9:9" x14ac:dyDescent="0.25">
      <c r="I1478" s="66"/>
    </row>
    <row r="1479" spans="9:9" x14ac:dyDescent="0.25">
      <c r="I1479" s="66"/>
    </row>
    <row r="1480" spans="9:9" x14ac:dyDescent="0.25">
      <c r="I1480" s="66"/>
    </row>
    <row r="1481" spans="9:9" x14ac:dyDescent="0.25">
      <c r="I1481" s="66"/>
    </row>
    <row r="1482" spans="9:9" x14ac:dyDescent="0.25">
      <c r="I1482" s="66"/>
    </row>
    <row r="1483" spans="9:9" x14ac:dyDescent="0.25">
      <c r="I1483" s="66"/>
    </row>
    <row r="1484" spans="9:9" x14ac:dyDescent="0.25">
      <c r="I1484" s="66"/>
    </row>
    <row r="1485" spans="9:9" x14ac:dyDescent="0.25">
      <c r="I1485" s="66"/>
    </row>
    <row r="1486" spans="9:9" x14ac:dyDescent="0.25">
      <c r="I1486" s="66"/>
    </row>
    <row r="1487" spans="9:9" x14ac:dyDescent="0.25">
      <c r="I1487" s="66"/>
    </row>
    <row r="1488" spans="9:9" x14ac:dyDescent="0.25">
      <c r="I1488" s="66"/>
    </row>
    <row r="1489" spans="9:9" x14ac:dyDescent="0.25">
      <c r="I1489" s="66"/>
    </row>
    <row r="1490" spans="9:9" x14ac:dyDescent="0.25">
      <c r="I1490" s="66"/>
    </row>
    <row r="1491" spans="9:9" x14ac:dyDescent="0.25">
      <c r="I1491" s="66"/>
    </row>
    <row r="1492" spans="9:9" x14ac:dyDescent="0.25">
      <c r="I1492" s="66"/>
    </row>
    <row r="1493" spans="9:9" x14ac:dyDescent="0.25">
      <c r="I1493" s="66"/>
    </row>
    <row r="1494" spans="9:9" x14ac:dyDescent="0.25">
      <c r="I1494" s="66"/>
    </row>
    <row r="1495" spans="9:9" x14ac:dyDescent="0.25">
      <c r="I1495" s="66"/>
    </row>
    <row r="1496" spans="9:9" x14ac:dyDescent="0.25">
      <c r="I1496" s="66"/>
    </row>
    <row r="1497" spans="9:9" x14ac:dyDescent="0.25">
      <c r="I1497" s="66"/>
    </row>
    <row r="1498" spans="9:9" x14ac:dyDescent="0.25">
      <c r="I1498" s="66"/>
    </row>
    <row r="1499" spans="9:9" x14ac:dyDescent="0.25">
      <c r="I1499" s="66"/>
    </row>
    <row r="1500" spans="9:9" x14ac:dyDescent="0.25">
      <c r="I1500" s="66"/>
    </row>
    <row r="1501" spans="9:9" x14ac:dyDescent="0.25">
      <c r="I1501" s="66"/>
    </row>
    <row r="1502" spans="9:9" x14ac:dyDescent="0.25">
      <c r="I1502" s="66"/>
    </row>
    <row r="1503" spans="9:9" x14ac:dyDescent="0.25">
      <c r="I1503" s="66"/>
    </row>
    <row r="1504" spans="9:9" x14ac:dyDescent="0.25">
      <c r="I1504" s="66"/>
    </row>
    <row r="1505" spans="9:9" x14ac:dyDescent="0.25">
      <c r="I1505" s="66"/>
    </row>
    <row r="1506" spans="9:9" x14ac:dyDescent="0.25">
      <c r="I1506" s="66"/>
    </row>
    <row r="1507" spans="9:9" x14ac:dyDescent="0.25">
      <c r="I1507" s="66"/>
    </row>
    <row r="1508" spans="9:9" x14ac:dyDescent="0.25">
      <c r="I1508" s="66"/>
    </row>
    <row r="1509" spans="9:9" x14ac:dyDescent="0.25">
      <c r="I1509" s="66"/>
    </row>
    <row r="1510" spans="9:9" x14ac:dyDescent="0.25">
      <c r="I1510" s="66"/>
    </row>
    <row r="1511" spans="9:9" x14ac:dyDescent="0.25">
      <c r="I1511" s="66"/>
    </row>
    <row r="1512" spans="9:9" x14ac:dyDescent="0.25">
      <c r="I1512" s="66"/>
    </row>
    <row r="1513" spans="9:9" x14ac:dyDescent="0.25">
      <c r="I1513" s="66"/>
    </row>
    <row r="1514" spans="9:9" x14ac:dyDescent="0.25">
      <c r="I1514" s="66"/>
    </row>
    <row r="1515" spans="9:9" x14ac:dyDescent="0.25">
      <c r="I1515" s="66"/>
    </row>
    <row r="1516" spans="9:9" x14ac:dyDescent="0.25">
      <c r="I1516" s="66"/>
    </row>
    <row r="1517" spans="9:9" x14ac:dyDescent="0.25">
      <c r="I1517" s="66"/>
    </row>
    <row r="1518" spans="9:9" x14ac:dyDescent="0.25">
      <c r="I1518" s="66"/>
    </row>
    <row r="1519" spans="9:9" x14ac:dyDescent="0.25">
      <c r="I1519" s="66"/>
    </row>
    <row r="1520" spans="9:9" x14ac:dyDescent="0.25">
      <c r="I1520" s="66"/>
    </row>
    <row r="1521" spans="9:9" x14ac:dyDescent="0.25">
      <c r="I1521" s="66"/>
    </row>
    <row r="1522" spans="9:9" x14ac:dyDescent="0.25">
      <c r="I1522" s="66"/>
    </row>
    <row r="1523" spans="9:9" x14ac:dyDescent="0.25">
      <c r="I1523" s="66"/>
    </row>
    <row r="1524" spans="9:9" x14ac:dyDescent="0.25">
      <c r="I1524" s="66"/>
    </row>
    <row r="1525" spans="9:9" x14ac:dyDescent="0.25">
      <c r="I1525" s="66"/>
    </row>
    <row r="1526" spans="9:9" x14ac:dyDescent="0.25">
      <c r="I1526" s="66"/>
    </row>
    <row r="1527" spans="9:9" x14ac:dyDescent="0.25">
      <c r="I1527" s="66"/>
    </row>
    <row r="1528" spans="9:9" x14ac:dyDescent="0.25">
      <c r="I1528" s="66"/>
    </row>
    <row r="1529" spans="9:9" x14ac:dyDescent="0.25">
      <c r="I1529" s="66"/>
    </row>
    <row r="1530" spans="9:9" x14ac:dyDescent="0.25">
      <c r="I1530" s="66"/>
    </row>
    <row r="1531" spans="9:9" x14ac:dyDescent="0.25">
      <c r="I1531" s="66"/>
    </row>
    <row r="1532" spans="9:9" x14ac:dyDescent="0.25">
      <c r="I1532" s="66"/>
    </row>
    <row r="1533" spans="9:9" x14ac:dyDescent="0.25">
      <c r="I1533" s="66"/>
    </row>
    <row r="1534" spans="9:9" x14ac:dyDescent="0.25">
      <c r="I1534" s="66"/>
    </row>
    <row r="1535" spans="9:9" x14ac:dyDescent="0.25">
      <c r="I1535" s="66"/>
    </row>
    <row r="1536" spans="9:9" x14ac:dyDescent="0.25">
      <c r="I1536" s="66"/>
    </row>
    <row r="1537" spans="9:9" x14ac:dyDescent="0.25">
      <c r="I1537" s="66"/>
    </row>
    <row r="1538" spans="9:9" x14ac:dyDescent="0.25">
      <c r="I1538" s="66"/>
    </row>
    <row r="1539" spans="9:9" x14ac:dyDescent="0.25">
      <c r="I1539" s="66"/>
    </row>
    <row r="1540" spans="9:9" x14ac:dyDescent="0.25">
      <c r="I1540" s="66"/>
    </row>
    <row r="1541" spans="9:9" x14ac:dyDescent="0.25">
      <c r="I1541" s="66"/>
    </row>
    <row r="1542" spans="9:9" x14ac:dyDescent="0.25">
      <c r="I1542" s="66"/>
    </row>
    <row r="1543" spans="9:9" x14ac:dyDescent="0.25">
      <c r="I1543" s="66"/>
    </row>
    <row r="1544" spans="9:9" x14ac:dyDescent="0.25">
      <c r="I1544" s="66"/>
    </row>
    <row r="1545" spans="9:9" x14ac:dyDescent="0.25">
      <c r="I1545" s="66"/>
    </row>
    <row r="1546" spans="9:9" x14ac:dyDescent="0.25">
      <c r="I1546" s="66"/>
    </row>
    <row r="1547" spans="9:9" x14ac:dyDescent="0.25">
      <c r="I1547" s="66"/>
    </row>
    <row r="1548" spans="9:9" x14ac:dyDescent="0.25">
      <c r="I1548" s="66"/>
    </row>
    <row r="1549" spans="9:9" x14ac:dyDescent="0.25">
      <c r="I1549" s="66"/>
    </row>
    <row r="1550" spans="9:9" x14ac:dyDescent="0.25">
      <c r="I1550" s="66"/>
    </row>
    <row r="1551" spans="9:9" x14ac:dyDescent="0.25">
      <c r="I1551" s="66"/>
    </row>
    <row r="1552" spans="9:9" x14ac:dyDescent="0.25">
      <c r="I1552" s="66"/>
    </row>
    <row r="1553" spans="9:9" x14ac:dyDescent="0.25">
      <c r="I1553" s="66"/>
    </row>
    <row r="1554" spans="9:9" x14ac:dyDescent="0.25">
      <c r="I1554" s="66"/>
    </row>
    <row r="1555" spans="9:9" x14ac:dyDescent="0.25">
      <c r="I1555" s="66"/>
    </row>
    <row r="1556" spans="9:9" x14ac:dyDescent="0.25">
      <c r="I1556" s="66"/>
    </row>
    <row r="1557" spans="9:9" x14ac:dyDescent="0.25">
      <c r="I1557" s="66"/>
    </row>
    <row r="1558" spans="9:9" x14ac:dyDescent="0.25">
      <c r="I1558" s="66"/>
    </row>
    <row r="1559" spans="9:9" x14ac:dyDescent="0.25">
      <c r="I1559" s="66"/>
    </row>
    <row r="1560" spans="9:9" x14ac:dyDescent="0.25">
      <c r="I1560" s="66"/>
    </row>
    <row r="1561" spans="9:9" x14ac:dyDescent="0.25">
      <c r="I1561" s="66"/>
    </row>
    <row r="1562" spans="9:9" x14ac:dyDescent="0.25">
      <c r="I1562" s="66"/>
    </row>
    <row r="1563" spans="9:9" x14ac:dyDescent="0.25">
      <c r="I1563" s="66"/>
    </row>
    <row r="1564" spans="9:9" x14ac:dyDescent="0.25">
      <c r="I1564" s="66"/>
    </row>
    <row r="1565" spans="9:9" x14ac:dyDescent="0.25">
      <c r="I1565" s="66"/>
    </row>
    <row r="1566" spans="9:9" x14ac:dyDescent="0.25">
      <c r="I1566" s="66"/>
    </row>
    <row r="1567" spans="9:9" x14ac:dyDescent="0.25">
      <c r="I1567" s="66"/>
    </row>
    <row r="1568" spans="9:9" x14ac:dyDescent="0.25">
      <c r="I1568" s="66"/>
    </row>
    <row r="1569" spans="9:9" x14ac:dyDescent="0.25">
      <c r="I1569" s="66"/>
    </row>
    <row r="1570" spans="9:9" x14ac:dyDescent="0.25">
      <c r="I1570" s="66"/>
    </row>
    <row r="1571" spans="9:9" x14ac:dyDescent="0.25">
      <c r="I1571" s="66"/>
    </row>
    <row r="1572" spans="9:9" x14ac:dyDescent="0.25">
      <c r="I1572" s="66"/>
    </row>
    <row r="1573" spans="9:9" x14ac:dyDescent="0.25">
      <c r="I1573" s="66"/>
    </row>
    <row r="1574" spans="9:9" x14ac:dyDescent="0.25">
      <c r="I1574" s="66"/>
    </row>
    <row r="1575" spans="9:9" x14ac:dyDescent="0.25">
      <c r="I1575" s="66"/>
    </row>
    <row r="1576" spans="9:9" x14ac:dyDescent="0.25">
      <c r="I1576" s="66"/>
    </row>
    <row r="1577" spans="9:9" x14ac:dyDescent="0.25">
      <c r="I1577" s="66"/>
    </row>
    <row r="1578" spans="9:9" x14ac:dyDescent="0.25">
      <c r="I1578" s="66"/>
    </row>
    <row r="1579" spans="9:9" x14ac:dyDescent="0.25">
      <c r="I1579" s="66"/>
    </row>
    <row r="1580" spans="9:9" x14ac:dyDescent="0.25">
      <c r="I1580" s="66"/>
    </row>
    <row r="1581" spans="9:9" x14ac:dyDescent="0.25">
      <c r="I1581" s="66"/>
    </row>
    <row r="1582" spans="9:9" x14ac:dyDescent="0.25">
      <c r="I1582" s="66"/>
    </row>
    <row r="1583" spans="9:9" x14ac:dyDescent="0.25">
      <c r="I1583" s="66"/>
    </row>
    <row r="1584" spans="9:9" x14ac:dyDescent="0.25">
      <c r="I1584" s="66"/>
    </row>
    <row r="1585" spans="9:9" x14ac:dyDescent="0.25">
      <c r="I1585" s="66"/>
    </row>
    <row r="1586" spans="9:9" x14ac:dyDescent="0.25">
      <c r="I1586" s="66"/>
    </row>
    <row r="1587" spans="9:9" x14ac:dyDescent="0.25">
      <c r="I1587" s="66"/>
    </row>
    <row r="1588" spans="9:9" x14ac:dyDescent="0.25">
      <c r="I1588" s="66"/>
    </row>
    <row r="1589" spans="9:9" x14ac:dyDescent="0.25">
      <c r="I1589" s="66"/>
    </row>
    <row r="1590" spans="9:9" x14ac:dyDescent="0.25">
      <c r="I1590" s="66"/>
    </row>
    <row r="1591" spans="9:9" x14ac:dyDescent="0.25">
      <c r="I1591" s="66"/>
    </row>
    <row r="1592" spans="9:9" x14ac:dyDescent="0.25">
      <c r="I1592" s="66"/>
    </row>
    <row r="1593" spans="9:9" x14ac:dyDescent="0.25">
      <c r="I1593" s="66"/>
    </row>
    <row r="1594" spans="9:9" x14ac:dyDescent="0.25">
      <c r="I1594" s="66"/>
    </row>
    <row r="1595" spans="9:9" x14ac:dyDescent="0.25">
      <c r="I1595" s="66"/>
    </row>
    <row r="1596" spans="9:9" x14ac:dyDescent="0.25">
      <c r="I1596" s="66"/>
    </row>
    <row r="1597" spans="9:9" x14ac:dyDescent="0.25">
      <c r="I1597" s="66"/>
    </row>
    <row r="1598" spans="9:9" x14ac:dyDescent="0.25">
      <c r="I1598" s="66"/>
    </row>
    <row r="1599" spans="9:9" x14ac:dyDescent="0.25">
      <c r="I1599" s="66"/>
    </row>
    <row r="1600" spans="9:9" x14ac:dyDescent="0.25">
      <c r="I1600" s="66"/>
    </row>
    <row r="1601" spans="9:9" x14ac:dyDescent="0.25">
      <c r="I1601" s="66"/>
    </row>
    <row r="1602" spans="9:9" x14ac:dyDescent="0.25">
      <c r="I1602" s="66"/>
    </row>
    <row r="1603" spans="9:9" x14ac:dyDescent="0.25">
      <c r="I1603" s="66"/>
    </row>
    <row r="1604" spans="9:9" x14ac:dyDescent="0.25">
      <c r="I1604" s="66"/>
    </row>
    <row r="1605" spans="9:9" x14ac:dyDescent="0.25">
      <c r="I1605" s="66"/>
    </row>
    <row r="1606" spans="9:9" x14ac:dyDescent="0.25">
      <c r="I1606" s="66"/>
    </row>
    <row r="1607" spans="9:9" x14ac:dyDescent="0.25">
      <c r="I1607" s="66"/>
    </row>
    <row r="1608" spans="9:9" x14ac:dyDescent="0.25">
      <c r="I1608" s="66"/>
    </row>
    <row r="1609" spans="9:9" x14ac:dyDescent="0.25">
      <c r="I1609" s="66"/>
    </row>
    <row r="1610" spans="9:9" x14ac:dyDescent="0.25">
      <c r="I1610" s="66"/>
    </row>
    <row r="1611" spans="9:9" x14ac:dyDescent="0.25">
      <c r="I1611" s="66"/>
    </row>
    <row r="1612" spans="9:9" x14ac:dyDescent="0.25">
      <c r="I1612" s="66"/>
    </row>
    <row r="1613" spans="9:9" x14ac:dyDescent="0.25">
      <c r="I1613" s="66"/>
    </row>
    <row r="1614" spans="9:9" x14ac:dyDescent="0.25">
      <c r="I1614" s="66"/>
    </row>
    <row r="1615" spans="9:9" x14ac:dyDescent="0.25">
      <c r="I1615" s="66"/>
    </row>
    <row r="1616" spans="9:9" x14ac:dyDescent="0.25">
      <c r="I1616" s="66"/>
    </row>
    <row r="1617" spans="9:9" x14ac:dyDescent="0.25">
      <c r="I1617" s="66"/>
    </row>
    <row r="1618" spans="9:9" x14ac:dyDescent="0.25">
      <c r="I1618" s="66"/>
    </row>
    <row r="1619" spans="9:9" x14ac:dyDescent="0.25">
      <c r="I1619" s="66"/>
    </row>
    <row r="1620" spans="9:9" x14ac:dyDescent="0.25">
      <c r="I1620" s="66"/>
    </row>
    <row r="1621" spans="9:9" x14ac:dyDescent="0.25">
      <c r="I1621" s="66"/>
    </row>
    <row r="1622" spans="9:9" x14ac:dyDescent="0.25">
      <c r="I1622" s="66"/>
    </row>
    <row r="1623" spans="9:9" x14ac:dyDescent="0.25">
      <c r="I1623" s="66"/>
    </row>
    <row r="1624" spans="9:9" x14ac:dyDescent="0.25">
      <c r="I1624" s="66"/>
    </row>
    <row r="1625" spans="9:9" x14ac:dyDescent="0.25">
      <c r="I1625" s="66"/>
    </row>
    <row r="1626" spans="9:9" x14ac:dyDescent="0.25">
      <c r="I1626" s="66"/>
    </row>
    <row r="1627" spans="9:9" x14ac:dyDescent="0.25">
      <c r="I1627" s="66"/>
    </row>
    <row r="1628" spans="9:9" x14ac:dyDescent="0.25">
      <c r="I1628" s="66"/>
    </row>
    <row r="1629" spans="9:9" x14ac:dyDescent="0.25">
      <c r="I1629" s="66"/>
    </row>
    <row r="1630" spans="9:9" x14ac:dyDescent="0.25">
      <c r="I1630" s="66"/>
    </row>
    <row r="1631" spans="9:9" x14ac:dyDescent="0.25">
      <c r="I1631" s="66"/>
    </row>
    <row r="1632" spans="9:9" x14ac:dyDescent="0.25">
      <c r="I1632" s="66"/>
    </row>
    <row r="1633" spans="9:9" x14ac:dyDescent="0.25">
      <c r="I1633" s="66"/>
    </row>
    <row r="1634" spans="9:9" x14ac:dyDescent="0.25">
      <c r="I1634" s="66"/>
    </row>
    <row r="1635" spans="9:9" x14ac:dyDescent="0.25">
      <c r="I1635" s="66"/>
    </row>
    <row r="1636" spans="9:9" x14ac:dyDescent="0.25">
      <c r="I1636" s="66"/>
    </row>
    <row r="1637" spans="9:9" x14ac:dyDescent="0.25">
      <c r="I1637" s="66"/>
    </row>
    <row r="1638" spans="9:9" x14ac:dyDescent="0.25">
      <c r="I1638" s="66"/>
    </row>
    <row r="1639" spans="9:9" x14ac:dyDescent="0.25">
      <c r="I1639" s="66"/>
    </row>
    <row r="1640" spans="9:9" x14ac:dyDescent="0.25">
      <c r="I1640" s="66"/>
    </row>
    <row r="1641" spans="9:9" x14ac:dyDescent="0.25">
      <c r="I1641" s="66"/>
    </row>
    <row r="1642" spans="9:9" x14ac:dyDescent="0.25">
      <c r="I1642" s="66"/>
    </row>
    <row r="1643" spans="9:9" x14ac:dyDescent="0.25">
      <c r="I1643" s="66"/>
    </row>
    <row r="1644" spans="9:9" x14ac:dyDescent="0.25">
      <c r="I1644" s="66"/>
    </row>
    <row r="1645" spans="9:9" x14ac:dyDescent="0.25">
      <c r="I1645" s="66"/>
    </row>
    <row r="1646" spans="9:9" x14ac:dyDescent="0.25">
      <c r="I1646" s="66"/>
    </row>
    <row r="1647" spans="9:9" x14ac:dyDescent="0.25">
      <c r="I1647" s="66"/>
    </row>
    <row r="1648" spans="9:9" x14ac:dyDescent="0.25">
      <c r="I1648" s="66"/>
    </row>
    <row r="1649" spans="9:9" x14ac:dyDescent="0.25">
      <c r="I1649" s="66"/>
    </row>
    <row r="1650" spans="9:9" x14ac:dyDescent="0.25">
      <c r="I1650" s="66"/>
    </row>
    <row r="1651" spans="9:9" x14ac:dyDescent="0.25">
      <c r="I1651" s="66"/>
    </row>
    <row r="1652" spans="9:9" x14ac:dyDescent="0.25">
      <c r="I1652" s="66"/>
    </row>
    <row r="1653" spans="9:9" x14ac:dyDescent="0.25">
      <c r="I1653" s="66"/>
    </row>
    <row r="1654" spans="9:9" x14ac:dyDescent="0.25">
      <c r="I1654" s="66"/>
    </row>
    <row r="1655" spans="9:9" x14ac:dyDescent="0.25">
      <c r="I1655" s="66"/>
    </row>
    <row r="1656" spans="9:9" x14ac:dyDescent="0.25">
      <c r="I1656" s="66"/>
    </row>
    <row r="1657" spans="9:9" x14ac:dyDescent="0.25">
      <c r="I1657" s="66"/>
    </row>
    <row r="1658" spans="9:9" x14ac:dyDescent="0.25">
      <c r="I1658" s="66"/>
    </row>
    <row r="1659" spans="9:9" x14ac:dyDescent="0.25">
      <c r="I1659" s="66"/>
    </row>
    <row r="1660" spans="9:9" x14ac:dyDescent="0.25">
      <c r="I1660" s="66"/>
    </row>
    <row r="1661" spans="9:9" x14ac:dyDescent="0.25">
      <c r="I1661" s="66"/>
    </row>
    <row r="1662" spans="9:9" x14ac:dyDescent="0.25">
      <c r="I1662" s="66"/>
    </row>
    <row r="1663" spans="9:9" x14ac:dyDescent="0.25">
      <c r="I1663" s="66"/>
    </row>
    <row r="1664" spans="9:9" x14ac:dyDescent="0.25">
      <c r="I1664" s="66"/>
    </row>
    <row r="1665" spans="9:9" x14ac:dyDescent="0.25">
      <c r="I1665" s="66"/>
    </row>
    <row r="1666" spans="9:9" x14ac:dyDescent="0.25">
      <c r="I1666" s="66"/>
    </row>
    <row r="1667" spans="9:9" x14ac:dyDescent="0.25">
      <c r="I1667" s="66"/>
    </row>
    <row r="1668" spans="9:9" x14ac:dyDescent="0.25">
      <c r="I1668" s="66"/>
    </row>
    <row r="1669" spans="9:9" x14ac:dyDescent="0.25">
      <c r="I1669" s="66"/>
    </row>
    <row r="1670" spans="9:9" x14ac:dyDescent="0.25">
      <c r="I1670" s="66"/>
    </row>
    <row r="1671" spans="9:9" x14ac:dyDescent="0.25">
      <c r="I1671" s="66"/>
    </row>
    <row r="1672" spans="9:9" x14ac:dyDescent="0.25">
      <c r="I1672" s="66"/>
    </row>
    <row r="1673" spans="9:9" x14ac:dyDescent="0.25">
      <c r="I1673" s="66"/>
    </row>
    <row r="1674" spans="9:9" x14ac:dyDescent="0.25">
      <c r="I1674" s="66"/>
    </row>
    <row r="1675" spans="9:9" x14ac:dyDescent="0.25">
      <c r="I1675" s="66"/>
    </row>
    <row r="1676" spans="9:9" x14ac:dyDescent="0.25">
      <c r="I1676" s="66"/>
    </row>
    <row r="1677" spans="9:9" x14ac:dyDescent="0.25">
      <c r="I1677" s="66"/>
    </row>
    <row r="1678" spans="9:9" x14ac:dyDescent="0.25">
      <c r="I1678" s="66"/>
    </row>
    <row r="1679" spans="9:9" x14ac:dyDescent="0.25">
      <c r="I1679" s="66"/>
    </row>
    <row r="1680" spans="9:9" x14ac:dyDescent="0.25">
      <c r="I1680" s="66"/>
    </row>
    <row r="1681" spans="9:9" x14ac:dyDescent="0.25">
      <c r="I1681" s="66"/>
    </row>
    <row r="1682" spans="9:9" x14ac:dyDescent="0.25">
      <c r="I1682" s="66"/>
    </row>
    <row r="1683" spans="9:9" x14ac:dyDescent="0.25">
      <c r="I1683" s="66"/>
    </row>
    <row r="1684" spans="9:9" x14ac:dyDescent="0.25">
      <c r="I1684" s="66"/>
    </row>
    <row r="1685" spans="9:9" x14ac:dyDescent="0.25">
      <c r="I1685" s="66"/>
    </row>
    <row r="1686" spans="9:9" x14ac:dyDescent="0.25">
      <c r="I1686" s="66"/>
    </row>
    <row r="1687" spans="9:9" x14ac:dyDescent="0.25">
      <c r="I1687" s="66"/>
    </row>
    <row r="1688" spans="9:9" x14ac:dyDescent="0.25">
      <c r="I1688" s="66"/>
    </row>
    <row r="1689" spans="9:9" x14ac:dyDescent="0.25">
      <c r="I1689" s="66"/>
    </row>
    <row r="1690" spans="9:9" x14ac:dyDescent="0.25">
      <c r="I1690" s="66"/>
    </row>
    <row r="1691" spans="9:9" x14ac:dyDescent="0.25">
      <c r="I1691" s="66"/>
    </row>
    <row r="1692" spans="9:9" x14ac:dyDescent="0.25">
      <c r="I1692" s="66"/>
    </row>
    <row r="1693" spans="9:9" x14ac:dyDescent="0.25">
      <c r="I1693" s="66"/>
    </row>
    <row r="1694" spans="9:9" x14ac:dyDescent="0.25">
      <c r="I1694" s="66"/>
    </row>
    <row r="1695" spans="9:9" x14ac:dyDescent="0.25">
      <c r="I1695" s="66"/>
    </row>
    <row r="1696" spans="9:9" x14ac:dyDescent="0.25">
      <c r="I1696" s="66"/>
    </row>
    <row r="1697" spans="9:9" x14ac:dyDescent="0.25">
      <c r="I1697" s="66"/>
    </row>
    <row r="1698" spans="9:9" x14ac:dyDescent="0.25">
      <c r="I1698" s="66"/>
    </row>
    <row r="1699" spans="9:9" x14ac:dyDescent="0.25">
      <c r="I1699" s="66"/>
    </row>
    <row r="1700" spans="9:9" x14ac:dyDescent="0.25">
      <c r="I1700" s="66"/>
    </row>
    <row r="1701" spans="9:9" x14ac:dyDescent="0.25">
      <c r="I1701" s="66"/>
    </row>
    <row r="1702" spans="9:9" x14ac:dyDescent="0.25">
      <c r="I1702" s="66"/>
    </row>
    <row r="1703" spans="9:9" x14ac:dyDescent="0.25">
      <c r="I1703" s="66"/>
    </row>
    <row r="1704" spans="9:9" x14ac:dyDescent="0.25">
      <c r="I1704" s="66"/>
    </row>
    <row r="1705" spans="9:9" x14ac:dyDescent="0.25">
      <c r="I1705" s="66"/>
    </row>
    <row r="1706" spans="9:9" x14ac:dyDescent="0.25">
      <c r="I1706" s="66"/>
    </row>
    <row r="1707" spans="9:9" x14ac:dyDescent="0.25">
      <c r="I1707" s="66"/>
    </row>
    <row r="1708" spans="9:9" x14ac:dyDescent="0.25">
      <c r="I1708" s="66"/>
    </row>
    <row r="1709" spans="9:9" x14ac:dyDescent="0.25">
      <c r="I1709" s="66"/>
    </row>
    <row r="1710" spans="9:9" x14ac:dyDescent="0.25">
      <c r="I1710" s="66"/>
    </row>
    <row r="1711" spans="9:9" x14ac:dyDescent="0.25">
      <c r="I1711" s="66"/>
    </row>
    <row r="1712" spans="9:9" x14ac:dyDescent="0.25">
      <c r="I1712" s="66"/>
    </row>
    <row r="1713" spans="9:9" x14ac:dyDescent="0.25">
      <c r="I1713" s="66"/>
    </row>
    <row r="1714" spans="9:9" x14ac:dyDescent="0.25">
      <c r="I1714" s="66"/>
    </row>
    <row r="1715" spans="9:9" x14ac:dyDescent="0.25">
      <c r="I1715" s="66"/>
    </row>
    <row r="1716" spans="9:9" x14ac:dyDescent="0.25">
      <c r="I1716" s="66"/>
    </row>
    <row r="1717" spans="9:9" x14ac:dyDescent="0.25">
      <c r="I1717" s="66"/>
    </row>
    <row r="1718" spans="9:9" x14ac:dyDescent="0.25">
      <c r="I1718" s="66"/>
    </row>
    <row r="1719" spans="9:9" x14ac:dyDescent="0.25">
      <c r="I1719" s="66"/>
    </row>
    <row r="1720" spans="9:9" x14ac:dyDescent="0.25">
      <c r="I1720" s="66"/>
    </row>
    <row r="1721" spans="9:9" x14ac:dyDescent="0.25">
      <c r="I1721" s="66"/>
    </row>
    <row r="1722" spans="9:9" x14ac:dyDescent="0.25">
      <c r="I1722" s="66"/>
    </row>
    <row r="1723" spans="9:9" x14ac:dyDescent="0.25">
      <c r="I1723" s="66"/>
    </row>
    <row r="1724" spans="9:9" x14ac:dyDescent="0.25">
      <c r="I1724" s="66"/>
    </row>
    <row r="1725" spans="9:9" x14ac:dyDescent="0.25">
      <c r="I1725" s="66"/>
    </row>
    <row r="1726" spans="9:9" x14ac:dyDescent="0.25">
      <c r="I1726" s="66"/>
    </row>
    <row r="1727" spans="9:9" x14ac:dyDescent="0.25">
      <c r="I1727" s="66"/>
    </row>
    <row r="1728" spans="9:9" x14ac:dyDescent="0.25">
      <c r="I1728" s="66"/>
    </row>
    <row r="1729" spans="9:9" x14ac:dyDescent="0.25">
      <c r="I1729" s="66"/>
    </row>
    <row r="1730" spans="9:9" x14ac:dyDescent="0.25">
      <c r="I1730" s="66"/>
    </row>
    <row r="1731" spans="9:9" x14ac:dyDescent="0.25">
      <c r="I1731" s="66"/>
    </row>
    <row r="1732" spans="9:9" x14ac:dyDescent="0.25">
      <c r="I1732" s="66"/>
    </row>
    <row r="1733" spans="9:9" x14ac:dyDescent="0.25">
      <c r="I1733" s="66"/>
    </row>
    <row r="1734" spans="9:9" x14ac:dyDescent="0.25">
      <c r="I1734" s="66"/>
    </row>
    <row r="1735" spans="9:9" x14ac:dyDescent="0.25">
      <c r="I1735" s="66"/>
    </row>
    <row r="1736" spans="9:9" x14ac:dyDescent="0.25">
      <c r="I1736" s="66"/>
    </row>
    <row r="1737" spans="9:9" x14ac:dyDescent="0.25">
      <c r="I1737" s="66"/>
    </row>
    <row r="1738" spans="9:9" x14ac:dyDescent="0.25">
      <c r="I1738" s="66"/>
    </row>
    <row r="1739" spans="9:9" x14ac:dyDescent="0.25">
      <c r="I1739" s="66"/>
    </row>
    <row r="1740" spans="9:9" x14ac:dyDescent="0.25">
      <c r="I1740" s="66"/>
    </row>
    <row r="1741" spans="9:9" x14ac:dyDescent="0.25">
      <c r="I1741" s="66"/>
    </row>
    <row r="1742" spans="9:9" x14ac:dyDescent="0.25">
      <c r="I1742" s="66"/>
    </row>
    <row r="1743" spans="9:9" x14ac:dyDescent="0.25">
      <c r="I1743" s="66"/>
    </row>
    <row r="1744" spans="9:9" x14ac:dyDescent="0.25">
      <c r="I1744" s="66"/>
    </row>
    <row r="1745" spans="9:9" x14ac:dyDescent="0.25">
      <c r="I1745" s="66"/>
    </row>
    <row r="1746" spans="9:9" x14ac:dyDescent="0.25">
      <c r="I1746" s="66"/>
    </row>
    <row r="1747" spans="9:9" x14ac:dyDescent="0.25">
      <c r="I1747" s="66"/>
    </row>
    <row r="1748" spans="9:9" x14ac:dyDescent="0.25">
      <c r="I1748" s="66"/>
    </row>
    <row r="1749" spans="9:9" x14ac:dyDescent="0.25">
      <c r="I1749" s="66"/>
    </row>
    <row r="1750" spans="9:9" x14ac:dyDescent="0.25">
      <c r="I1750" s="66"/>
    </row>
    <row r="1751" spans="9:9" x14ac:dyDescent="0.25">
      <c r="I1751" s="66"/>
    </row>
    <row r="1752" spans="9:9" x14ac:dyDescent="0.25">
      <c r="I1752" s="66"/>
    </row>
    <row r="1753" spans="9:9" x14ac:dyDescent="0.25">
      <c r="I1753" s="66"/>
    </row>
    <row r="1754" spans="9:9" x14ac:dyDescent="0.25">
      <c r="I1754" s="66"/>
    </row>
    <row r="1755" spans="9:9" x14ac:dyDescent="0.25">
      <c r="I1755" s="66"/>
    </row>
    <row r="1756" spans="9:9" x14ac:dyDescent="0.25">
      <c r="I1756" s="66"/>
    </row>
    <row r="1757" spans="9:9" x14ac:dyDescent="0.25">
      <c r="I1757" s="66"/>
    </row>
    <row r="1758" spans="9:9" x14ac:dyDescent="0.25">
      <c r="I1758" s="66"/>
    </row>
    <row r="1759" spans="9:9" x14ac:dyDescent="0.25">
      <c r="I1759" s="66"/>
    </row>
    <row r="1760" spans="9:9" x14ac:dyDescent="0.25">
      <c r="I1760" s="66"/>
    </row>
    <row r="1761" spans="9:9" x14ac:dyDescent="0.25">
      <c r="I1761" s="66"/>
    </row>
    <row r="1762" spans="9:9" x14ac:dyDescent="0.25">
      <c r="I1762" s="66"/>
    </row>
    <row r="1763" spans="9:9" x14ac:dyDescent="0.25">
      <c r="I1763" s="66"/>
    </row>
    <row r="1764" spans="9:9" x14ac:dyDescent="0.25">
      <c r="I1764" s="66"/>
    </row>
    <row r="1765" spans="9:9" x14ac:dyDescent="0.25">
      <c r="I1765" s="66"/>
    </row>
    <row r="1766" spans="9:9" x14ac:dyDescent="0.25">
      <c r="I1766" s="66"/>
    </row>
    <row r="1767" spans="9:9" x14ac:dyDescent="0.25">
      <c r="I1767" s="66"/>
    </row>
    <row r="1768" spans="9:9" x14ac:dyDescent="0.25">
      <c r="I1768" s="66"/>
    </row>
    <row r="1769" spans="9:9" x14ac:dyDescent="0.25">
      <c r="I1769" s="66"/>
    </row>
    <row r="1770" spans="9:9" x14ac:dyDescent="0.25">
      <c r="I1770" s="66"/>
    </row>
    <row r="1771" spans="9:9" x14ac:dyDescent="0.25">
      <c r="I1771" s="66"/>
    </row>
    <row r="1772" spans="9:9" x14ac:dyDescent="0.25">
      <c r="I1772" s="66"/>
    </row>
    <row r="1773" spans="9:9" x14ac:dyDescent="0.25">
      <c r="I1773" s="66"/>
    </row>
    <row r="1774" spans="9:9" x14ac:dyDescent="0.25">
      <c r="I1774" s="66"/>
    </row>
    <row r="1775" spans="9:9" x14ac:dyDescent="0.25">
      <c r="I1775" s="66"/>
    </row>
    <row r="1776" spans="9:9" x14ac:dyDescent="0.25">
      <c r="I1776" s="66"/>
    </row>
    <row r="1777" spans="9:9" x14ac:dyDescent="0.25">
      <c r="I1777" s="66"/>
    </row>
    <row r="1778" spans="9:9" x14ac:dyDescent="0.25">
      <c r="I1778" s="66"/>
    </row>
    <row r="1779" spans="9:9" x14ac:dyDescent="0.25">
      <c r="I1779" s="66"/>
    </row>
    <row r="1780" spans="9:9" x14ac:dyDescent="0.25">
      <c r="I1780" s="66"/>
    </row>
    <row r="1781" spans="9:9" x14ac:dyDescent="0.25">
      <c r="I1781" s="66"/>
    </row>
    <row r="1782" spans="9:9" x14ac:dyDescent="0.25">
      <c r="I1782" s="66"/>
    </row>
    <row r="1783" spans="9:9" x14ac:dyDescent="0.25">
      <c r="I1783" s="66"/>
    </row>
    <row r="1784" spans="9:9" x14ac:dyDescent="0.25">
      <c r="I1784" s="66"/>
    </row>
    <row r="1785" spans="9:9" x14ac:dyDescent="0.25">
      <c r="I1785" s="66"/>
    </row>
    <row r="1786" spans="9:9" x14ac:dyDescent="0.25">
      <c r="I1786" s="66"/>
    </row>
    <row r="1787" spans="9:9" x14ac:dyDescent="0.25">
      <c r="I1787" s="66"/>
    </row>
    <row r="1788" spans="9:9" x14ac:dyDescent="0.25">
      <c r="I1788" s="66"/>
    </row>
    <row r="1789" spans="9:9" x14ac:dyDescent="0.25">
      <c r="I1789" s="66"/>
    </row>
    <row r="1790" spans="9:9" x14ac:dyDescent="0.25">
      <c r="I1790" s="66"/>
    </row>
    <row r="1791" spans="9:9" x14ac:dyDescent="0.25">
      <c r="I1791" s="66"/>
    </row>
    <row r="1792" spans="9:9" x14ac:dyDescent="0.25">
      <c r="I1792" s="66"/>
    </row>
    <row r="1793" spans="9:9" x14ac:dyDescent="0.25">
      <c r="I1793" s="66"/>
    </row>
    <row r="1794" spans="9:9" x14ac:dyDescent="0.25">
      <c r="I1794" s="66"/>
    </row>
    <row r="1795" spans="9:9" x14ac:dyDescent="0.25">
      <c r="I1795" s="66"/>
    </row>
    <row r="1796" spans="9:9" x14ac:dyDescent="0.25">
      <c r="I1796" s="66"/>
    </row>
    <row r="1797" spans="9:9" x14ac:dyDescent="0.25">
      <c r="I1797" s="66"/>
    </row>
    <row r="1798" spans="9:9" x14ac:dyDescent="0.25">
      <c r="I1798" s="66"/>
    </row>
    <row r="1799" spans="9:9" x14ac:dyDescent="0.25">
      <c r="I1799" s="66"/>
    </row>
    <row r="1800" spans="9:9" x14ac:dyDescent="0.25">
      <c r="I1800" s="66"/>
    </row>
    <row r="1801" spans="9:9" x14ac:dyDescent="0.25">
      <c r="I1801" s="66"/>
    </row>
    <row r="1802" spans="9:9" x14ac:dyDescent="0.25">
      <c r="I1802" s="66"/>
    </row>
    <row r="1803" spans="9:9" x14ac:dyDescent="0.25">
      <c r="I1803" s="66"/>
    </row>
    <row r="1804" spans="9:9" x14ac:dyDescent="0.25">
      <c r="I1804" s="66"/>
    </row>
    <row r="1805" spans="9:9" x14ac:dyDescent="0.25">
      <c r="I1805" s="66"/>
    </row>
    <row r="1806" spans="9:9" x14ac:dyDescent="0.25">
      <c r="I1806" s="66"/>
    </row>
    <row r="1807" spans="9:9" x14ac:dyDescent="0.25">
      <c r="I1807" s="66"/>
    </row>
    <row r="1808" spans="9:9" x14ac:dyDescent="0.25">
      <c r="I1808" s="66"/>
    </row>
    <row r="1809" spans="9:9" x14ac:dyDescent="0.25">
      <c r="I1809" s="66"/>
    </row>
    <row r="1810" spans="9:9" x14ac:dyDescent="0.25">
      <c r="I1810" s="66"/>
    </row>
    <row r="1811" spans="9:9" x14ac:dyDescent="0.25">
      <c r="I1811" s="66"/>
    </row>
    <row r="1812" spans="9:9" x14ac:dyDescent="0.25">
      <c r="I1812" s="66"/>
    </row>
    <row r="1813" spans="9:9" x14ac:dyDescent="0.25">
      <c r="I1813" s="66"/>
    </row>
    <row r="1814" spans="9:9" x14ac:dyDescent="0.25">
      <c r="I1814" s="66"/>
    </row>
    <row r="1815" spans="9:9" x14ac:dyDescent="0.25">
      <c r="I1815" s="66"/>
    </row>
    <row r="1816" spans="9:9" x14ac:dyDescent="0.25">
      <c r="I1816" s="66"/>
    </row>
    <row r="1817" spans="9:9" x14ac:dyDescent="0.25">
      <c r="I1817" s="66"/>
    </row>
    <row r="1818" spans="9:9" x14ac:dyDescent="0.25">
      <c r="I1818" s="66"/>
    </row>
    <row r="1819" spans="9:9" x14ac:dyDescent="0.25">
      <c r="I1819" s="66"/>
    </row>
    <row r="1820" spans="9:9" x14ac:dyDescent="0.25">
      <c r="I1820" s="66"/>
    </row>
    <row r="1821" spans="9:9" x14ac:dyDescent="0.25">
      <c r="I1821" s="66"/>
    </row>
    <row r="1822" spans="9:9" x14ac:dyDescent="0.25">
      <c r="I1822" s="66"/>
    </row>
    <row r="1823" spans="9:9" x14ac:dyDescent="0.25">
      <c r="I1823" s="66"/>
    </row>
    <row r="1824" spans="9:9" x14ac:dyDescent="0.25">
      <c r="I1824" s="66"/>
    </row>
    <row r="1825" spans="9:9" x14ac:dyDescent="0.25">
      <c r="I1825" s="66"/>
    </row>
    <row r="1826" spans="9:9" x14ac:dyDescent="0.25">
      <c r="I1826" s="66"/>
    </row>
    <row r="1827" spans="9:9" x14ac:dyDescent="0.25">
      <c r="I1827" s="66"/>
    </row>
    <row r="1828" spans="9:9" x14ac:dyDescent="0.25">
      <c r="I1828" s="66"/>
    </row>
    <row r="1829" spans="9:9" x14ac:dyDescent="0.25">
      <c r="I1829" s="66"/>
    </row>
    <row r="1830" spans="9:9" x14ac:dyDescent="0.25">
      <c r="I1830" s="66"/>
    </row>
    <row r="1831" spans="9:9" x14ac:dyDescent="0.25">
      <c r="I1831" s="66"/>
    </row>
    <row r="1832" spans="9:9" x14ac:dyDescent="0.25">
      <c r="I1832" s="66"/>
    </row>
    <row r="1833" spans="9:9" x14ac:dyDescent="0.25">
      <c r="I1833" s="66"/>
    </row>
    <row r="1834" spans="9:9" x14ac:dyDescent="0.25">
      <c r="I1834" s="66"/>
    </row>
    <row r="1835" spans="9:9" x14ac:dyDescent="0.25">
      <c r="I1835" s="66"/>
    </row>
    <row r="1836" spans="9:9" x14ac:dyDescent="0.25">
      <c r="I1836" s="66"/>
    </row>
    <row r="1837" spans="9:9" x14ac:dyDescent="0.25">
      <c r="I1837" s="66"/>
    </row>
    <row r="1838" spans="9:9" x14ac:dyDescent="0.25">
      <c r="I1838" s="66"/>
    </row>
    <row r="1839" spans="9:9" x14ac:dyDescent="0.25">
      <c r="I1839" s="66"/>
    </row>
    <row r="1840" spans="9:9" x14ac:dyDescent="0.25">
      <c r="I1840" s="66"/>
    </row>
    <row r="1841" spans="9:9" x14ac:dyDescent="0.25">
      <c r="I1841" s="66"/>
    </row>
    <row r="1842" spans="9:9" x14ac:dyDescent="0.25">
      <c r="I1842" s="66"/>
    </row>
    <row r="1843" spans="9:9" x14ac:dyDescent="0.25">
      <c r="I1843" s="66"/>
    </row>
    <row r="1844" spans="9:9" x14ac:dyDescent="0.25">
      <c r="I1844" s="66"/>
    </row>
    <row r="1845" spans="9:9" x14ac:dyDescent="0.25">
      <c r="I1845" s="66"/>
    </row>
    <row r="1846" spans="9:9" x14ac:dyDescent="0.25">
      <c r="I1846" s="66"/>
    </row>
    <row r="1847" spans="9:9" x14ac:dyDescent="0.25">
      <c r="I1847" s="66"/>
    </row>
    <row r="1848" spans="9:9" x14ac:dyDescent="0.25">
      <c r="I1848" s="66"/>
    </row>
    <row r="1849" spans="9:9" x14ac:dyDescent="0.25">
      <c r="I1849" s="66"/>
    </row>
    <row r="1850" spans="9:9" x14ac:dyDescent="0.25">
      <c r="I1850" s="66"/>
    </row>
    <row r="1851" spans="9:9" x14ac:dyDescent="0.25">
      <c r="I1851" s="66"/>
    </row>
    <row r="1852" spans="9:9" x14ac:dyDescent="0.25">
      <c r="I1852" s="66"/>
    </row>
    <row r="1853" spans="9:9" x14ac:dyDescent="0.25">
      <c r="I1853" s="66"/>
    </row>
    <row r="1854" spans="9:9" x14ac:dyDescent="0.25">
      <c r="I1854" s="66"/>
    </row>
    <row r="1855" spans="9:9" x14ac:dyDescent="0.25">
      <c r="I1855" s="66"/>
    </row>
    <row r="1856" spans="9:9" x14ac:dyDescent="0.25">
      <c r="I1856" s="66"/>
    </row>
    <row r="1857" spans="9:9" x14ac:dyDescent="0.25">
      <c r="I1857" s="66"/>
    </row>
    <row r="1858" spans="9:9" x14ac:dyDescent="0.25">
      <c r="I1858" s="66"/>
    </row>
    <row r="1859" spans="9:9" x14ac:dyDescent="0.25">
      <c r="I1859" s="66"/>
    </row>
    <row r="1860" spans="9:9" x14ac:dyDescent="0.25">
      <c r="I1860" s="66"/>
    </row>
    <row r="1861" spans="9:9" x14ac:dyDescent="0.25">
      <c r="I1861" s="66"/>
    </row>
    <row r="1862" spans="9:9" x14ac:dyDescent="0.25">
      <c r="I1862" s="66"/>
    </row>
    <row r="1863" spans="9:9" x14ac:dyDescent="0.25">
      <c r="I1863" s="66"/>
    </row>
    <row r="1864" spans="9:9" x14ac:dyDescent="0.25">
      <c r="I1864" s="66"/>
    </row>
    <row r="1865" spans="9:9" x14ac:dyDescent="0.25">
      <c r="I1865" s="66"/>
    </row>
    <row r="1866" spans="9:9" x14ac:dyDescent="0.25">
      <c r="I1866" s="66"/>
    </row>
    <row r="1867" spans="9:9" x14ac:dyDescent="0.25">
      <c r="I1867" s="66"/>
    </row>
    <row r="1868" spans="9:9" x14ac:dyDescent="0.25">
      <c r="I1868" s="66"/>
    </row>
    <row r="1869" spans="9:9" x14ac:dyDescent="0.25">
      <c r="I1869" s="66"/>
    </row>
    <row r="1870" spans="9:9" x14ac:dyDescent="0.25">
      <c r="I1870" s="66"/>
    </row>
    <row r="1871" spans="9:9" x14ac:dyDescent="0.25">
      <c r="I1871" s="66"/>
    </row>
    <row r="1872" spans="9:9" x14ac:dyDescent="0.25">
      <c r="I1872" s="66"/>
    </row>
    <row r="1873" spans="9:9" x14ac:dyDescent="0.25">
      <c r="I1873" s="66"/>
    </row>
    <row r="1874" spans="9:9" x14ac:dyDescent="0.25">
      <c r="I1874" s="66"/>
    </row>
    <row r="1875" spans="9:9" x14ac:dyDescent="0.25">
      <c r="I1875" s="66"/>
    </row>
    <row r="1876" spans="9:9" x14ac:dyDescent="0.25">
      <c r="I1876" s="66"/>
    </row>
    <row r="1877" spans="9:9" x14ac:dyDescent="0.25">
      <c r="I1877" s="66"/>
    </row>
    <row r="1878" spans="9:9" x14ac:dyDescent="0.25">
      <c r="I1878" s="66"/>
    </row>
    <row r="1879" spans="9:9" x14ac:dyDescent="0.25">
      <c r="I1879" s="66"/>
    </row>
    <row r="1880" spans="9:9" x14ac:dyDescent="0.25">
      <c r="I1880" s="66"/>
    </row>
    <row r="1881" spans="9:9" x14ac:dyDescent="0.25">
      <c r="I1881" s="66"/>
    </row>
    <row r="1882" spans="9:9" x14ac:dyDescent="0.25">
      <c r="I1882" s="66"/>
    </row>
    <row r="1883" spans="9:9" x14ac:dyDescent="0.25">
      <c r="I1883" s="66"/>
    </row>
    <row r="1884" spans="9:9" x14ac:dyDescent="0.25">
      <c r="I1884" s="66"/>
    </row>
    <row r="1885" spans="9:9" x14ac:dyDescent="0.25">
      <c r="I1885" s="66"/>
    </row>
    <row r="1886" spans="9:9" x14ac:dyDescent="0.25">
      <c r="I1886" s="66"/>
    </row>
    <row r="1887" spans="9:9" x14ac:dyDescent="0.25">
      <c r="I1887" s="66"/>
    </row>
    <row r="1888" spans="9:9" x14ac:dyDescent="0.25">
      <c r="I1888" s="66"/>
    </row>
    <row r="1889" spans="9:9" x14ac:dyDescent="0.25">
      <c r="I1889" s="66"/>
    </row>
    <row r="1890" spans="9:9" x14ac:dyDescent="0.25">
      <c r="I1890" s="66"/>
    </row>
    <row r="1891" spans="9:9" x14ac:dyDescent="0.25">
      <c r="I1891" s="66"/>
    </row>
    <row r="1892" spans="9:9" x14ac:dyDescent="0.25">
      <c r="I1892" s="66"/>
    </row>
    <row r="1893" spans="9:9" x14ac:dyDescent="0.25">
      <c r="I1893" s="66"/>
    </row>
    <row r="1894" spans="9:9" x14ac:dyDescent="0.25">
      <c r="I1894" s="66"/>
    </row>
    <row r="1895" spans="9:9" x14ac:dyDescent="0.25">
      <c r="I1895" s="66"/>
    </row>
    <row r="1896" spans="9:9" x14ac:dyDescent="0.25">
      <c r="I1896" s="66"/>
    </row>
    <row r="1897" spans="9:9" x14ac:dyDescent="0.25">
      <c r="I1897" s="66"/>
    </row>
    <row r="1898" spans="9:9" x14ac:dyDescent="0.25">
      <c r="I1898" s="66"/>
    </row>
    <row r="1899" spans="9:9" x14ac:dyDescent="0.25">
      <c r="I1899" s="66"/>
    </row>
    <row r="1900" spans="9:9" x14ac:dyDescent="0.25">
      <c r="I1900" s="66"/>
    </row>
    <row r="1901" spans="9:9" x14ac:dyDescent="0.25">
      <c r="I1901" s="66"/>
    </row>
    <row r="1902" spans="9:9" x14ac:dyDescent="0.25">
      <c r="I1902" s="66"/>
    </row>
    <row r="1903" spans="9:9" x14ac:dyDescent="0.25">
      <c r="I1903" s="66"/>
    </row>
    <row r="1904" spans="9:9" x14ac:dyDescent="0.25">
      <c r="I1904" s="66"/>
    </row>
    <row r="1905" spans="9:9" x14ac:dyDescent="0.25">
      <c r="I1905" s="66"/>
    </row>
    <row r="1906" spans="9:9" x14ac:dyDescent="0.25">
      <c r="I1906" s="66"/>
    </row>
    <row r="1907" spans="9:9" x14ac:dyDescent="0.25">
      <c r="I1907" s="66"/>
    </row>
    <row r="1908" spans="9:9" x14ac:dyDescent="0.25">
      <c r="I1908" s="66"/>
    </row>
    <row r="1909" spans="9:9" x14ac:dyDescent="0.25">
      <c r="I1909" s="66"/>
    </row>
    <row r="1910" spans="9:9" x14ac:dyDescent="0.25">
      <c r="I1910" s="66"/>
    </row>
    <row r="1911" spans="9:9" x14ac:dyDescent="0.25">
      <c r="I1911" s="66"/>
    </row>
    <row r="1912" spans="9:9" x14ac:dyDescent="0.25">
      <c r="I1912" s="66"/>
    </row>
    <row r="1913" spans="9:9" x14ac:dyDescent="0.25">
      <c r="I1913" s="66"/>
    </row>
    <row r="1914" spans="9:9" x14ac:dyDescent="0.25">
      <c r="I1914" s="66"/>
    </row>
    <row r="1915" spans="9:9" x14ac:dyDescent="0.25">
      <c r="I1915" s="66"/>
    </row>
    <row r="1916" spans="9:9" x14ac:dyDescent="0.25">
      <c r="I1916" s="66"/>
    </row>
    <row r="1917" spans="9:9" x14ac:dyDescent="0.25">
      <c r="I1917" s="66"/>
    </row>
    <row r="1918" spans="9:9" x14ac:dyDescent="0.25">
      <c r="I1918" s="66"/>
    </row>
    <row r="1919" spans="9:9" x14ac:dyDescent="0.25">
      <c r="I1919" s="66"/>
    </row>
    <row r="1920" spans="9:9" x14ac:dyDescent="0.25">
      <c r="I1920" s="66"/>
    </row>
    <row r="1921" spans="9:9" x14ac:dyDescent="0.25">
      <c r="I1921" s="66"/>
    </row>
    <row r="1922" spans="9:9" x14ac:dyDescent="0.25">
      <c r="I1922" s="66"/>
    </row>
    <row r="1923" spans="9:9" x14ac:dyDescent="0.25">
      <c r="I1923" s="66"/>
    </row>
    <row r="1924" spans="9:9" x14ac:dyDescent="0.25">
      <c r="I1924" s="66"/>
    </row>
    <row r="1925" spans="9:9" x14ac:dyDescent="0.25">
      <c r="I1925" s="66"/>
    </row>
    <row r="1926" spans="9:9" x14ac:dyDescent="0.25">
      <c r="I1926" s="66"/>
    </row>
    <row r="1927" spans="9:9" x14ac:dyDescent="0.25">
      <c r="I1927" s="66"/>
    </row>
    <row r="1928" spans="9:9" x14ac:dyDescent="0.25">
      <c r="I1928" s="66"/>
    </row>
    <row r="1929" spans="9:9" x14ac:dyDescent="0.25">
      <c r="I1929" s="66"/>
    </row>
    <row r="1930" spans="9:9" x14ac:dyDescent="0.25">
      <c r="I1930" s="66"/>
    </row>
    <row r="1931" spans="9:9" x14ac:dyDescent="0.25">
      <c r="I1931" s="66"/>
    </row>
    <row r="1932" spans="9:9" x14ac:dyDescent="0.25">
      <c r="I1932" s="66"/>
    </row>
    <row r="1933" spans="9:9" x14ac:dyDescent="0.25">
      <c r="I1933" s="66"/>
    </row>
    <row r="1934" spans="9:9" x14ac:dyDescent="0.25">
      <c r="I1934" s="66"/>
    </row>
    <row r="1935" spans="9:9" x14ac:dyDescent="0.25">
      <c r="I1935" s="66"/>
    </row>
    <row r="1936" spans="9:9" x14ac:dyDescent="0.25">
      <c r="I1936" s="66"/>
    </row>
    <row r="1937" spans="9:9" x14ac:dyDescent="0.25">
      <c r="I1937" s="66"/>
    </row>
    <row r="1938" spans="9:9" x14ac:dyDescent="0.25">
      <c r="I1938" s="66"/>
    </row>
    <row r="1939" spans="9:9" x14ac:dyDescent="0.25">
      <c r="I1939" s="66"/>
    </row>
    <row r="1940" spans="9:9" x14ac:dyDescent="0.25">
      <c r="I1940" s="66"/>
    </row>
    <row r="1941" spans="9:9" x14ac:dyDescent="0.25">
      <c r="I1941" s="66"/>
    </row>
    <row r="1942" spans="9:9" x14ac:dyDescent="0.25">
      <c r="I1942" s="66"/>
    </row>
    <row r="1943" spans="9:9" x14ac:dyDescent="0.25">
      <c r="I1943" s="66"/>
    </row>
    <row r="1944" spans="9:9" x14ac:dyDescent="0.25">
      <c r="I1944" s="66"/>
    </row>
    <row r="1945" spans="9:9" x14ac:dyDescent="0.25">
      <c r="I1945" s="66"/>
    </row>
    <row r="1946" spans="9:9" x14ac:dyDescent="0.25">
      <c r="I1946" s="66"/>
    </row>
    <row r="1947" spans="9:9" x14ac:dyDescent="0.25">
      <c r="I1947" s="66"/>
    </row>
    <row r="1948" spans="9:9" x14ac:dyDescent="0.25">
      <c r="I1948" s="66"/>
    </row>
    <row r="1949" spans="9:9" x14ac:dyDescent="0.25">
      <c r="I1949" s="66"/>
    </row>
    <row r="1950" spans="9:9" x14ac:dyDescent="0.25">
      <c r="I1950" s="66"/>
    </row>
    <row r="1951" spans="9:9" x14ac:dyDescent="0.25">
      <c r="I1951" s="66"/>
    </row>
    <row r="1952" spans="9:9" x14ac:dyDescent="0.25">
      <c r="I1952" s="66"/>
    </row>
    <row r="1953" spans="9:9" x14ac:dyDescent="0.25">
      <c r="I1953" s="66"/>
    </row>
    <row r="1954" spans="9:9" x14ac:dyDescent="0.25">
      <c r="I1954" s="66"/>
    </row>
    <row r="1955" spans="9:9" x14ac:dyDescent="0.25">
      <c r="I1955" s="66"/>
    </row>
    <row r="1956" spans="9:9" x14ac:dyDescent="0.25">
      <c r="I1956" s="66"/>
    </row>
    <row r="1957" spans="9:9" x14ac:dyDescent="0.25">
      <c r="I1957" s="66"/>
    </row>
    <row r="1958" spans="9:9" x14ac:dyDescent="0.25">
      <c r="I1958" s="66"/>
    </row>
    <row r="1959" spans="9:9" x14ac:dyDescent="0.25">
      <c r="I1959" s="66"/>
    </row>
    <row r="1960" spans="9:9" x14ac:dyDescent="0.25">
      <c r="I1960" s="66"/>
    </row>
    <row r="1961" spans="9:9" x14ac:dyDescent="0.25">
      <c r="I1961" s="66"/>
    </row>
    <row r="1962" spans="9:9" x14ac:dyDescent="0.25">
      <c r="I1962" s="66"/>
    </row>
    <row r="1963" spans="9:9" x14ac:dyDescent="0.25">
      <c r="I1963" s="66"/>
    </row>
    <row r="1964" spans="9:9" x14ac:dyDescent="0.25">
      <c r="I1964" s="66"/>
    </row>
    <row r="1965" spans="9:9" x14ac:dyDescent="0.25">
      <c r="I1965" s="66"/>
    </row>
    <row r="1966" spans="9:9" x14ac:dyDescent="0.25">
      <c r="I1966" s="66"/>
    </row>
    <row r="1967" spans="9:9" x14ac:dyDescent="0.25">
      <c r="I1967" s="66"/>
    </row>
    <row r="1968" spans="9:9" x14ac:dyDescent="0.25">
      <c r="I1968" s="66"/>
    </row>
    <row r="1969" spans="9:9" x14ac:dyDescent="0.25">
      <c r="I1969" s="66"/>
    </row>
    <row r="1970" spans="9:9" x14ac:dyDescent="0.25">
      <c r="I1970" s="66"/>
    </row>
    <row r="1971" spans="9:9" x14ac:dyDescent="0.25">
      <c r="I1971" s="66"/>
    </row>
    <row r="1972" spans="9:9" x14ac:dyDescent="0.25">
      <c r="I1972" s="66"/>
    </row>
    <row r="1973" spans="9:9" x14ac:dyDescent="0.25">
      <c r="I1973" s="66"/>
    </row>
    <row r="1974" spans="9:9" x14ac:dyDescent="0.25">
      <c r="I1974" s="66"/>
    </row>
    <row r="1975" spans="9:9" x14ac:dyDescent="0.25">
      <c r="I1975" s="66"/>
    </row>
    <row r="1976" spans="9:9" x14ac:dyDescent="0.25">
      <c r="I1976" s="66"/>
    </row>
    <row r="1977" spans="9:9" x14ac:dyDescent="0.25">
      <c r="I1977" s="66"/>
    </row>
    <row r="1978" spans="9:9" x14ac:dyDescent="0.25">
      <c r="I1978" s="66"/>
    </row>
    <row r="1979" spans="9:9" x14ac:dyDescent="0.25">
      <c r="I1979" s="66"/>
    </row>
    <row r="1980" spans="9:9" x14ac:dyDescent="0.25">
      <c r="I1980" s="66"/>
    </row>
    <row r="1981" spans="9:9" x14ac:dyDescent="0.25">
      <c r="I1981" s="66"/>
    </row>
    <row r="1982" spans="9:9" x14ac:dyDescent="0.25">
      <c r="I1982" s="66"/>
    </row>
    <row r="1983" spans="9:9" x14ac:dyDescent="0.25">
      <c r="I1983" s="66"/>
    </row>
    <row r="1984" spans="9:9" x14ac:dyDescent="0.25">
      <c r="I1984" s="66"/>
    </row>
    <row r="1985" spans="9:9" x14ac:dyDescent="0.25">
      <c r="I1985" s="66"/>
    </row>
    <row r="1986" spans="9:9" x14ac:dyDescent="0.25">
      <c r="I1986" s="66"/>
    </row>
    <row r="1987" spans="9:9" x14ac:dyDescent="0.25">
      <c r="I1987" s="66"/>
    </row>
    <row r="1988" spans="9:9" x14ac:dyDescent="0.25">
      <c r="I1988" s="66"/>
    </row>
    <row r="1989" spans="9:9" x14ac:dyDescent="0.25">
      <c r="I1989" s="66"/>
    </row>
    <row r="1990" spans="9:9" x14ac:dyDescent="0.25">
      <c r="I1990" s="66"/>
    </row>
    <row r="1991" spans="9:9" x14ac:dyDescent="0.25">
      <c r="I1991" s="66"/>
    </row>
    <row r="1992" spans="9:9" x14ac:dyDescent="0.25">
      <c r="I1992" s="66"/>
    </row>
    <row r="1993" spans="9:9" x14ac:dyDescent="0.25">
      <c r="I1993" s="66"/>
    </row>
    <row r="1994" spans="9:9" x14ac:dyDescent="0.25">
      <c r="I1994" s="66"/>
    </row>
    <row r="1995" spans="9:9" x14ac:dyDescent="0.25">
      <c r="I1995" s="66"/>
    </row>
    <row r="1996" spans="9:9" x14ac:dyDescent="0.25">
      <c r="I1996" s="66"/>
    </row>
    <row r="1997" spans="9:9" x14ac:dyDescent="0.25">
      <c r="I1997" s="66"/>
    </row>
    <row r="1998" spans="9:9" x14ac:dyDescent="0.25">
      <c r="I1998" s="66"/>
    </row>
    <row r="1999" spans="9:9" x14ac:dyDescent="0.25">
      <c r="I1999" s="66"/>
    </row>
    <row r="2000" spans="9:9" x14ac:dyDescent="0.25">
      <c r="I2000" s="66"/>
    </row>
    <row r="2001" spans="9:9" x14ac:dyDescent="0.25">
      <c r="I2001" s="66"/>
    </row>
    <row r="2002" spans="9:9" x14ac:dyDescent="0.25">
      <c r="I2002" s="66"/>
    </row>
    <row r="2003" spans="9:9" x14ac:dyDescent="0.25">
      <c r="I2003" s="66"/>
    </row>
    <row r="2004" spans="9:9" x14ac:dyDescent="0.25">
      <c r="I2004" s="66"/>
    </row>
    <row r="2005" spans="9:9" x14ac:dyDescent="0.25">
      <c r="I2005" s="66"/>
    </row>
    <row r="2006" spans="9:9" x14ac:dyDescent="0.25">
      <c r="I2006" s="66"/>
    </row>
    <row r="2007" spans="9:9" x14ac:dyDescent="0.25">
      <c r="I2007" s="66"/>
    </row>
    <row r="2008" spans="9:9" x14ac:dyDescent="0.25">
      <c r="I2008" s="66"/>
    </row>
    <row r="2009" spans="9:9" x14ac:dyDescent="0.25">
      <c r="I2009" s="66"/>
    </row>
    <row r="2010" spans="9:9" x14ac:dyDescent="0.25">
      <c r="I2010" s="66"/>
    </row>
    <row r="2011" spans="9:9" x14ac:dyDescent="0.25">
      <c r="I2011" s="66"/>
    </row>
    <row r="2012" spans="9:9" x14ac:dyDescent="0.25">
      <c r="I2012" s="66"/>
    </row>
    <row r="2013" spans="9:9" x14ac:dyDescent="0.25">
      <c r="I2013" s="66"/>
    </row>
    <row r="2014" spans="9:9" x14ac:dyDescent="0.25">
      <c r="I2014" s="66"/>
    </row>
    <row r="2015" spans="9:9" x14ac:dyDescent="0.25">
      <c r="I2015" s="66"/>
    </row>
    <row r="2016" spans="9:9" x14ac:dyDescent="0.25">
      <c r="I2016" s="66"/>
    </row>
    <row r="2017" spans="9:9" x14ac:dyDescent="0.25">
      <c r="I2017" s="66"/>
    </row>
    <row r="2018" spans="9:9" x14ac:dyDescent="0.25">
      <c r="I2018" s="66"/>
    </row>
    <row r="2019" spans="9:9" x14ac:dyDescent="0.25">
      <c r="I2019" s="66"/>
    </row>
    <row r="2020" spans="9:9" x14ac:dyDescent="0.25">
      <c r="I2020" s="66"/>
    </row>
    <row r="2021" spans="9:9" x14ac:dyDescent="0.25">
      <c r="I2021" s="66"/>
    </row>
    <row r="2022" spans="9:9" x14ac:dyDescent="0.25">
      <c r="I2022" s="66"/>
    </row>
    <row r="2023" spans="9:9" x14ac:dyDescent="0.25">
      <c r="I2023" s="66"/>
    </row>
    <row r="2024" spans="9:9" x14ac:dyDescent="0.25">
      <c r="I2024" s="66"/>
    </row>
    <row r="2025" spans="9:9" x14ac:dyDescent="0.25">
      <c r="I2025" s="66"/>
    </row>
    <row r="2026" spans="9:9" x14ac:dyDescent="0.25">
      <c r="I2026" s="66"/>
    </row>
    <row r="2027" spans="9:9" x14ac:dyDescent="0.25">
      <c r="I2027" s="66"/>
    </row>
    <row r="2028" spans="9:9" x14ac:dyDescent="0.25">
      <c r="I2028" s="66"/>
    </row>
    <row r="2029" spans="9:9" x14ac:dyDescent="0.25">
      <c r="I2029" s="66"/>
    </row>
    <row r="2030" spans="9:9" x14ac:dyDescent="0.25">
      <c r="I2030" s="66"/>
    </row>
    <row r="2031" spans="9:9" x14ac:dyDescent="0.25">
      <c r="I2031" s="66"/>
    </row>
    <row r="2032" spans="9:9" x14ac:dyDescent="0.25">
      <c r="I2032" s="66"/>
    </row>
    <row r="2033" spans="9:9" x14ac:dyDescent="0.25">
      <c r="I2033" s="66"/>
    </row>
    <row r="2034" spans="9:9" x14ac:dyDescent="0.25">
      <c r="I2034" s="66"/>
    </row>
    <row r="2035" spans="9:9" x14ac:dyDescent="0.25">
      <c r="I2035" s="66"/>
    </row>
    <row r="2036" spans="9:9" x14ac:dyDescent="0.25">
      <c r="I2036" s="66"/>
    </row>
    <row r="2037" spans="9:9" x14ac:dyDescent="0.25">
      <c r="I2037" s="66"/>
    </row>
    <row r="2038" spans="9:9" x14ac:dyDescent="0.25">
      <c r="I2038" s="66"/>
    </row>
    <row r="2039" spans="9:9" x14ac:dyDescent="0.25">
      <c r="I2039" s="66"/>
    </row>
    <row r="2040" spans="9:9" x14ac:dyDescent="0.25">
      <c r="I2040" s="66"/>
    </row>
    <row r="2041" spans="9:9" x14ac:dyDescent="0.25">
      <c r="I2041" s="66"/>
    </row>
    <row r="2042" spans="9:9" x14ac:dyDescent="0.25">
      <c r="I2042" s="66"/>
    </row>
    <row r="2043" spans="9:9" x14ac:dyDescent="0.25">
      <c r="I2043" s="66"/>
    </row>
    <row r="2044" spans="9:9" x14ac:dyDescent="0.25">
      <c r="I2044" s="66"/>
    </row>
    <row r="2045" spans="9:9" x14ac:dyDescent="0.25">
      <c r="I2045" s="66"/>
    </row>
    <row r="2046" spans="9:9" x14ac:dyDescent="0.25">
      <c r="I2046" s="66"/>
    </row>
    <row r="2047" spans="9:9" x14ac:dyDescent="0.25">
      <c r="I2047" s="66"/>
    </row>
    <row r="2048" spans="9:9" x14ac:dyDescent="0.25">
      <c r="I2048" s="66"/>
    </row>
    <row r="2049" spans="9:9" x14ac:dyDescent="0.25">
      <c r="I2049" s="66"/>
    </row>
    <row r="2050" spans="9:9" x14ac:dyDescent="0.25">
      <c r="I2050" s="66"/>
    </row>
    <row r="2051" spans="9:9" x14ac:dyDescent="0.25">
      <c r="I2051" s="66"/>
    </row>
    <row r="2052" spans="9:9" x14ac:dyDescent="0.25">
      <c r="I2052" s="66"/>
    </row>
    <row r="2053" spans="9:9" x14ac:dyDescent="0.25">
      <c r="I2053" s="66"/>
    </row>
    <row r="2054" spans="9:9" x14ac:dyDescent="0.25">
      <c r="I2054" s="66"/>
    </row>
    <row r="2055" spans="9:9" x14ac:dyDescent="0.25">
      <c r="I2055" s="66"/>
    </row>
    <row r="2056" spans="9:9" x14ac:dyDescent="0.25">
      <c r="I2056" s="66"/>
    </row>
    <row r="2057" spans="9:9" x14ac:dyDescent="0.25">
      <c r="I2057" s="66"/>
    </row>
    <row r="2058" spans="9:9" x14ac:dyDescent="0.25">
      <c r="I2058" s="66"/>
    </row>
    <row r="2059" spans="9:9" x14ac:dyDescent="0.25">
      <c r="I2059" s="66"/>
    </row>
    <row r="2060" spans="9:9" x14ac:dyDescent="0.25">
      <c r="I2060" s="66"/>
    </row>
    <row r="2061" spans="9:9" x14ac:dyDescent="0.25">
      <c r="I2061" s="66"/>
    </row>
    <row r="2062" spans="9:9" x14ac:dyDescent="0.25">
      <c r="I2062" s="66"/>
    </row>
    <row r="2063" spans="9:9" x14ac:dyDescent="0.25">
      <c r="I2063" s="66"/>
    </row>
    <row r="2064" spans="9:9" x14ac:dyDescent="0.25">
      <c r="I2064" s="66"/>
    </row>
    <row r="2065" spans="9:9" x14ac:dyDescent="0.25">
      <c r="I2065" s="66"/>
    </row>
    <row r="2066" spans="9:9" x14ac:dyDescent="0.25">
      <c r="I2066" s="66"/>
    </row>
    <row r="2067" spans="9:9" x14ac:dyDescent="0.25">
      <c r="I2067" s="66"/>
    </row>
    <row r="2068" spans="9:9" x14ac:dyDescent="0.25">
      <c r="I2068" s="66"/>
    </row>
    <row r="2069" spans="9:9" x14ac:dyDescent="0.25">
      <c r="I2069" s="66"/>
    </row>
    <row r="2070" spans="9:9" x14ac:dyDescent="0.25">
      <c r="I2070" s="66"/>
    </row>
    <row r="2071" spans="9:9" x14ac:dyDescent="0.25">
      <c r="I2071" s="66"/>
    </row>
    <row r="2072" spans="9:9" x14ac:dyDescent="0.25">
      <c r="I2072" s="66"/>
    </row>
    <row r="2073" spans="9:9" x14ac:dyDescent="0.25">
      <c r="I2073" s="66"/>
    </row>
    <row r="2074" spans="9:9" x14ac:dyDescent="0.25">
      <c r="I2074" s="66"/>
    </row>
    <row r="2075" spans="9:9" x14ac:dyDescent="0.25">
      <c r="I2075" s="66"/>
    </row>
    <row r="2076" spans="9:9" x14ac:dyDescent="0.25">
      <c r="I2076" s="66"/>
    </row>
    <row r="2077" spans="9:9" x14ac:dyDescent="0.25">
      <c r="I2077" s="66"/>
    </row>
    <row r="2078" spans="9:9" x14ac:dyDescent="0.25">
      <c r="I2078" s="66"/>
    </row>
    <row r="2079" spans="9:9" x14ac:dyDescent="0.25">
      <c r="I2079" s="66"/>
    </row>
    <row r="2080" spans="9:9" x14ac:dyDescent="0.25">
      <c r="I2080" s="66"/>
    </row>
    <row r="2081" spans="9:9" x14ac:dyDescent="0.25">
      <c r="I2081" s="66"/>
    </row>
    <row r="2082" spans="9:9" x14ac:dyDescent="0.25">
      <c r="I2082" s="66"/>
    </row>
    <row r="2083" spans="9:9" x14ac:dyDescent="0.25">
      <c r="I2083" s="66"/>
    </row>
    <row r="2084" spans="9:9" x14ac:dyDescent="0.25">
      <c r="I2084" s="66"/>
    </row>
    <row r="2085" spans="9:9" x14ac:dyDescent="0.25">
      <c r="I2085" s="66"/>
    </row>
    <row r="2086" spans="9:9" x14ac:dyDescent="0.25">
      <c r="I2086" s="66"/>
    </row>
    <row r="2087" spans="9:9" x14ac:dyDescent="0.25">
      <c r="I2087" s="66"/>
    </row>
    <row r="2088" spans="9:9" x14ac:dyDescent="0.25">
      <c r="I2088" s="66"/>
    </row>
    <row r="2089" spans="9:9" x14ac:dyDescent="0.25">
      <c r="I2089" s="66"/>
    </row>
    <row r="2090" spans="9:9" x14ac:dyDescent="0.25">
      <c r="I2090" s="66"/>
    </row>
    <row r="2091" spans="9:9" x14ac:dyDescent="0.25">
      <c r="I2091" s="66"/>
    </row>
    <row r="2092" spans="9:9" x14ac:dyDescent="0.25">
      <c r="I2092" s="66"/>
    </row>
    <row r="2093" spans="9:9" x14ac:dyDescent="0.25">
      <c r="I2093" s="66"/>
    </row>
    <row r="2094" spans="9:9" x14ac:dyDescent="0.25">
      <c r="I2094" s="66"/>
    </row>
    <row r="2095" spans="9:9" x14ac:dyDescent="0.25">
      <c r="I2095" s="66"/>
    </row>
    <row r="2096" spans="9:9" x14ac:dyDescent="0.25">
      <c r="I2096" s="66"/>
    </row>
    <row r="2097" spans="9:9" x14ac:dyDescent="0.25">
      <c r="I2097" s="66"/>
    </row>
    <row r="2098" spans="9:9" x14ac:dyDescent="0.25">
      <c r="I2098" s="66"/>
    </row>
    <row r="2099" spans="9:9" x14ac:dyDescent="0.25">
      <c r="I2099" s="66"/>
    </row>
    <row r="2100" spans="9:9" x14ac:dyDescent="0.25">
      <c r="I2100" s="66"/>
    </row>
    <row r="2101" spans="9:9" x14ac:dyDescent="0.25">
      <c r="I2101" s="66"/>
    </row>
    <row r="2102" spans="9:9" x14ac:dyDescent="0.25">
      <c r="I2102" s="66"/>
    </row>
    <row r="2103" spans="9:9" x14ac:dyDescent="0.25">
      <c r="I2103" s="66"/>
    </row>
    <row r="2104" spans="9:9" x14ac:dyDescent="0.25">
      <c r="I2104" s="66"/>
    </row>
    <row r="2105" spans="9:9" x14ac:dyDescent="0.25">
      <c r="I2105" s="66"/>
    </row>
    <row r="2106" spans="9:9" x14ac:dyDescent="0.25">
      <c r="I2106" s="66"/>
    </row>
    <row r="2107" spans="9:9" x14ac:dyDescent="0.25">
      <c r="I2107" s="66"/>
    </row>
    <row r="2108" spans="9:9" x14ac:dyDescent="0.25">
      <c r="I2108" s="66"/>
    </row>
    <row r="2109" spans="9:9" x14ac:dyDescent="0.25">
      <c r="I2109" s="66"/>
    </row>
    <row r="2110" spans="9:9" x14ac:dyDescent="0.25">
      <c r="I2110" s="66"/>
    </row>
    <row r="2111" spans="9:9" x14ac:dyDescent="0.25">
      <c r="I2111" s="66"/>
    </row>
    <row r="2112" spans="9:9" x14ac:dyDescent="0.25">
      <c r="I2112" s="66"/>
    </row>
    <row r="2113" spans="9:9" x14ac:dyDescent="0.25">
      <c r="I2113" s="66"/>
    </row>
    <row r="2114" spans="9:9" x14ac:dyDescent="0.25">
      <c r="I2114" s="66"/>
    </row>
    <row r="2115" spans="9:9" x14ac:dyDescent="0.25">
      <c r="I2115" s="66"/>
    </row>
    <row r="2116" spans="9:9" x14ac:dyDescent="0.25">
      <c r="I2116" s="66"/>
    </row>
    <row r="2117" spans="9:9" x14ac:dyDescent="0.25">
      <c r="I2117" s="66"/>
    </row>
    <row r="2118" spans="9:9" x14ac:dyDescent="0.25">
      <c r="I2118" s="66"/>
    </row>
    <row r="2119" spans="9:9" x14ac:dyDescent="0.25">
      <c r="I2119" s="66"/>
    </row>
    <row r="2120" spans="9:9" x14ac:dyDescent="0.25">
      <c r="I2120" s="66"/>
    </row>
    <row r="2121" spans="9:9" x14ac:dyDescent="0.25">
      <c r="I2121" s="66"/>
    </row>
    <row r="2122" spans="9:9" x14ac:dyDescent="0.25">
      <c r="I2122" s="66"/>
    </row>
    <row r="2123" spans="9:9" x14ac:dyDescent="0.25">
      <c r="I2123" s="66"/>
    </row>
    <row r="2124" spans="9:9" x14ac:dyDescent="0.25">
      <c r="I2124" s="66"/>
    </row>
    <row r="2125" spans="9:9" x14ac:dyDescent="0.25">
      <c r="I2125" s="66"/>
    </row>
    <row r="2126" spans="9:9" x14ac:dyDescent="0.25">
      <c r="I2126" s="66"/>
    </row>
    <row r="2127" spans="9:9" x14ac:dyDescent="0.25">
      <c r="I2127" s="66"/>
    </row>
    <row r="2128" spans="9:9" x14ac:dyDescent="0.25">
      <c r="I2128" s="66"/>
    </row>
    <row r="2129" spans="9:9" x14ac:dyDescent="0.25">
      <c r="I2129" s="66"/>
    </row>
    <row r="2130" spans="9:9" x14ac:dyDescent="0.25">
      <c r="I2130" s="66"/>
    </row>
    <row r="2131" spans="9:9" x14ac:dyDescent="0.25">
      <c r="I2131" s="66"/>
    </row>
    <row r="2132" spans="9:9" x14ac:dyDescent="0.25">
      <c r="I2132" s="66"/>
    </row>
    <row r="2133" spans="9:9" x14ac:dyDescent="0.25">
      <c r="I2133" s="66"/>
    </row>
    <row r="2134" spans="9:9" x14ac:dyDescent="0.25">
      <c r="I2134" s="66"/>
    </row>
    <row r="2135" spans="9:9" x14ac:dyDescent="0.25">
      <c r="I2135" s="66"/>
    </row>
    <row r="2136" spans="9:9" x14ac:dyDescent="0.25">
      <c r="I2136" s="66"/>
    </row>
    <row r="2137" spans="9:9" x14ac:dyDescent="0.25">
      <c r="I2137" s="66"/>
    </row>
    <row r="2138" spans="9:9" x14ac:dyDescent="0.25">
      <c r="I2138" s="66"/>
    </row>
    <row r="2139" spans="9:9" x14ac:dyDescent="0.25">
      <c r="I2139" s="66"/>
    </row>
    <row r="2140" spans="9:9" x14ac:dyDescent="0.25">
      <c r="I2140" s="66"/>
    </row>
    <row r="2141" spans="9:9" x14ac:dyDescent="0.25">
      <c r="I2141" s="66"/>
    </row>
    <row r="2142" spans="9:9" x14ac:dyDescent="0.25">
      <c r="I2142" s="66"/>
    </row>
    <row r="2143" spans="9:9" x14ac:dyDescent="0.25">
      <c r="I2143" s="66"/>
    </row>
    <row r="2144" spans="9:9" x14ac:dyDescent="0.25">
      <c r="I2144" s="66"/>
    </row>
    <row r="2145" spans="9:9" x14ac:dyDescent="0.25">
      <c r="I2145" s="66"/>
    </row>
    <row r="2146" spans="9:9" x14ac:dyDescent="0.25">
      <c r="I2146" s="66"/>
    </row>
    <row r="2147" spans="9:9" x14ac:dyDescent="0.25">
      <c r="I2147" s="66"/>
    </row>
    <row r="2148" spans="9:9" x14ac:dyDescent="0.25">
      <c r="I2148" s="66"/>
    </row>
    <row r="2149" spans="9:9" x14ac:dyDescent="0.25">
      <c r="I2149" s="66"/>
    </row>
    <row r="2150" spans="9:9" x14ac:dyDescent="0.25">
      <c r="I2150" s="66"/>
    </row>
    <row r="2151" spans="9:9" x14ac:dyDescent="0.25">
      <c r="I2151" s="66"/>
    </row>
    <row r="2152" spans="9:9" x14ac:dyDescent="0.25">
      <c r="I2152" s="66"/>
    </row>
    <row r="2153" spans="9:9" x14ac:dyDescent="0.25">
      <c r="I2153" s="66"/>
    </row>
    <row r="2154" spans="9:9" x14ac:dyDescent="0.25">
      <c r="I2154" s="66"/>
    </row>
    <row r="2155" spans="9:9" x14ac:dyDescent="0.25">
      <c r="I2155" s="66"/>
    </row>
    <row r="2156" spans="9:9" x14ac:dyDescent="0.25">
      <c r="I2156" s="66"/>
    </row>
    <row r="2157" spans="9:9" x14ac:dyDescent="0.25">
      <c r="I2157" s="66"/>
    </row>
    <row r="2158" spans="9:9" x14ac:dyDescent="0.25">
      <c r="I2158" s="66"/>
    </row>
    <row r="2159" spans="9:9" x14ac:dyDescent="0.25">
      <c r="I2159" s="66"/>
    </row>
    <row r="2160" spans="9:9" x14ac:dyDescent="0.25">
      <c r="I2160" s="66"/>
    </row>
    <row r="2161" spans="9:9" x14ac:dyDescent="0.25">
      <c r="I2161" s="66"/>
    </row>
    <row r="2162" spans="9:9" x14ac:dyDescent="0.25">
      <c r="I2162" s="66"/>
    </row>
    <row r="2163" spans="9:9" x14ac:dyDescent="0.25">
      <c r="I2163" s="66"/>
    </row>
    <row r="2164" spans="9:9" x14ac:dyDescent="0.25">
      <c r="I2164" s="66"/>
    </row>
    <row r="2165" spans="9:9" x14ac:dyDescent="0.25">
      <c r="I2165" s="66"/>
    </row>
    <row r="2166" spans="9:9" x14ac:dyDescent="0.25">
      <c r="I2166" s="66"/>
    </row>
    <row r="2167" spans="9:9" x14ac:dyDescent="0.25">
      <c r="I2167" s="66"/>
    </row>
    <row r="2168" spans="9:9" x14ac:dyDescent="0.25">
      <c r="I2168" s="66"/>
    </row>
    <row r="2169" spans="9:9" x14ac:dyDescent="0.25">
      <c r="I2169" s="66"/>
    </row>
    <row r="2170" spans="9:9" x14ac:dyDescent="0.25">
      <c r="I2170" s="66"/>
    </row>
    <row r="2171" spans="9:9" x14ac:dyDescent="0.25">
      <c r="I2171" s="66"/>
    </row>
    <row r="2172" spans="9:9" x14ac:dyDescent="0.25">
      <c r="I2172" s="66"/>
    </row>
    <row r="2173" spans="9:9" x14ac:dyDescent="0.25">
      <c r="I2173" s="66"/>
    </row>
    <row r="2174" spans="9:9" x14ac:dyDescent="0.25">
      <c r="I2174" s="66"/>
    </row>
    <row r="2175" spans="9:9" x14ac:dyDescent="0.25">
      <c r="I2175" s="66"/>
    </row>
    <row r="2176" spans="9:9" x14ac:dyDescent="0.25">
      <c r="I2176" s="66"/>
    </row>
    <row r="2177" spans="9:9" x14ac:dyDescent="0.25">
      <c r="I2177" s="66"/>
    </row>
    <row r="2178" spans="9:9" x14ac:dyDescent="0.25">
      <c r="I2178" s="66"/>
    </row>
    <row r="2179" spans="9:9" x14ac:dyDescent="0.25">
      <c r="I2179" s="66"/>
    </row>
    <row r="2180" spans="9:9" x14ac:dyDescent="0.25">
      <c r="I2180" s="66"/>
    </row>
    <row r="2181" spans="9:9" x14ac:dyDescent="0.25">
      <c r="I2181" s="66"/>
    </row>
    <row r="2182" spans="9:9" x14ac:dyDescent="0.25">
      <c r="I2182" s="66"/>
    </row>
    <row r="2183" spans="9:9" x14ac:dyDescent="0.25">
      <c r="I2183" s="66"/>
    </row>
    <row r="2184" spans="9:9" x14ac:dyDescent="0.25">
      <c r="I2184" s="66"/>
    </row>
    <row r="2185" spans="9:9" x14ac:dyDescent="0.25">
      <c r="I2185" s="66"/>
    </row>
    <row r="2186" spans="9:9" x14ac:dyDescent="0.25">
      <c r="I2186" s="66"/>
    </row>
    <row r="2187" spans="9:9" x14ac:dyDescent="0.25">
      <c r="I2187" s="66"/>
    </row>
    <row r="2188" spans="9:9" x14ac:dyDescent="0.25">
      <c r="I2188" s="66"/>
    </row>
    <row r="2189" spans="9:9" x14ac:dyDescent="0.25">
      <c r="I2189" s="66"/>
    </row>
    <row r="2190" spans="9:9" x14ac:dyDescent="0.25">
      <c r="I2190" s="66"/>
    </row>
    <row r="2191" spans="9:9" x14ac:dyDescent="0.25">
      <c r="I2191" s="66"/>
    </row>
    <row r="2192" spans="9:9" x14ac:dyDescent="0.25">
      <c r="I2192" s="66"/>
    </row>
    <row r="2193" spans="9:9" x14ac:dyDescent="0.25">
      <c r="I2193" s="66"/>
    </row>
    <row r="2194" spans="9:9" x14ac:dyDescent="0.25">
      <c r="I2194" s="66"/>
    </row>
    <row r="2195" spans="9:9" x14ac:dyDescent="0.25">
      <c r="I2195" s="66"/>
    </row>
    <row r="2196" spans="9:9" x14ac:dyDescent="0.25">
      <c r="I2196" s="66"/>
    </row>
    <row r="2197" spans="9:9" x14ac:dyDescent="0.25">
      <c r="I2197" s="66"/>
    </row>
    <row r="2198" spans="9:9" x14ac:dyDescent="0.25">
      <c r="I2198" s="66"/>
    </row>
    <row r="2199" spans="9:9" x14ac:dyDescent="0.25">
      <c r="I2199" s="66"/>
    </row>
    <row r="2200" spans="9:9" x14ac:dyDescent="0.25">
      <c r="I2200" s="66"/>
    </row>
    <row r="2201" spans="9:9" x14ac:dyDescent="0.25">
      <c r="I2201" s="66"/>
    </row>
    <row r="2202" spans="9:9" x14ac:dyDescent="0.25">
      <c r="I2202" s="66"/>
    </row>
    <row r="2203" spans="9:9" x14ac:dyDescent="0.25">
      <c r="I2203" s="66"/>
    </row>
    <row r="2204" spans="9:9" x14ac:dyDescent="0.25">
      <c r="I2204" s="66"/>
    </row>
    <row r="2205" spans="9:9" x14ac:dyDescent="0.25">
      <c r="I2205" s="66"/>
    </row>
    <row r="2206" spans="9:9" x14ac:dyDescent="0.25">
      <c r="I2206" s="66"/>
    </row>
    <row r="2207" spans="9:9" x14ac:dyDescent="0.25">
      <c r="I2207" s="66"/>
    </row>
    <row r="2208" spans="9:9" x14ac:dyDescent="0.25">
      <c r="I2208" s="66"/>
    </row>
    <row r="2209" spans="9:9" x14ac:dyDescent="0.25">
      <c r="I2209" s="66"/>
    </row>
    <row r="2210" spans="9:9" x14ac:dyDescent="0.25">
      <c r="I2210" s="66"/>
    </row>
    <row r="2211" spans="9:9" x14ac:dyDescent="0.25">
      <c r="I2211" s="66"/>
    </row>
    <row r="2212" spans="9:9" x14ac:dyDescent="0.25">
      <c r="I2212" s="66"/>
    </row>
    <row r="2213" spans="9:9" x14ac:dyDescent="0.25">
      <c r="I2213" s="66"/>
    </row>
    <row r="2214" spans="9:9" x14ac:dyDescent="0.25">
      <c r="I2214" s="66"/>
    </row>
    <row r="2215" spans="9:9" x14ac:dyDescent="0.25">
      <c r="I2215" s="66"/>
    </row>
    <row r="2216" spans="9:9" x14ac:dyDescent="0.25">
      <c r="I2216" s="66"/>
    </row>
    <row r="2217" spans="9:9" x14ac:dyDescent="0.25">
      <c r="I2217" s="66"/>
    </row>
    <row r="2218" spans="9:9" x14ac:dyDescent="0.25">
      <c r="I2218" s="66"/>
    </row>
    <row r="2219" spans="9:9" x14ac:dyDescent="0.25">
      <c r="I2219" s="66"/>
    </row>
    <row r="2220" spans="9:9" x14ac:dyDescent="0.25">
      <c r="I2220" s="66"/>
    </row>
    <row r="2221" spans="9:9" x14ac:dyDescent="0.25">
      <c r="I2221" s="66"/>
    </row>
    <row r="2222" spans="9:9" x14ac:dyDescent="0.25">
      <c r="I2222" s="66"/>
    </row>
    <row r="2223" spans="9:9" x14ac:dyDescent="0.25">
      <c r="I2223" s="66"/>
    </row>
    <row r="2224" spans="9:9" x14ac:dyDescent="0.25">
      <c r="I2224" s="66"/>
    </row>
    <row r="2225" spans="9:9" x14ac:dyDescent="0.25">
      <c r="I2225" s="66"/>
    </row>
    <row r="2226" spans="9:9" x14ac:dyDescent="0.25">
      <c r="I2226" s="66"/>
    </row>
    <row r="2227" spans="9:9" x14ac:dyDescent="0.25">
      <c r="I2227" s="66"/>
    </row>
    <row r="2228" spans="9:9" x14ac:dyDescent="0.25">
      <c r="I2228" s="66"/>
    </row>
    <row r="2229" spans="9:9" x14ac:dyDescent="0.25">
      <c r="I2229" s="66"/>
    </row>
    <row r="2230" spans="9:9" x14ac:dyDescent="0.25">
      <c r="I2230" s="66"/>
    </row>
    <row r="2231" spans="9:9" x14ac:dyDescent="0.25">
      <c r="I2231" s="66"/>
    </row>
    <row r="2232" spans="9:9" x14ac:dyDescent="0.25">
      <c r="I2232" s="66"/>
    </row>
    <row r="2233" spans="9:9" x14ac:dyDescent="0.25">
      <c r="I2233" s="66"/>
    </row>
    <row r="2234" spans="9:9" x14ac:dyDescent="0.25">
      <c r="I2234" s="66"/>
    </row>
    <row r="2235" spans="9:9" x14ac:dyDescent="0.25">
      <c r="I2235" s="66"/>
    </row>
    <row r="2236" spans="9:9" x14ac:dyDescent="0.25">
      <c r="I2236" s="66"/>
    </row>
    <row r="2237" spans="9:9" x14ac:dyDescent="0.25">
      <c r="I2237" s="66"/>
    </row>
    <row r="2238" spans="9:9" x14ac:dyDescent="0.25">
      <c r="I2238" s="66"/>
    </row>
    <row r="2239" spans="9:9" x14ac:dyDescent="0.25">
      <c r="I2239" s="66"/>
    </row>
    <row r="2240" spans="9:9" x14ac:dyDescent="0.25">
      <c r="I2240" s="66"/>
    </row>
    <row r="2241" spans="9:9" x14ac:dyDescent="0.25">
      <c r="I2241" s="66"/>
    </row>
    <row r="2242" spans="9:9" x14ac:dyDescent="0.25">
      <c r="I2242" s="66"/>
    </row>
    <row r="2243" spans="9:9" x14ac:dyDescent="0.25">
      <c r="I2243" s="66"/>
    </row>
    <row r="2244" spans="9:9" x14ac:dyDescent="0.25">
      <c r="I2244" s="66"/>
    </row>
    <row r="2245" spans="9:9" x14ac:dyDescent="0.25">
      <c r="I2245" s="66"/>
    </row>
    <row r="2246" spans="9:9" x14ac:dyDescent="0.25">
      <c r="I2246" s="66"/>
    </row>
    <row r="2247" spans="9:9" x14ac:dyDescent="0.25">
      <c r="I2247" s="66"/>
    </row>
    <row r="2248" spans="9:9" x14ac:dyDescent="0.25">
      <c r="I2248" s="66"/>
    </row>
    <row r="2249" spans="9:9" x14ac:dyDescent="0.25">
      <c r="I2249" s="66"/>
    </row>
    <row r="2250" spans="9:9" x14ac:dyDescent="0.25">
      <c r="I2250" s="66"/>
    </row>
    <row r="2251" spans="9:9" x14ac:dyDescent="0.25">
      <c r="I2251" s="66"/>
    </row>
    <row r="2252" spans="9:9" x14ac:dyDescent="0.25">
      <c r="I2252" s="66"/>
    </row>
    <row r="2253" spans="9:9" x14ac:dyDescent="0.25">
      <c r="I2253" s="66"/>
    </row>
    <row r="2254" spans="9:9" x14ac:dyDescent="0.25">
      <c r="I2254" s="66"/>
    </row>
    <row r="2255" spans="9:9" x14ac:dyDescent="0.25">
      <c r="I2255" s="66"/>
    </row>
    <row r="2256" spans="9:9" x14ac:dyDescent="0.25">
      <c r="I2256" s="66"/>
    </row>
    <row r="2257" spans="9:9" x14ac:dyDescent="0.25">
      <c r="I2257" s="66"/>
    </row>
    <row r="2258" spans="9:9" x14ac:dyDescent="0.25">
      <c r="I2258" s="66"/>
    </row>
    <row r="2259" spans="9:9" x14ac:dyDescent="0.25">
      <c r="I2259" s="66"/>
    </row>
    <row r="2260" spans="9:9" x14ac:dyDescent="0.25">
      <c r="I2260" s="66"/>
    </row>
    <row r="2261" spans="9:9" x14ac:dyDescent="0.25">
      <c r="I2261" s="66"/>
    </row>
    <row r="2262" spans="9:9" x14ac:dyDescent="0.25">
      <c r="I2262" s="66"/>
    </row>
    <row r="2263" spans="9:9" x14ac:dyDescent="0.25">
      <c r="I2263" s="66"/>
    </row>
    <row r="2264" spans="9:9" x14ac:dyDescent="0.25">
      <c r="I2264" s="66"/>
    </row>
    <row r="2265" spans="9:9" x14ac:dyDescent="0.25">
      <c r="I2265" s="66"/>
    </row>
    <row r="2266" spans="9:9" x14ac:dyDescent="0.25">
      <c r="I2266" s="66"/>
    </row>
    <row r="2267" spans="9:9" x14ac:dyDescent="0.25">
      <c r="I2267" s="66"/>
    </row>
    <row r="2268" spans="9:9" x14ac:dyDescent="0.25">
      <c r="I2268" s="66"/>
    </row>
    <row r="2269" spans="9:9" x14ac:dyDescent="0.25">
      <c r="I2269" s="66"/>
    </row>
    <row r="2270" spans="9:9" x14ac:dyDescent="0.25">
      <c r="I2270" s="66"/>
    </row>
    <row r="2271" spans="9:9" x14ac:dyDescent="0.25">
      <c r="I2271" s="66"/>
    </row>
    <row r="2272" spans="9:9" x14ac:dyDescent="0.25">
      <c r="I2272" s="66"/>
    </row>
    <row r="2273" spans="9:9" x14ac:dyDescent="0.25">
      <c r="I2273" s="66"/>
    </row>
    <row r="2274" spans="9:9" x14ac:dyDescent="0.25">
      <c r="I2274" s="66"/>
    </row>
    <row r="2275" spans="9:9" x14ac:dyDescent="0.25">
      <c r="I2275" s="66"/>
    </row>
    <row r="2276" spans="9:9" x14ac:dyDescent="0.25">
      <c r="I2276" s="66"/>
    </row>
    <row r="2277" spans="9:9" x14ac:dyDescent="0.25">
      <c r="I2277" s="66"/>
    </row>
    <row r="2278" spans="9:9" x14ac:dyDescent="0.25">
      <c r="I2278" s="66"/>
    </row>
    <row r="2279" spans="9:9" x14ac:dyDescent="0.25">
      <c r="I2279" s="66"/>
    </row>
    <row r="2280" spans="9:9" x14ac:dyDescent="0.25">
      <c r="I2280" s="66"/>
    </row>
    <row r="2281" spans="9:9" x14ac:dyDescent="0.25">
      <c r="I2281" s="66"/>
    </row>
    <row r="2282" spans="9:9" x14ac:dyDescent="0.25">
      <c r="I2282" s="66"/>
    </row>
    <row r="2283" spans="9:9" x14ac:dyDescent="0.25">
      <c r="I2283" s="66"/>
    </row>
    <row r="2284" spans="9:9" x14ac:dyDescent="0.25">
      <c r="I2284" s="66"/>
    </row>
    <row r="2285" spans="9:9" x14ac:dyDescent="0.25">
      <c r="I2285" s="66"/>
    </row>
    <row r="2286" spans="9:9" x14ac:dyDescent="0.25">
      <c r="I2286" s="66"/>
    </row>
    <row r="2287" spans="9:9" x14ac:dyDescent="0.25">
      <c r="I2287" s="66"/>
    </row>
    <row r="2288" spans="9:9" x14ac:dyDescent="0.25">
      <c r="I2288" s="66"/>
    </row>
    <row r="2289" spans="9:9" x14ac:dyDescent="0.25">
      <c r="I2289" s="66"/>
    </row>
    <row r="2290" spans="9:9" x14ac:dyDescent="0.25">
      <c r="I2290" s="66"/>
    </row>
    <row r="2291" spans="9:9" x14ac:dyDescent="0.25">
      <c r="I2291" s="66"/>
    </row>
    <row r="2292" spans="9:9" x14ac:dyDescent="0.25">
      <c r="I2292" s="66"/>
    </row>
    <row r="2293" spans="9:9" x14ac:dyDescent="0.25">
      <c r="I2293" s="66"/>
    </row>
    <row r="2294" spans="9:9" x14ac:dyDescent="0.25">
      <c r="I2294" s="66"/>
    </row>
    <row r="2295" spans="9:9" x14ac:dyDescent="0.25">
      <c r="I2295" s="66"/>
    </row>
    <row r="2296" spans="9:9" x14ac:dyDescent="0.25">
      <c r="I2296" s="66"/>
    </row>
    <row r="2297" spans="9:9" x14ac:dyDescent="0.25">
      <c r="I2297" s="66"/>
    </row>
    <row r="2298" spans="9:9" x14ac:dyDescent="0.25">
      <c r="I2298" s="66"/>
    </row>
    <row r="2299" spans="9:9" x14ac:dyDescent="0.25">
      <c r="I2299" s="66"/>
    </row>
    <row r="2300" spans="9:9" x14ac:dyDescent="0.25">
      <c r="I2300" s="66"/>
    </row>
    <row r="2301" spans="9:9" x14ac:dyDescent="0.25">
      <c r="I2301" s="66"/>
    </row>
    <row r="2302" spans="9:9" x14ac:dyDescent="0.25">
      <c r="I2302" s="66"/>
    </row>
    <row r="2303" spans="9:9" x14ac:dyDescent="0.25">
      <c r="I2303" s="66"/>
    </row>
    <row r="2304" spans="9:9" x14ac:dyDescent="0.25">
      <c r="I2304" s="66"/>
    </row>
    <row r="2305" spans="9:9" x14ac:dyDescent="0.25">
      <c r="I2305" s="66"/>
    </row>
    <row r="2306" spans="9:9" x14ac:dyDescent="0.25">
      <c r="I2306" s="66"/>
    </row>
    <row r="2307" spans="9:9" x14ac:dyDescent="0.25">
      <c r="I2307" s="66"/>
    </row>
    <row r="2308" spans="9:9" x14ac:dyDescent="0.25">
      <c r="I2308" s="66"/>
    </row>
    <row r="2309" spans="9:9" x14ac:dyDescent="0.25">
      <c r="I2309" s="66"/>
    </row>
    <row r="2310" spans="9:9" x14ac:dyDescent="0.25">
      <c r="I2310" s="66"/>
    </row>
    <row r="2311" spans="9:9" x14ac:dyDescent="0.25">
      <c r="I2311" s="66"/>
    </row>
    <row r="2312" spans="9:9" x14ac:dyDescent="0.25">
      <c r="I2312" s="66"/>
    </row>
    <row r="2313" spans="9:9" x14ac:dyDescent="0.25">
      <c r="I2313" s="66"/>
    </row>
    <row r="2314" spans="9:9" x14ac:dyDescent="0.25">
      <c r="I2314" s="66"/>
    </row>
    <row r="2315" spans="9:9" x14ac:dyDescent="0.25">
      <c r="I2315" s="66"/>
    </row>
    <row r="2316" spans="9:9" x14ac:dyDescent="0.25">
      <c r="I2316" s="66"/>
    </row>
    <row r="2317" spans="9:9" x14ac:dyDescent="0.25">
      <c r="I2317" s="66"/>
    </row>
    <row r="2318" spans="9:9" x14ac:dyDescent="0.25">
      <c r="I2318" s="66"/>
    </row>
    <row r="2319" spans="9:9" x14ac:dyDescent="0.25">
      <c r="I2319" s="66"/>
    </row>
    <row r="2320" spans="9:9" x14ac:dyDescent="0.25">
      <c r="I2320" s="66"/>
    </row>
    <row r="2321" spans="9:9" x14ac:dyDescent="0.25">
      <c r="I2321" s="66"/>
    </row>
    <row r="2322" spans="9:9" x14ac:dyDescent="0.25">
      <c r="I2322" s="66"/>
    </row>
    <row r="2323" spans="9:9" x14ac:dyDescent="0.25">
      <c r="I2323" s="66"/>
    </row>
    <row r="2324" spans="9:9" x14ac:dyDescent="0.25">
      <c r="I2324" s="66"/>
    </row>
    <row r="2325" spans="9:9" x14ac:dyDescent="0.25">
      <c r="I2325" s="66"/>
    </row>
    <row r="2326" spans="9:9" x14ac:dyDescent="0.25">
      <c r="I2326" s="66"/>
    </row>
    <row r="2327" spans="9:9" x14ac:dyDescent="0.25">
      <c r="I2327" s="66"/>
    </row>
    <row r="2328" spans="9:9" x14ac:dyDescent="0.25">
      <c r="I2328" s="66"/>
    </row>
    <row r="2329" spans="9:9" x14ac:dyDescent="0.25">
      <c r="I2329" s="66"/>
    </row>
    <row r="2330" spans="9:9" x14ac:dyDescent="0.25">
      <c r="I2330" s="66"/>
    </row>
    <row r="2331" spans="9:9" x14ac:dyDescent="0.25">
      <c r="I2331" s="66"/>
    </row>
    <row r="2332" spans="9:9" x14ac:dyDescent="0.25">
      <c r="I2332" s="66"/>
    </row>
    <row r="2333" spans="9:9" x14ac:dyDescent="0.25">
      <c r="I2333" s="66"/>
    </row>
    <row r="2334" spans="9:9" x14ac:dyDescent="0.25">
      <c r="I2334" s="66"/>
    </row>
    <row r="2335" spans="9:9" x14ac:dyDescent="0.25">
      <c r="I2335" s="66"/>
    </row>
    <row r="2336" spans="9:9" x14ac:dyDescent="0.25">
      <c r="I2336" s="66"/>
    </row>
    <row r="2337" spans="9:9" x14ac:dyDescent="0.25">
      <c r="I2337" s="66"/>
    </row>
    <row r="2338" spans="9:9" x14ac:dyDescent="0.25">
      <c r="I2338" s="66"/>
    </row>
    <row r="2339" spans="9:9" x14ac:dyDescent="0.25">
      <c r="I2339" s="66"/>
    </row>
    <row r="2340" spans="9:9" x14ac:dyDescent="0.25">
      <c r="I2340" s="66"/>
    </row>
    <row r="2341" spans="9:9" x14ac:dyDescent="0.25">
      <c r="I2341" s="66"/>
    </row>
    <row r="2342" spans="9:9" x14ac:dyDescent="0.25">
      <c r="I2342" s="66"/>
    </row>
    <row r="2343" spans="9:9" x14ac:dyDescent="0.25">
      <c r="I2343" s="66"/>
    </row>
    <row r="2344" spans="9:9" x14ac:dyDescent="0.25">
      <c r="I2344" s="66"/>
    </row>
    <row r="2345" spans="9:9" x14ac:dyDescent="0.25">
      <c r="I2345" s="66"/>
    </row>
    <row r="2346" spans="9:9" x14ac:dyDescent="0.25">
      <c r="I2346" s="66"/>
    </row>
    <row r="2347" spans="9:9" x14ac:dyDescent="0.25">
      <c r="I2347" s="66"/>
    </row>
    <row r="2348" spans="9:9" x14ac:dyDescent="0.25">
      <c r="I2348" s="66"/>
    </row>
    <row r="2349" spans="9:9" x14ac:dyDescent="0.25">
      <c r="I2349" s="66"/>
    </row>
    <row r="2350" spans="9:9" x14ac:dyDescent="0.25">
      <c r="I2350" s="66"/>
    </row>
    <row r="2351" spans="9:9" x14ac:dyDescent="0.25">
      <c r="I2351" s="66"/>
    </row>
    <row r="2352" spans="9:9" x14ac:dyDescent="0.25">
      <c r="I2352" s="66"/>
    </row>
    <row r="2353" spans="9:9" x14ac:dyDescent="0.25">
      <c r="I2353" s="66"/>
    </row>
    <row r="2354" spans="9:9" x14ac:dyDescent="0.25">
      <c r="I2354" s="66"/>
    </row>
    <row r="2355" spans="9:9" x14ac:dyDescent="0.25">
      <c r="I2355" s="66"/>
    </row>
    <row r="2356" spans="9:9" x14ac:dyDescent="0.25">
      <c r="I2356" s="66"/>
    </row>
    <row r="2357" spans="9:9" x14ac:dyDescent="0.25">
      <c r="I2357" s="66"/>
    </row>
    <row r="2358" spans="9:9" x14ac:dyDescent="0.25">
      <c r="I2358" s="66"/>
    </row>
    <row r="2359" spans="9:9" x14ac:dyDescent="0.25">
      <c r="I2359" s="66"/>
    </row>
    <row r="2360" spans="9:9" x14ac:dyDescent="0.25">
      <c r="I2360" s="66"/>
    </row>
    <row r="2361" spans="9:9" x14ac:dyDescent="0.25">
      <c r="I2361" s="66"/>
    </row>
    <row r="2362" spans="9:9" x14ac:dyDescent="0.25">
      <c r="I2362" s="66"/>
    </row>
    <row r="2363" spans="9:9" x14ac:dyDescent="0.25">
      <c r="I2363" s="66"/>
    </row>
    <row r="2364" spans="9:9" x14ac:dyDescent="0.25">
      <c r="I2364" s="66"/>
    </row>
    <row r="2365" spans="9:9" x14ac:dyDescent="0.25">
      <c r="I2365" s="66"/>
    </row>
    <row r="2366" spans="9:9" x14ac:dyDescent="0.25">
      <c r="I2366" s="66"/>
    </row>
    <row r="2367" spans="9:9" x14ac:dyDescent="0.25">
      <c r="I2367" s="66"/>
    </row>
    <row r="2368" spans="9:9" x14ac:dyDescent="0.25">
      <c r="I2368" s="66"/>
    </row>
    <row r="2369" spans="9:9" x14ac:dyDescent="0.25">
      <c r="I2369" s="66"/>
    </row>
    <row r="2370" spans="9:9" x14ac:dyDescent="0.25">
      <c r="I2370" s="66"/>
    </row>
    <row r="2371" spans="9:9" x14ac:dyDescent="0.25">
      <c r="I2371" s="66"/>
    </row>
    <row r="2372" spans="9:9" x14ac:dyDescent="0.25">
      <c r="I2372" s="66"/>
    </row>
    <row r="2373" spans="9:9" x14ac:dyDescent="0.25">
      <c r="I2373" s="66"/>
    </row>
    <row r="2374" spans="9:9" x14ac:dyDescent="0.25">
      <c r="I2374" s="66"/>
    </row>
    <row r="2375" spans="9:9" x14ac:dyDescent="0.25">
      <c r="I2375" s="66"/>
    </row>
    <row r="2376" spans="9:9" x14ac:dyDescent="0.25">
      <c r="I2376" s="66"/>
    </row>
    <row r="2377" spans="9:9" x14ac:dyDescent="0.25">
      <c r="I2377" s="66"/>
    </row>
    <row r="2378" spans="9:9" x14ac:dyDescent="0.25">
      <c r="I2378" s="66"/>
    </row>
    <row r="2379" spans="9:9" x14ac:dyDescent="0.25">
      <c r="I2379" s="66"/>
    </row>
    <row r="2380" spans="9:9" x14ac:dyDescent="0.25">
      <c r="I2380" s="66"/>
    </row>
    <row r="2381" spans="9:9" x14ac:dyDescent="0.25">
      <c r="I2381" s="66"/>
    </row>
    <row r="2382" spans="9:9" x14ac:dyDescent="0.25">
      <c r="I2382" s="66"/>
    </row>
    <row r="2383" spans="9:9" x14ac:dyDescent="0.25">
      <c r="I2383" s="66"/>
    </row>
    <row r="2384" spans="9:9" x14ac:dyDescent="0.25">
      <c r="I2384" s="66"/>
    </row>
    <row r="2385" spans="9:9" x14ac:dyDescent="0.25">
      <c r="I2385" s="66"/>
    </row>
    <row r="2386" spans="9:9" x14ac:dyDescent="0.25">
      <c r="I2386" s="66"/>
    </row>
    <row r="2387" spans="9:9" x14ac:dyDescent="0.25">
      <c r="I2387" s="66"/>
    </row>
    <row r="2388" spans="9:9" x14ac:dyDescent="0.25">
      <c r="I2388" s="66"/>
    </row>
    <row r="2389" spans="9:9" x14ac:dyDescent="0.25">
      <c r="I2389" s="66"/>
    </row>
    <row r="2390" spans="9:9" x14ac:dyDescent="0.25">
      <c r="I2390" s="66"/>
    </row>
    <row r="2391" spans="9:9" x14ac:dyDescent="0.25">
      <c r="I2391" s="66"/>
    </row>
    <row r="2392" spans="9:9" x14ac:dyDescent="0.25">
      <c r="I2392" s="66"/>
    </row>
    <row r="2393" spans="9:9" x14ac:dyDescent="0.25">
      <c r="I2393" s="66"/>
    </row>
    <row r="2394" spans="9:9" x14ac:dyDescent="0.25">
      <c r="I2394" s="66"/>
    </row>
    <row r="2395" spans="9:9" x14ac:dyDescent="0.25">
      <c r="I2395" s="66"/>
    </row>
    <row r="2396" spans="9:9" x14ac:dyDescent="0.25">
      <c r="I2396" s="66"/>
    </row>
    <row r="2397" spans="9:9" x14ac:dyDescent="0.25">
      <c r="I2397" s="66"/>
    </row>
    <row r="2398" spans="9:9" x14ac:dyDescent="0.25">
      <c r="I2398" s="66"/>
    </row>
    <row r="2399" spans="9:9" x14ac:dyDescent="0.25">
      <c r="I2399" s="66"/>
    </row>
    <row r="2400" spans="9:9" x14ac:dyDescent="0.25">
      <c r="I2400" s="66"/>
    </row>
    <row r="2401" spans="9:9" x14ac:dyDescent="0.25">
      <c r="I2401" s="66"/>
    </row>
    <row r="2402" spans="9:9" x14ac:dyDescent="0.25">
      <c r="I2402" s="66"/>
    </row>
    <row r="2403" spans="9:9" x14ac:dyDescent="0.25">
      <c r="I2403" s="66"/>
    </row>
    <row r="2404" spans="9:9" x14ac:dyDescent="0.25">
      <c r="I2404" s="66"/>
    </row>
    <row r="2405" spans="9:9" x14ac:dyDescent="0.25">
      <c r="I2405" s="66"/>
    </row>
    <row r="2406" spans="9:9" x14ac:dyDescent="0.25">
      <c r="I2406" s="66"/>
    </row>
    <row r="2407" spans="9:9" x14ac:dyDescent="0.25">
      <c r="I2407" s="66"/>
    </row>
    <row r="2408" spans="9:9" x14ac:dyDescent="0.25">
      <c r="I2408" s="66"/>
    </row>
    <row r="2409" spans="9:9" x14ac:dyDescent="0.25">
      <c r="I2409" s="66"/>
    </row>
    <row r="2410" spans="9:9" x14ac:dyDescent="0.25">
      <c r="I2410" s="66"/>
    </row>
    <row r="2411" spans="9:9" x14ac:dyDescent="0.25">
      <c r="I2411" s="66"/>
    </row>
    <row r="2412" spans="9:9" x14ac:dyDescent="0.25">
      <c r="I2412" s="66"/>
    </row>
    <row r="2413" spans="9:9" x14ac:dyDescent="0.25">
      <c r="I2413" s="66"/>
    </row>
    <row r="2414" spans="9:9" x14ac:dyDescent="0.25">
      <c r="I2414" s="66"/>
    </row>
    <row r="2415" spans="9:9" x14ac:dyDescent="0.25">
      <c r="I2415" s="66"/>
    </row>
    <row r="2416" spans="9:9" x14ac:dyDescent="0.25">
      <c r="I2416" s="66"/>
    </row>
    <row r="2417" spans="9:9" x14ac:dyDescent="0.25">
      <c r="I2417" s="66"/>
    </row>
    <row r="2418" spans="9:9" x14ac:dyDescent="0.25">
      <c r="I2418" s="66"/>
    </row>
    <row r="2419" spans="9:9" x14ac:dyDescent="0.25">
      <c r="I2419" s="66"/>
    </row>
    <row r="2420" spans="9:9" x14ac:dyDescent="0.25">
      <c r="I2420" s="66"/>
    </row>
    <row r="2421" spans="9:9" x14ac:dyDescent="0.25">
      <c r="I2421" s="66"/>
    </row>
    <row r="2422" spans="9:9" x14ac:dyDescent="0.25">
      <c r="I2422" s="66"/>
    </row>
    <row r="2423" spans="9:9" x14ac:dyDescent="0.25">
      <c r="I2423" s="66"/>
    </row>
    <row r="2424" spans="9:9" x14ac:dyDescent="0.25">
      <c r="I2424" s="66"/>
    </row>
    <row r="2425" spans="9:9" x14ac:dyDescent="0.25">
      <c r="I2425" s="66"/>
    </row>
    <row r="2426" spans="9:9" x14ac:dyDescent="0.25">
      <c r="I2426" s="66"/>
    </row>
    <row r="2427" spans="9:9" x14ac:dyDescent="0.25">
      <c r="I2427" s="66"/>
    </row>
    <row r="2428" spans="9:9" x14ac:dyDescent="0.25">
      <c r="I2428" s="66"/>
    </row>
    <row r="2429" spans="9:9" x14ac:dyDescent="0.25">
      <c r="I2429" s="66"/>
    </row>
    <row r="2430" spans="9:9" x14ac:dyDescent="0.25">
      <c r="I2430" s="66"/>
    </row>
    <row r="2431" spans="9:9" x14ac:dyDescent="0.25">
      <c r="I2431" s="66"/>
    </row>
    <row r="2432" spans="9:9" x14ac:dyDescent="0.25">
      <c r="I2432" s="66"/>
    </row>
    <row r="2433" spans="9:9" x14ac:dyDescent="0.25">
      <c r="I2433" s="66"/>
    </row>
    <row r="2434" spans="9:9" x14ac:dyDescent="0.25">
      <c r="I2434" s="66"/>
    </row>
    <row r="2435" spans="9:9" x14ac:dyDescent="0.25">
      <c r="I2435" s="66"/>
    </row>
    <row r="2436" spans="9:9" x14ac:dyDescent="0.25">
      <c r="I2436" s="66"/>
    </row>
    <row r="2437" spans="9:9" x14ac:dyDescent="0.25">
      <c r="I2437" s="66"/>
    </row>
    <row r="2438" spans="9:9" x14ac:dyDescent="0.25">
      <c r="I2438" s="66"/>
    </row>
    <row r="2439" spans="9:9" x14ac:dyDescent="0.25">
      <c r="I2439" s="66"/>
    </row>
    <row r="2440" spans="9:9" x14ac:dyDescent="0.25">
      <c r="I2440" s="66"/>
    </row>
    <row r="2441" spans="9:9" x14ac:dyDescent="0.25">
      <c r="I2441" s="66"/>
    </row>
    <row r="2442" spans="9:9" x14ac:dyDescent="0.25">
      <c r="I2442" s="66"/>
    </row>
    <row r="2443" spans="9:9" x14ac:dyDescent="0.25">
      <c r="I2443" s="66"/>
    </row>
    <row r="2444" spans="9:9" x14ac:dyDescent="0.25">
      <c r="I2444" s="66"/>
    </row>
    <row r="2445" spans="9:9" x14ac:dyDescent="0.25">
      <c r="I2445" s="66"/>
    </row>
    <row r="2446" spans="9:9" x14ac:dyDescent="0.25">
      <c r="I2446" s="66"/>
    </row>
    <row r="2447" spans="9:9" x14ac:dyDescent="0.25">
      <c r="I2447" s="66"/>
    </row>
    <row r="2448" spans="9:9" x14ac:dyDescent="0.25">
      <c r="I2448" s="66"/>
    </row>
    <row r="2449" spans="9:9" x14ac:dyDescent="0.25">
      <c r="I2449" s="66"/>
    </row>
    <row r="2450" spans="9:9" x14ac:dyDescent="0.25">
      <c r="I2450" s="66"/>
    </row>
    <row r="2451" spans="9:9" x14ac:dyDescent="0.25">
      <c r="I2451" s="66"/>
    </row>
    <row r="2452" spans="9:9" x14ac:dyDescent="0.25">
      <c r="I2452" s="66"/>
    </row>
    <row r="2453" spans="9:9" x14ac:dyDescent="0.25">
      <c r="I2453" s="66"/>
    </row>
    <row r="2454" spans="9:9" x14ac:dyDescent="0.25">
      <c r="I2454" s="66"/>
    </row>
    <row r="2455" spans="9:9" x14ac:dyDescent="0.25">
      <c r="I2455" s="66"/>
    </row>
    <row r="2456" spans="9:9" x14ac:dyDescent="0.25">
      <c r="I2456" s="66"/>
    </row>
    <row r="2457" spans="9:9" x14ac:dyDescent="0.25">
      <c r="I2457" s="66"/>
    </row>
    <row r="2458" spans="9:9" x14ac:dyDescent="0.25">
      <c r="I2458" s="66"/>
    </row>
    <row r="2459" spans="9:9" x14ac:dyDescent="0.25">
      <c r="I2459" s="66"/>
    </row>
    <row r="2460" spans="9:9" x14ac:dyDescent="0.25">
      <c r="I2460" s="66"/>
    </row>
    <row r="2461" spans="9:9" x14ac:dyDescent="0.25">
      <c r="I2461" s="66"/>
    </row>
    <row r="2462" spans="9:9" x14ac:dyDescent="0.25">
      <c r="I2462" s="66"/>
    </row>
    <row r="2463" spans="9:9" x14ac:dyDescent="0.25">
      <c r="I2463" s="66"/>
    </row>
    <row r="2464" spans="9:9" x14ac:dyDescent="0.25">
      <c r="I2464" s="66"/>
    </row>
    <row r="2465" spans="9:9" x14ac:dyDescent="0.25">
      <c r="I2465" s="66"/>
    </row>
    <row r="2466" spans="9:9" x14ac:dyDescent="0.25">
      <c r="I2466" s="66"/>
    </row>
    <row r="2467" spans="9:9" x14ac:dyDescent="0.25">
      <c r="I2467" s="66"/>
    </row>
    <row r="2468" spans="9:9" x14ac:dyDescent="0.25">
      <c r="I2468" s="66"/>
    </row>
    <row r="2469" spans="9:9" x14ac:dyDescent="0.25">
      <c r="I2469" s="66"/>
    </row>
    <row r="2470" spans="9:9" x14ac:dyDescent="0.25">
      <c r="I2470" s="66"/>
    </row>
    <row r="2471" spans="9:9" x14ac:dyDescent="0.25">
      <c r="I2471" s="66"/>
    </row>
    <row r="2472" spans="9:9" x14ac:dyDescent="0.25">
      <c r="I2472" s="66"/>
    </row>
    <row r="2473" spans="9:9" x14ac:dyDescent="0.25">
      <c r="I2473" s="66"/>
    </row>
    <row r="2474" spans="9:9" x14ac:dyDescent="0.25">
      <c r="I2474" s="66"/>
    </row>
    <row r="2475" spans="9:9" x14ac:dyDescent="0.25">
      <c r="I2475" s="66"/>
    </row>
    <row r="2476" spans="9:9" x14ac:dyDescent="0.25">
      <c r="I2476" s="66"/>
    </row>
    <row r="2477" spans="9:9" x14ac:dyDescent="0.25">
      <c r="I2477" s="66"/>
    </row>
    <row r="2478" spans="9:9" x14ac:dyDescent="0.25">
      <c r="I2478" s="66"/>
    </row>
    <row r="2479" spans="9:9" x14ac:dyDescent="0.25">
      <c r="I2479" s="66"/>
    </row>
    <row r="2480" spans="9:9" x14ac:dyDescent="0.25">
      <c r="I2480" s="66"/>
    </row>
    <row r="2481" spans="9:9" x14ac:dyDescent="0.25">
      <c r="I2481" s="66"/>
    </row>
    <row r="2482" spans="9:9" x14ac:dyDescent="0.25">
      <c r="I2482" s="66"/>
    </row>
    <row r="2483" spans="9:9" x14ac:dyDescent="0.25">
      <c r="I2483" s="66"/>
    </row>
    <row r="2484" spans="9:9" x14ac:dyDescent="0.25">
      <c r="I2484" s="66"/>
    </row>
    <row r="2485" spans="9:9" x14ac:dyDescent="0.25">
      <c r="I2485" s="66"/>
    </row>
    <row r="2486" spans="9:9" x14ac:dyDescent="0.25">
      <c r="I2486" s="66"/>
    </row>
    <row r="2487" spans="9:9" x14ac:dyDescent="0.25">
      <c r="I2487" s="66"/>
    </row>
    <row r="2488" spans="9:9" x14ac:dyDescent="0.25">
      <c r="I2488" s="66"/>
    </row>
    <row r="2489" spans="9:9" x14ac:dyDescent="0.25">
      <c r="I2489" s="66"/>
    </row>
    <row r="2490" spans="9:9" x14ac:dyDescent="0.25">
      <c r="I2490" s="66"/>
    </row>
    <row r="2491" spans="9:9" x14ac:dyDescent="0.25">
      <c r="I2491" s="66"/>
    </row>
    <row r="2492" spans="9:9" x14ac:dyDescent="0.25">
      <c r="I2492" s="66"/>
    </row>
    <row r="2493" spans="9:9" x14ac:dyDescent="0.25">
      <c r="I2493" s="66"/>
    </row>
    <row r="2494" spans="9:9" x14ac:dyDescent="0.25">
      <c r="I2494" s="66"/>
    </row>
    <row r="2495" spans="9:9" x14ac:dyDescent="0.25">
      <c r="I2495" s="66"/>
    </row>
    <row r="2496" spans="9:9" x14ac:dyDescent="0.25">
      <c r="I2496" s="66"/>
    </row>
    <row r="2497" spans="9:9" x14ac:dyDescent="0.25">
      <c r="I2497" s="66"/>
    </row>
    <row r="2498" spans="9:9" x14ac:dyDescent="0.25">
      <c r="I2498" s="66"/>
    </row>
    <row r="2499" spans="9:9" x14ac:dyDescent="0.25">
      <c r="I2499" s="66"/>
    </row>
    <row r="2500" spans="9:9" x14ac:dyDescent="0.25">
      <c r="I2500" s="66"/>
    </row>
    <row r="2501" spans="9:9" x14ac:dyDescent="0.25">
      <c r="I2501" s="66"/>
    </row>
    <row r="2502" spans="9:9" x14ac:dyDescent="0.25">
      <c r="I2502" s="66"/>
    </row>
    <row r="2503" spans="9:9" x14ac:dyDescent="0.25">
      <c r="I2503" s="66"/>
    </row>
    <row r="2504" spans="9:9" x14ac:dyDescent="0.25">
      <c r="I2504" s="66"/>
    </row>
    <row r="2505" spans="9:9" x14ac:dyDescent="0.25">
      <c r="I2505" s="66"/>
    </row>
    <row r="2506" spans="9:9" x14ac:dyDescent="0.25">
      <c r="I2506" s="66"/>
    </row>
    <row r="2507" spans="9:9" x14ac:dyDescent="0.25">
      <c r="I2507" s="66"/>
    </row>
    <row r="2508" spans="9:9" x14ac:dyDescent="0.25">
      <c r="I2508" s="66"/>
    </row>
    <row r="2509" spans="9:9" x14ac:dyDescent="0.25">
      <c r="I2509" s="66"/>
    </row>
    <row r="2510" spans="9:9" x14ac:dyDescent="0.25">
      <c r="I2510" s="66"/>
    </row>
    <row r="2511" spans="9:9" x14ac:dyDescent="0.25">
      <c r="I2511" s="66"/>
    </row>
    <row r="2512" spans="9:9" x14ac:dyDescent="0.25">
      <c r="I2512" s="66"/>
    </row>
    <row r="2513" spans="9:9" x14ac:dyDescent="0.25">
      <c r="I2513" s="66"/>
    </row>
    <row r="2514" spans="9:9" x14ac:dyDescent="0.25">
      <c r="I2514" s="66"/>
    </row>
    <row r="2515" spans="9:9" x14ac:dyDescent="0.25">
      <c r="I2515" s="66"/>
    </row>
    <row r="2516" spans="9:9" x14ac:dyDescent="0.25">
      <c r="I2516" s="66"/>
    </row>
    <row r="2517" spans="9:9" x14ac:dyDescent="0.25">
      <c r="I2517" s="66"/>
    </row>
    <row r="2518" spans="9:9" x14ac:dyDescent="0.25">
      <c r="I2518" s="66"/>
    </row>
    <row r="2519" spans="9:9" x14ac:dyDescent="0.25">
      <c r="I2519" s="66"/>
    </row>
    <row r="2520" spans="9:9" x14ac:dyDescent="0.25">
      <c r="I2520" s="66"/>
    </row>
    <row r="2521" spans="9:9" x14ac:dyDescent="0.25">
      <c r="I2521" s="66"/>
    </row>
    <row r="2522" spans="9:9" x14ac:dyDescent="0.25">
      <c r="I2522" s="66"/>
    </row>
    <row r="2523" spans="9:9" x14ac:dyDescent="0.25">
      <c r="I2523" s="66"/>
    </row>
    <row r="2524" spans="9:9" x14ac:dyDescent="0.25">
      <c r="I2524" s="66"/>
    </row>
    <row r="2525" spans="9:9" x14ac:dyDescent="0.25">
      <c r="I2525" s="66"/>
    </row>
    <row r="2526" spans="9:9" x14ac:dyDescent="0.25">
      <c r="I2526" s="66"/>
    </row>
    <row r="2527" spans="9:9" x14ac:dyDescent="0.25">
      <c r="I2527" s="66"/>
    </row>
    <row r="2528" spans="9:9" x14ac:dyDescent="0.25">
      <c r="I2528" s="66"/>
    </row>
    <row r="2529" spans="9:9" x14ac:dyDescent="0.25">
      <c r="I2529" s="66"/>
    </row>
    <row r="2530" spans="9:9" x14ac:dyDescent="0.25">
      <c r="I2530" s="66"/>
    </row>
    <row r="2531" spans="9:9" x14ac:dyDescent="0.25">
      <c r="I2531" s="66"/>
    </row>
    <row r="2532" spans="9:9" x14ac:dyDescent="0.25">
      <c r="I2532" s="66"/>
    </row>
    <row r="2533" spans="9:9" x14ac:dyDescent="0.25">
      <c r="I2533" s="66"/>
    </row>
    <row r="2534" spans="9:9" x14ac:dyDescent="0.25">
      <c r="I2534" s="66"/>
    </row>
    <row r="2535" spans="9:9" x14ac:dyDescent="0.25">
      <c r="I2535" s="66"/>
    </row>
    <row r="2536" spans="9:9" x14ac:dyDescent="0.25">
      <c r="I2536" s="66"/>
    </row>
    <row r="2537" spans="9:9" x14ac:dyDescent="0.25">
      <c r="I2537" s="66"/>
    </row>
    <row r="2538" spans="9:9" x14ac:dyDescent="0.25">
      <c r="I2538" s="66"/>
    </row>
    <row r="2539" spans="9:9" x14ac:dyDescent="0.25">
      <c r="I2539" s="66"/>
    </row>
    <row r="2540" spans="9:9" x14ac:dyDescent="0.25">
      <c r="I2540" s="66"/>
    </row>
    <row r="2541" spans="9:9" x14ac:dyDescent="0.25">
      <c r="I2541" s="66"/>
    </row>
    <row r="2542" spans="9:9" x14ac:dyDescent="0.25">
      <c r="I2542" s="66"/>
    </row>
    <row r="2543" spans="9:9" x14ac:dyDescent="0.25">
      <c r="I2543" s="66"/>
    </row>
    <row r="2544" spans="9:9" x14ac:dyDescent="0.25">
      <c r="I2544" s="66"/>
    </row>
    <row r="2545" spans="9:9" x14ac:dyDescent="0.25">
      <c r="I2545" s="66"/>
    </row>
    <row r="2546" spans="9:9" x14ac:dyDescent="0.25">
      <c r="I2546" s="66"/>
    </row>
    <row r="2547" spans="9:9" x14ac:dyDescent="0.25">
      <c r="I2547" s="66"/>
    </row>
    <row r="2548" spans="9:9" x14ac:dyDescent="0.25">
      <c r="I2548" s="66"/>
    </row>
    <row r="2549" spans="9:9" x14ac:dyDescent="0.25">
      <c r="I2549" s="66"/>
    </row>
    <row r="2550" spans="9:9" x14ac:dyDescent="0.25">
      <c r="I2550" s="66"/>
    </row>
    <row r="2551" spans="9:9" x14ac:dyDescent="0.25">
      <c r="I2551" s="66"/>
    </row>
    <row r="2552" spans="9:9" x14ac:dyDescent="0.25">
      <c r="I2552" s="66"/>
    </row>
    <row r="2553" spans="9:9" x14ac:dyDescent="0.25">
      <c r="I2553" s="66"/>
    </row>
    <row r="2554" spans="9:9" x14ac:dyDescent="0.25">
      <c r="I2554" s="66"/>
    </row>
    <row r="2555" spans="9:9" x14ac:dyDescent="0.25">
      <c r="I2555" s="66"/>
    </row>
    <row r="2556" spans="9:9" x14ac:dyDescent="0.25">
      <c r="I2556" s="66"/>
    </row>
    <row r="2557" spans="9:9" x14ac:dyDescent="0.25">
      <c r="I2557" s="66"/>
    </row>
    <row r="2558" spans="9:9" x14ac:dyDescent="0.25">
      <c r="I2558" s="66"/>
    </row>
    <row r="2559" spans="9:9" x14ac:dyDescent="0.25">
      <c r="I2559" s="66"/>
    </row>
    <row r="2560" spans="9:9" x14ac:dyDescent="0.25">
      <c r="I2560" s="66"/>
    </row>
    <row r="2561" spans="9:9" x14ac:dyDescent="0.25">
      <c r="I2561" s="66"/>
    </row>
    <row r="2562" spans="9:9" x14ac:dyDescent="0.25">
      <c r="I2562" s="66"/>
    </row>
    <row r="2563" spans="9:9" x14ac:dyDescent="0.25">
      <c r="I2563" s="66"/>
    </row>
    <row r="2564" spans="9:9" x14ac:dyDescent="0.25">
      <c r="I2564" s="66"/>
    </row>
    <row r="2565" spans="9:9" x14ac:dyDescent="0.25">
      <c r="I2565" s="66"/>
    </row>
    <row r="2566" spans="9:9" x14ac:dyDescent="0.25">
      <c r="I2566" s="66"/>
    </row>
    <row r="2567" spans="9:9" x14ac:dyDescent="0.25">
      <c r="I2567" s="66"/>
    </row>
    <row r="2568" spans="9:9" x14ac:dyDescent="0.25">
      <c r="I2568" s="66"/>
    </row>
    <row r="2569" spans="9:9" x14ac:dyDescent="0.25">
      <c r="I2569" s="66"/>
    </row>
    <row r="2570" spans="9:9" x14ac:dyDescent="0.25">
      <c r="I2570" s="66"/>
    </row>
    <row r="2571" spans="9:9" x14ac:dyDescent="0.25">
      <c r="I2571" s="66"/>
    </row>
    <row r="2572" spans="9:9" x14ac:dyDescent="0.25">
      <c r="I2572" s="66"/>
    </row>
    <row r="2573" spans="9:9" x14ac:dyDescent="0.25">
      <c r="I2573" s="66"/>
    </row>
    <row r="2574" spans="9:9" x14ac:dyDescent="0.25">
      <c r="I2574" s="66"/>
    </row>
    <row r="2575" spans="9:9" x14ac:dyDescent="0.25">
      <c r="I2575" s="66"/>
    </row>
    <row r="2576" spans="9:9" x14ac:dyDescent="0.25">
      <c r="I2576" s="66"/>
    </row>
    <row r="2577" spans="9:9" x14ac:dyDescent="0.25">
      <c r="I2577" s="66"/>
    </row>
    <row r="2578" spans="9:9" x14ac:dyDescent="0.25">
      <c r="I2578" s="66"/>
    </row>
    <row r="2579" spans="9:9" x14ac:dyDescent="0.25">
      <c r="I2579" s="66"/>
    </row>
    <row r="2580" spans="9:9" x14ac:dyDescent="0.25">
      <c r="I2580" s="66"/>
    </row>
    <row r="2581" spans="9:9" x14ac:dyDescent="0.25">
      <c r="I2581" s="66"/>
    </row>
    <row r="2582" spans="9:9" x14ac:dyDescent="0.25">
      <c r="I2582" s="66"/>
    </row>
    <row r="2583" spans="9:9" x14ac:dyDescent="0.25">
      <c r="I2583" s="66"/>
    </row>
    <row r="2584" spans="9:9" x14ac:dyDescent="0.25">
      <c r="I2584" s="66"/>
    </row>
    <row r="2585" spans="9:9" x14ac:dyDescent="0.25">
      <c r="I2585" s="66"/>
    </row>
    <row r="2586" spans="9:9" x14ac:dyDescent="0.25">
      <c r="I2586" s="66"/>
    </row>
    <row r="2587" spans="9:9" x14ac:dyDescent="0.25">
      <c r="I2587" s="66"/>
    </row>
    <row r="2588" spans="9:9" x14ac:dyDescent="0.25">
      <c r="I2588" s="66"/>
    </row>
    <row r="2589" spans="9:9" x14ac:dyDescent="0.25">
      <c r="I2589" s="66"/>
    </row>
    <row r="2590" spans="9:9" x14ac:dyDescent="0.25">
      <c r="I2590" s="66"/>
    </row>
    <row r="2591" spans="9:9" x14ac:dyDescent="0.25">
      <c r="I2591" s="66"/>
    </row>
    <row r="2592" spans="9:9" x14ac:dyDescent="0.25">
      <c r="I2592" s="66"/>
    </row>
    <row r="2593" spans="9:9" x14ac:dyDescent="0.25">
      <c r="I2593" s="66"/>
    </row>
    <row r="2594" spans="9:9" x14ac:dyDescent="0.25">
      <c r="I2594" s="66"/>
    </row>
    <row r="2595" spans="9:9" x14ac:dyDescent="0.25">
      <c r="I2595" s="66"/>
    </row>
    <row r="2596" spans="9:9" x14ac:dyDescent="0.25">
      <c r="I2596" s="66"/>
    </row>
    <row r="2597" spans="9:9" x14ac:dyDescent="0.25">
      <c r="I2597" s="66"/>
    </row>
    <row r="2598" spans="9:9" x14ac:dyDescent="0.25">
      <c r="I2598" s="66"/>
    </row>
    <row r="2599" spans="9:9" x14ac:dyDescent="0.25">
      <c r="I2599" s="66"/>
    </row>
    <row r="2600" spans="9:9" x14ac:dyDescent="0.25">
      <c r="I2600" s="66"/>
    </row>
    <row r="2601" spans="9:9" x14ac:dyDescent="0.25">
      <c r="I2601" s="66"/>
    </row>
    <row r="2602" spans="9:9" x14ac:dyDescent="0.25">
      <c r="I2602" s="66"/>
    </row>
    <row r="2603" spans="9:9" x14ac:dyDescent="0.25">
      <c r="I2603" s="66"/>
    </row>
    <row r="2604" spans="9:9" x14ac:dyDescent="0.25">
      <c r="I2604" s="66"/>
    </row>
    <row r="2605" spans="9:9" x14ac:dyDescent="0.25">
      <c r="I2605" s="66"/>
    </row>
    <row r="2606" spans="9:9" x14ac:dyDescent="0.25">
      <c r="I2606" s="66"/>
    </row>
    <row r="2607" spans="9:9" x14ac:dyDescent="0.25">
      <c r="I2607" s="66"/>
    </row>
    <row r="2608" spans="9:9" x14ac:dyDescent="0.25">
      <c r="I2608" s="66"/>
    </row>
    <row r="2609" spans="9:9" x14ac:dyDescent="0.25">
      <c r="I2609" s="66"/>
    </row>
    <row r="2610" spans="9:9" x14ac:dyDescent="0.25">
      <c r="I2610" s="66"/>
    </row>
    <row r="2611" spans="9:9" x14ac:dyDescent="0.25">
      <c r="I2611" s="66"/>
    </row>
    <row r="2612" spans="9:9" x14ac:dyDescent="0.25">
      <c r="I2612" s="66"/>
    </row>
    <row r="2613" spans="9:9" x14ac:dyDescent="0.25">
      <c r="I2613" s="66"/>
    </row>
    <row r="2614" spans="9:9" x14ac:dyDescent="0.25">
      <c r="I2614" s="66"/>
    </row>
    <row r="2615" spans="9:9" x14ac:dyDescent="0.25">
      <c r="I2615" s="66"/>
    </row>
    <row r="2616" spans="9:9" x14ac:dyDescent="0.25">
      <c r="I2616" s="66"/>
    </row>
    <row r="2617" spans="9:9" x14ac:dyDescent="0.25">
      <c r="I2617" s="66"/>
    </row>
    <row r="2618" spans="9:9" x14ac:dyDescent="0.25">
      <c r="I2618" s="66"/>
    </row>
    <row r="2619" spans="9:9" x14ac:dyDescent="0.25">
      <c r="I2619" s="66"/>
    </row>
    <row r="2620" spans="9:9" x14ac:dyDescent="0.25">
      <c r="I2620" s="66"/>
    </row>
    <row r="2621" spans="9:9" x14ac:dyDescent="0.25">
      <c r="I2621" s="66"/>
    </row>
    <row r="2622" spans="9:9" x14ac:dyDescent="0.25">
      <c r="I2622" s="66"/>
    </row>
    <row r="2623" spans="9:9" x14ac:dyDescent="0.25">
      <c r="I2623" s="66"/>
    </row>
    <row r="2624" spans="9:9" x14ac:dyDescent="0.25">
      <c r="I2624" s="66"/>
    </row>
    <row r="2625" spans="9:9" x14ac:dyDescent="0.25">
      <c r="I2625" s="66"/>
    </row>
    <row r="2626" spans="9:9" x14ac:dyDescent="0.25">
      <c r="I2626" s="66"/>
    </row>
    <row r="2627" spans="9:9" x14ac:dyDescent="0.25">
      <c r="I2627" s="66"/>
    </row>
    <row r="2628" spans="9:9" x14ac:dyDescent="0.25">
      <c r="I2628" s="66"/>
    </row>
    <row r="2629" spans="9:9" x14ac:dyDescent="0.25">
      <c r="I2629" s="66"/>
    </row>
    <row r="2630" spans="9:9" x14ac:dyDescent="0.25">
      <c r="I2630" s="66"/>
    </row>
    <row r="2631" spans="9:9" x14ac:dyDescent="0.25">
      <c r="I2631" s="66"/>
    </row>
    <row r="2632" spans="9:9" x14ac:dyDescent="0.25">
      <c r="I2632" s="66"/>
    </row>
    <row r="2633" spans="9:9" x14ac:dyDescent="0.25">
      <c r="I2633" s="66"/>
    </row>
    <row r="2634" spans="9:9" x14ac:dyDescent="0.25">
      <c r="I2634" s="66"/>
    </row>
    <row r="2635" spans="9:9" x14ac:dyDescent="0.25">
      <c r="I2635" s="66"/>
    </row>
    <row r="2636" spans="9:9" x14ac:dyDescent="0.25">
      <c r="I2636" s="66"/>
    </row>
    <row r="2637" spans="9:9" x14ac:dyDescent="0.25">
      <c r="I2637" s="66"/>
    </row>
    <row r="2638" spans="9:9" x14ac:dyDescent="0.25">
      <c r="I2638" s="66"/>
    </row>
    <row r="2639" spans="9:9" x14ac:dyDescent="0.25">
      <c r="I2639" s="66"/>
    </row>
    <row r="2640" spans="9:9" x14ac:dyDescent="0.25">
      <c r="I2640" s="66"/>
    </row>
    <row r="2641" spans="9:9" x14ac:dyDescent="0.25">
      <c r="I2641" s="66"/>
    </row>
    <row r="2642" spans="9:9" x14ac:dyDescent="0.25">
      <c r="I2642" s="66"/>
    </row>
    <row r="2643" spans="9:9" x14ac:dyDescent="0.25">
      <c r="I2643" s="66"/>
    </row>
    <row r="2644" spans="9:9" x14ac:dyDescent="0.25">
      <c r="I2644" s="66"/>
    </row>
    <row r="2645" spans="9:9" x14ac:dyDescent="0.25">
      <c r="I2645" s="66"/>
    </row>
    <row r="2646" spans="9:9" x14ac:dyDescent="0.25">
      <c r="I2646" s="66"/>
    </row>
    <row r="2647" spans="9:9" x14ac:dyDescent="0.25">
      <c r="I2647" s="66"/>
    </row>
    <row r="2648" spans="9:9" x14ac:dyDescent="0.25">
      <c r="I2648" s="66"/>
    </row>
    <row r="2649" spans="9:9" x14ac:dyDescent="0.25">
      <c r="I2649" s="66"/>
    </row>
    <row r="2650" spans="9:9" x14ac:dyDescent="0.25">
      <c r="I2650" s="66"/>
    </row>
    <row r="2651" spans="9:9" x14ac:dyDescent="0.25">
      <c r="I2651" s="66"/>
    </row>
    <row r="2652" spans="9:9" x14ac:dyDescent="0.25">
      <c r="I2652" s="66"/>
    </row>
    <row r="2653" spans="9:9" x14ac:dyDescent="0.25">
      <c r="I2653" s="66"/>
    </row>
    <row r="2654" spans="9:9" x14ac:dyDescent="0.25">
      <c r="I2654" s="66"/>
    </row>
    <row r="2655" spans="9:9" x14ac:dyDescent="0.25">
      <c r="I2655" s="66"/>
    </row>
    <row r="2656" spans="9:9" x14ac:dyDescent="0.25">
      <c r="I2656" s="66"/>
    </row>
    <row r="2657" spans="9:9" x14ac:dyDescent="0.25">
      <c r="I2657" s="66"/>
    </row>
    <row r="2658" spans="9:9" x14ac:dyDescent="0.25">
      <c r="I2658" s="66"/>
    </row>
    <row r="2659" spans="9:9" x14ac:dyDescent="0.25">
      <c r="I2659" s="66"/>
    </row>
    <row r="2660" spans="9:9" x14ac:dyDescent="0.25">
      <c r="I2660" s="66"/>
    </row>
    <row r="2661" spans="9:9" x14ac:dyDescent="0.25">
      <c r="I2661" s="66"/>
    </row>
    <row r="2662" spans="9:9" x14ac:dyDescent="0.25">
      <c r="I2662" s="66"/>
    </row>
    <row r="2663" spans="9:9" x14ac:dyDescent="0.25">
      <c r="I2663" s="66"/>
    </row>
    <row r="2664" spans="9:9" x14ac:dyDescent="0.25">
      <c r="I2664" s="66"/>
    </row>
    <row r="2665" spans="9:9" x14ac:dyDescent="0.25">
      <c r="I2665" s="66"/>
    </row>
    <row r="2666" spans="9:9" x14ac:dyDescent="0.25">
      <c r="I2666" s="66"/>
    </row>
    <row r="2667" spans="9:9" x14ac:dyDescent="0.25">
      <c r="I2667" s="66"/>
    </row>
    <row r="2668" spans="9:9" x14ac:dyDescent="0.25">
      <c r="I2668" s="66"/>
    </row>
    <row r="2669" spans="9:9" x14ac:dyDescent="0.25">
      <c r="I2669" s="66"/>
    </row>
    <row r="2670" spans="9:9" x14ac:dyDescent="0.25">
      <c r="I2670" s="66"/>
    </row>
    <row r="2671" spans="9:9" x14ac:dyDescent="0.25">
      <c r="I2671" s="66"/>
    </row>
    <row r="2672" spans="9:9" x14ac:dyDescent="0.25">
      <c r="I2672" s="66"/>
    </row>
    <row r="2673" spans="9:9" x14ac:dyDescent="0.25">
      <c r="I2673" s="66"/>
    </row>
    <row r="2674" spans="9:9" x14ac:dyDescent="0.25">
      <c r="I2674" s="66"/>
    </row>
    <row r="2675" spans="9:9" x14ac:dyDescent="0.25">
      <c r="I2675" s="66"/>
    </row>
    <row r="2676" spans="9:9" x14ac:dyDescent="0.25">
      <c r="I2676" s="66"/>
    </row>
    <row r="2677" spans="9:9" x14ac:dyDescent="0.25">
      <c r="I2677" s="66"/>
    </row>
    <row r="2678" spans="9:9" x14ac:dyDescent="0.25">
      <c r="I2678" s="66"/>
    </row>
    <row r="2679" spans="9:9" x14ac:dyDescent="0.25">
      <c r="I2679" s="66"/>
    </row>
    <row r="2680" spans="9:9" x14ac:dyDescent="0.25">
      <c r="I2680" s="66"/>
    </row>
    <row r="2681" spans="9:9" x14ac:dyDescent="0.25">
      <c r="I2681" s="66"/>
    </row>
    <row r="2682" spans="9:9" x14ac:dyDescent="0.25">
      <c r="I2682" s="66"/>
    </row>
    <row r="2683" spans="9:9" x14ac:dyDescent="0.25">
      <c r="I2683" s="66"/>
    </row>
    <row r="2684" spans="9:9" x14ac:dyDescent="0.25">
      <c r="I2684" s="66"/>
    </row>
    <row r="2685" spans="9:9" x14ac:dyDescent="0.25">
      <c r="I2685" s="66"/>
    </row>
    <row r="2686" spans="9:9" x14ac:dyDescent="0.25">
      <c r="I2686" s="66"/>
    </row>
    <row r="2687" spans="9:9" x14ac:dyDescent="0.25">
      <c r="I2687" s="66"/>
    </row>
    <row r="2688" spans="9:9" x14ac:dyDescent="0.25">
      <c r="I2688" s="66"/>
    </row>
    <row r="2689" spans="9:9" x14ac:dyDescent="0.25">
      <c r="I2689" s="66"/>
    </row>
    <row r="2690" spans="9:9" x14ac:dyDescent="0.25">
      <c r="I2690" s="66"/>
    </row>
    <row r="2691" spans="9:9" x14ac:dyDescent="0.25">
      <c r="I2691" s="66"/>
    </row>
    <row r="2692" spans="9:9" x14ac:dyDescent="0.25">
      <c r="I2692" s="66"/>
    </row>
    <row r="2693" spans="9:9" x14ac:dyDescent="0.25">
      <c r="I2693" s="66"/>
    </row>
    <row r="2694" spans="9:9" x14ac:dyDescent="0.25">
      <c r="I2694" s="66"/>
    </row>
    <row r="2695" spans="9:9" x14ac:dyDescent="0.25">
      <c r="I2695" s="66"/>
    </row>
    <row r="2696" spans="9:9" x14ac:dyDescent="0.25">
      <c r="I2696" s="66"/>
    </row>
    <row r="2697" spans="9:9" x14ac:dyDescent="0.25">
      <c r="I2697" s="66"/>
    </row>
    <row r="2698" spans="9:9" x14ac:dyDescent="0.25">
      <c r="I2698" s="66"/>
    </row>
    <row r="2699" spans="9:9" x14ac:dyDescent="0.25">
      <c r="I2699" s="66"/>
    </row>
    <row r="2700" spans="9:9" x14ac:dyDescent="0.25">
      <c r="I2700" s="66"/>
    </row>
    <row r="2701" spans="9:9" x14ac:dyDescent="0.25">
      <c r="I2701" s="66"/>
    </row>
    <row r="2702" spans="9:9" x14ac:dyDescent="0.25">
      <c r="I2702" s="66"/>
    </row>
    <row r="2703" spans="9:9" x14ac:dyDescent="0.25">
      <c r="I2703" s="66"/>
    </row>
    <row r="2704" spans="9:9" x14ac:dyDescent="0.25">
      <c r="I2704" s="66"/>
    </row>
    <row r="2705" spans="9:9" x14ac:dyDescent="0.25">
      <c r="I2705" s="66"/>
    </row>
    <row r="2706" spans="9:9" x14ac:dyDescent="0.25">
      <c r="I2706" s="66"/>
    </row>
    <row r="2707" spans="9:9" x14ac:dyDescent="0.25">
      <c r="I2707" s="66"/>
    </row>
    <row r="2708" spans="9:9" x14ac:dyDescent="0.25">
      <c r="I2708" s="66"/>
    </row>
    <row r="2709" spans="9:9" x14ac:dyDescent="0.25">
      <c r="I2709" s="66"/>
    </row>
    <row r="2710" spans="9:9" x14ac:dyDescent="0.25">
      <c r="I2710" s="66"/>
    </row>
    <row r="2711" spans="9:9" x14ac:dyDescent="0.25">
      <c r="I2711" s="66"/>
    </row>
    <row r="2712" spans="9:9" x14ac:dyDescent="0.25">
      <c r="I2712" s="66"/>
    </row>
    <row r="2713" spans="9:9" x14ac:dyDescent="0.25">
      <c r="I2713" s="66"/>
    </row>
    <row r="2714" spans="9:9" x14ac:dyDescent="0.25">
      <c r="I2714" s="66"/>
    </row>
    <row r="2715" spans="9:9" x14ac:dyDescent="0.25">
      <c r="I2715" s="66"/>
    </row>
    <row r="2716" spans="9:9" x14ac:dyDescent="0.25">
      <c r="I2716" s="66"/>
    </row>
    <row r="2717" spans="9:9" x14ac:dyDescent="0.25">
      <c r="I2717" s="66"/>
    </row>
    <row r="2718" spans="9:9" x14ac:dyDescent="0.25">
      <c r="I2718" s="66"/>
    </row>
    <row r="2719" spans="9:9" x14ac:dyDescent="0.25">
      <c r="I2719" s="66"/>
    </row>
    <row r="2720" spans="9:9" x14ac:dyDescent="0.25">
      <c r="I2720" s="66"/>
    </row>
    <row r="2721" spans="9:9" x14ac:dyDescent="0.25">
      <c r="I2721" s="66"/>
    </row>
    <row r="2722" spans="9:9" x14ac:dyDescent="0.25">
      <c r="I2722" s="66"/>
    </row>
    <row r="2723" spans="9:9" x14ac:dyDescent="0.25">
      <c r="I2723" s="66"/>
    </row>
    <row r="2724" spans="9:9" x14ac:dyDescent="0.25">
      <c r="I2724" s="66"/>
    </row>
    <row r="2725" spans="9:9" x14ac:dyDescent="0.25">
      <c r="I2725" s="66"/>
    </row>
    <row r="2726" spans="9:9" x14ac:dyDescent="0.25">
      <c r="I2726" s="66"/>
    </row>
    <row r="2727" spans="9:9" x14ac:dyDescent="0.25">
      <c r="I2727" s="66"/>
    </row>
    <row r="2728" spans="9:9" x14ac:dyDescent="0.25">
      <c r="I2728" s="66"/>
    </row>
    <row r="2729" spans="9:9" x14ac:dyDescent="0.25">
      <c r="I2729" s="66"/>
    </row>
    <row r="2730" spans="9:9" x14ac:dyDescent="0.25">
      <c r="I2730" s="66"/>
    </row>
    <row r="2731" spans="9:9" x14ac:dyDescent="0.25">
      <c r="I2731" s="66"/>
    </row>
    <row r="2732" spans="9:9" x14ac:dyDescent="0.25">
      <c r="I2732" s="66"/>
    </row>
    <row r="2733" spans="9:9" x14ac:dyDescent="0.25">
      <c r="I2733" s="66"/>
    </row>
    <row r="2734" spans="9:9" x14ac:dyDescent="0.25">
      <c r="I2734" s="66"/>
    </row>
    <row r="2735" spans="9:9" x14ac:dyDescent="0.25">
      <c r="I2735" s="66"/>
    </row>
    <row r="2736" spans="9:9" x14ac:dyDescent="0.25">
      <c r="I2736" s="66"/>
    </row>
    <row r="2737" spans="9:9" x14ac:dyDescent="0.25">
      <c r="I2737" s="66"/>
    </row>
    <row r="2738" spans="9:9" x14ac:dyDescent="0.25">
      <c r="I2738" s="66"/>
    </row>
    <row r="2739" spans="9:9" x14ac:dyDescent="0.25">
      <c r="I2739" s="66"/>
    </row>
    <row r="2740" spans="9:9" x14ac:dyDescent="0.25">
      <c r="I2740" s="66"/>
    </row>
    <row r="2741" spans="9:9" x14ac:dyDescent="0.25">
      <c r="I2741" s="66"/>
    </row>
    <row r="2742" spans="9:9" x14ac:dyDescent="0.25">
      <c r="I2742" s="66"/>
    </row>
    <row r="2743" spans="9:9" x14ac:dyDescent="0.25">
      <c r="I2743" s="66"/>
    </row>
    <row r="2744" spans="9:9" x14ac:dyDescent="0.25">
      <c r="I2744" s="66"/>
    </row>
    <row r="2745" spans="9:9" x14ac:dyDescent="0.25">
      <c r="I2745" s="66"/>
    </row>
    <row r="2746" spans="9:9" x14ac:dyDescent="0.25">
      <c r="I2746" s="66"/>
    </row>
    <row r="2747" spans="9:9" x14ac:dyDescent="0.25">
      <c r="I2747" s="66"/>
    </row>
    <row r="2748" spans="9:9" x14ac:dyDescent="0.25">
      <c r="I2748" s="66"/>
    </row>
    <row r="2749" spans="9:9" x14ac:dyDescent="0.25">
      <c r="I2749" s="66"/>
    </row>
    <row r="2750" spans="9:9" x14ac:dyDescent="0.25">
      <c r="I2750" s="66"/>
    </row>
    <row r="2751" spans="9:9" x14ac:dyDescent="0.25">
      <c r="I2751" s="66"/>
    </row>
    <row r="2752" spans="9:9" x14ac:dyDescent="0.25">
      <c r="I2752" s="66"/>
    </row>
    <row r="2753" spans="9:9" x14ac:dyDescent="0.25">
      <c r="I2753" s="66"/>
    </row>
    <row r="2754" spans="9:9" x14ac:dyDescent="0.25">
      <c r="I2754" s="66"/>
    </row>
    <row r="2755" spans="9:9" x14ac:dyDescent="0.25">
      <c r="I2755" s="66"/>
    </row>
    <row r="2756" spans="9:9" x14ac:dyDescent="0.25">
      <c r="I2756" s="66"/>
    </row>
    <row r="2757" spans="9:9" x14ac:dyDescent="0.25">
      <c r="I2757" s="66"/>
    </row>
    <row r="2758" spans="9:9" x14ac:dyDescent="0.25">
      <c r="I2758" s="66"/>
    </row>
    <row r="2759" spans="9:9" x14ac:dyDescent="0.25">
      <c r="I2759" s="66"/>
    </row>
    <row r="2760" spans="9:9" x14ac:dyDescent="0.25">
      <c r="I2760" s="66"/>
    </row>
    <row r="2761" spans="9:9" x14ac:dyDescent="0.25">
      <c r="I2761" s="66"/>
    </row>
    <row r="2762" spans="9:9" x14ac:dyDescent="0.25">
      <c r="I2762" s="66"/>
    </row>
    <row r="2763" spans="9:9" x14ac:dyDescent="0.25">
      <c r="I2763" s="66"/>
    </row>
    <row r="2764" spans="9:9" x14ac:dyDescent="0.25">
      <c r="I2764" s="66"/>
    </row>
    <row r="2765" spans="9:9" x14ac:dyDescent="0.25">
      <c r="I2765" s="66"/>
    </row>
    <row r="2766" spans="9:9" x14ac:dyDescent="0.25">
      <c r="I2766" s="66"/>
    </row>
    <row r="2767" spans="9:9" x14ac:dyDescent="0.25">
      <c r="I2767" s="66"/>
    </row>
    <row r="2768" spans="9:9" x14ac:dyDescent="0.25">
      <c r="I2768" s="66"/>
    </row>
    <row r="2769" spans="9:9" x14ac:dyDescent="0.25">
      <c r="I2769" s="66"/>
    </row>
    <row r="2770" spans="9:9" x14ac:dyDescent="0.25">
      <c r="I2770" s="66"/>
    </row>
    <row r="2771" spans="9:9" x14ac:dyDescent="0.25">
      <c r="I2771" s="66"/>
    </row>
    <row r="2772" spans="9:9" x14ac:dyDescent="0.25">
      <c r="I2772" s="66"/>
    </row>
    <row r="2773" spans="9:9" x14ac:dyDescent="0.25">
      <c r="I2773" s="66"/>
    </row>
    <row r="2774" spans="9:9" x14ac:dyDescent="0.25">
      <c r="I2774" s="66"/>
    </row>
    <row r="2775" spans="9:9" x14ac:dyDescent="0.25">
      <c r="I2775" s="66"/>
    </row>
    <row r="2776" spans="9:9" x14ac:dyDescent="0.25">
      <c r="I2776" s="66"/>
    </row>
    <row r="2777" spans="9:9" x14ac:dyDescent="0.25">
      <c r="I2777" s="66"/>
    </row>
    <row r="2778" spans="9:9" x14ac:dyDescent="0.25">
      <c r="I2778" s="66"/>
    </row>
    <row r="2779" spans="9:9" x14ac:dyDescent="0.25">
      <c r="I2779" s="66"/>
    </row>
    <row r="2780" spans="9:9" x14ac:dyDescent="0.25">
      <c r="I2780" s="66"/>
    </row>
    <row r="2781" spans="9:9" x14ac:dyDescent="0.25">
      <c r="I2781" s="66"/>
    </row>
    <row r="2782" spans="9:9" x14ac:dyDescent="0.25">
      <c r="I2782" s="66"/>
    </row>
    <row r="2783" spans="9:9" x14ac:dyDescent="0.25">
      <c r="I2783" s="66"/>
    </row>
    <row r="2784" spans="9:9" x14ac:dyDescent="0.25">
      <c r="I2784" s="66"/>
    </row>
    <row r="2785" spans="9:9" x14ac:dyDescent="0.25">
      <c r="I2785" s="66"/>
    </row>
    <row r="2786" spans="9:9" x14ac:dyDescent="0.25">
      <c r="I2786" s="66"/>
    </row>
    <row r="2787" spans="9:9" x14ac:dyDescent="0.25">
      <c r="I2787" s="66"/>
    </row>
    <row r="2788" spans="9:9" x14ac:dyDescent="0.25">
      <c r="I2788" s="66"/>
    </row>
    <row r="2789" spans="9:9" x14ac:dyDescent="0.25">
      <c r="I2789" s="66"/>
    </row>
    <row r="2790" spans="9:9" x14ac:dyDescent="0.25">
      <c r="I2790" s="66"/>
    </row>
    <row r="2791" spans="9:9" x14ac:dyDescent="0.25">
      <c r="I2791" s="66"/>
    </row>
    <row r="2792" spans="9:9" x14ac:dyDescent="0.25">
      <c r="I2792" s="66"/>
    </row>
    <row r="2793" spans="9:9" x14ac:dyDescent="0.25">
      <c r="I2793" s="66"/>
    </row>
    <row r="2794" spans="9:9" x14ac:dyDescent="0.25">
      <c r="I2794" s="66"/>
    </row>
    <row r="2795" spans="9:9" x14ac:dyDescent="0.25">
      <c r="I2795" s="66"/>
    </row>
    <row r="2796" spans="9:9" x14ac:dyDescent="0.25">
      <c r="I2796" s="66"/>
    </row>
    <row r="2797" spans="9:9" x14ac:dyDescent="0.25">
      <c r="I2797" s="66"/>
    </row>
    <row r="2798" spans="9:9" x14ac:dyDescent="0.25">
      <c r="I2798" s="66"/>
    </row>
    <row r="2799" spans="9:9" x14ac:dyDescent="0.25">
      <c r="I2799" s="66"/>
    </row>
    <row r="2800" spans="9:9" x14ac:dyDescent="0.25">
      <c r="I2800" s="66"/>
    </row>
    <row r="2801" spans="9:9" x14ac:dyDescent="0.25">
      <c r="I2801" s="66"/>
    </row>
    <row r="2802" spans="9:9" x14ac:dyDescent="0.25">
      <c r="I2802" s="66"/>
    </row>
    <row r="2803" spans="9:9" x14ac:dyDescent="0.25">
      <c r="I2803" s="66"/>
    </row>
    <row r="2804" spans="9:9" x14ac:dyDescent="0.25">
      <c r="I2804" s="66"/>
    </row>
    <row r="2805" spans="9:9" x14ac:dyDescent="0.25">
      <c r="I2805" s="66"/>
    </row>
    <row r="2806" spans="9:9" x14ac:dyDescent="0.25">
      <c r="I2806" s="66"/>
    </row>
    <row r="2807" spans="9:9" x14ac:dyDescent="0.25">
      <c r="I2807" s="66"/>
    </row>
    <row r="2808" spans="9:9" x14ac:dyDescent="0.25">
      <c r="I2808" s="66"/>
    </row>
    <row r="2809" spans="9:9" x14ac:dyDescent="0.25">
      <c r="I2809" s="66"/>
    </row>
    <row r="2810" spans="9:9" x14ac:dyDescent="0.25">
      <c r="I2810" s="66"/>
    </row>
    <row r="2811" spans="9:9" x14ac:dyDescent="0.25">
      <c r="I2811" s="66"/>
    </row>
    <row r="2812" spans="9:9" x14ac:dyDescent="0.25">
      <c r="I2812" s="66"/>
    </row>
    <row r="2813" spans="9:9" x14ac:dyDescent="0.25">
      <c r="I2813" s="66"/>
    </row>
    <row r="2814" spans="9:9" x14ac:dyDescent="0.25">
      <c r="I2814" s="66"/>
    </row>
    <row r="2815" spans="9:9" x14ac:dyDescent="0.25">
      <c r="I2815" s="66"/>
    </row>
    <row r="2816" spans="9:9" x14ac:dyDescent="0.25">
      <c r="I2816" s="66"/>
    </row>
    <row r="2817" spans="9:9" x14ac:dyDescent="0.25">
      <c r="I2817" s="66"/>
    </row>
    <row r="2818" spans="9:9" x14ac:dyDescent="0.25">
      <c r="I2818" s="66"/>
    </row>
    <row r="2819" spans="9:9" x14ac:dyDescent="0.25">
      <c r="I2819" s="66"/>
    </row>
    <row r="2820" spans="9:9" x14ac:dyDescent="0.25">
      <c r="I2820" s="66"/>
    </row>
    <row r="2821" spans="9:9" x14ac:dyDescent="0.25">
      <c r="I2821" s="66"/>
    </row>
    <row r="2822" spans="9:9" x14ac:dyDescent="0.25">
      <c r="I2822" s="66"/>
    </row>
    <row r="2823" spans="9:9" x14ac:dyDescent="0.25">
      <c r="I2823" s="66"/>
    </row>
    <row r="2824" spans="9:9" x14ac:dyDescent="0.25">
      <c r="I2824" s="66"/>
    </row>
    <row r="2825" spans="9:9" x14ac:dyDescent="0.25">
      <c r="I2825" s="66"/>
    </row>
    <row r="2826" spans="9:9" x14ac:dyDescent="0.25">
      <c r="I2826" s="66"/>
    </row>
    <row r="2827" spans="9:9" x14ac:dyDescent="0.25">
      <c r="I2827" s="66"/>
    </row>
    <row r="2828" spans="9:9" x14ac:dyDescent="0.25">
      <c r="I2828" s="66"/>
    </row>
    <row r="2829" spans="9:9" x14ac:dyDescent="0.25">
      <c r="I2829" s="66"/>
    </row>
    <row r="2830" spans="9:9" x14ac:dyDescent="0.25">
      <c r="I2830" s="66"/>
    </row>
    <row r="2831" spans="9:9" x14ac:dyDescent="0.25">
      <c r="I2831" s="66"/>
    </row>
    <row r="2832" spans="9:9" x14ac:dyDescent="0.25">
      <c r="I2832" s="66"/>
    </row>
    <row r="2833" spans="9:9" x14ac:dyDescent="0.25">
      <c r="I2833" s="66"/>
    </row>
    <row r="2834" spans="9:9" x14ac:dyDescent="0.25">
      <c r="I2834" s="66"/>
    </row>
    <row r="2835" spans="9:9" x14ac:dyDescent="0.25">
      <c r="I2835" s="66"/>
    </row>
    <row r="2836" spans="9:9" x14ac:dyDescent="0.25">
      <c r="I2836" s="66"/>
    </row>
    <row r="2837" spans="9:9" x14ac:dyDescent="0.25">
      <c r="I2837" s="66"/>
    </row>
    <row r="2838" spans="9:9" x14ac:dyDescent="0.25">
      <c r="I2838" s="66"/>
    </row>
    <row r="2839" spans="9:9" x14ac:dyDescent="0.25">
      <c r="I2839" s="66"/>
    </row>
    <row r="2840" spans="9:9" x14ac:dyDescent="0.25">
      <c r="I2840" s="66"/>
    </row>
    <row r="2841" spans="9:9" x14ac:dyDescent="0.25">
      <c r="I2841" s="66"/>
    </row>
    <row r="2842" spans="9:9" x14ac:dyDescent="0.25">
      <c r="I2842" s="66"/>
    </row>
    <row r="2843" spans="9:9" x14ac:dyDescent="0.25">
      <c r="I2843" s="66"/>
    </row>
    <row r="2844" spans="9:9" x14ac:dyDescent="0.25">
      <c r="I2844" s="66"/>
    </row>
    <row r="2845" spans="9:9" x14ac:dyDescent="0.25">
      <c r="I2845" s="66"/>
    </row>
    <row r="2846" spans="9:9" x14ac:dyDescent="0.25">
      <c r="I2846" s="66"/>
    </row>
    <row r="2847" spans="9:9" x14ac:dyDescent="0.25">
      <c r="I2847" s="66"/>
    </row>
    <row r="2848" spans="9:9" x14ac:dyDescent="0.25">
      <c r="I2848" s="66"/>
    </row>
    <row r="2849" spans="9:9" x14ac:dyDescent="0.25">
      <c r="I2849" s="66"/>
    </row>
    <row r="2850" spans="9:9" x14ac:dyDescent="0.25">
      <c r="I2850" s="66"/>
    </row>
    <row r="2851" spans="9:9" x14ac:dyDescent="0.25">
      <c r="I2851" s="66"/>
    </row>
    <row r="2852" spans="9:9" x14ac:dyDescent="0.25">
      <c r="I2852" s="66"/>
    </row>
    <row r="2853" spans="9:9" x14ac:dyDescent="0.25">
      <c r="I2853" s="66"/>
    </row>
    <row r="2854" spans="9:9" x14ac:dyDescent="0.25">
      <c r="I2854" s="66"/>
    </row>
    <row r="2855" spans="9:9" x14ac:dyDescent="0.25">
      <c r="I2855" s="66"/>
    </row>
    <row r="2856" spans="9:9" x14ac:dyDescent="0.25">
      <c r="I2856" s="66"/>
    </row>
    <row r="2857" spans="9:9" x14ac:dyDescent="0.25">
      <c r="I2857" s="66"/>
    </row>
    <row r="2858" spans="9:9" x14ac:dyDescent="0.25">
      <c r="I2858" s="66"/>
    </row>
    <row r="2859" spans="9:9" x14ac:dyDescent="0.25">
      <c r="I2859" s="66"/>
    </row>
    <row r="2860" spans="9:9" x14ac:dyDescent="0.25">
      <c r="I2860" s="66"/>
    </row>
    <row r="2861" spans="9:9" x14ac:dyDescent="0.25">
      <c r="I2861" s="66"/>
    </row>
    <row r="2862" spans="9:9" x14ac:dyDescent="0.25">
      <c r="I2862" s="66"/>
    </row>
    <row r="2863" spans="9:9" x14ac:dyDescent="0.25">
      <c r="I2863" s="66"/>
    </row>
    <row r="2864" spans="9:9" x14ac:dyDescent="0.25">
      <c r="I2864" s="66"/>
    </row>
    <row r="2865" spans="9:9" x14ac:dyDescent="0.25">
      <c r="I2865" s="66"/>
    </row>
    <row r="2866" spans="9:9" x14ac:dyDescent="0.25">
      <c r="I2866" s="66"/>
    </row>
    <row r="2867" spans="9:9" x14ac:dyDescent="0.25">
      <c r="I2867" s="66"/>
    </row>
    <row r="2868" spans="9:9" x14ac:dyDescent="0.25">
      <c r="I2868" s="66"/>
    </row>
    <row r="2869" spans="9:9" x14ac:dyDescent="0.25">
      <c r="I2869" s="66"/>
    </row>
    <row r="2870" spans="9:9" x14ac:dyDescent="0.25">
      <c r="I2870" s="66"/>
    </row>
    <row r="2871" spans="9:9" x14ac:dyDescent="0.25">
      <c r="I2871" s="66"/>
    </row>
    <row r="2872" spans="9:9" x14ac:dyDescent="0.25">
      <c r="I2872" s="66"/>
    </row>
    <row r="2873" spans="9:9" x14ac:dyDescent="0.25">
      <c r="I2873" s="66"/>
    </row>
    <row r="2874" spans="9:9" x14ac:dyDescent="0.25">
      <c r="I2874" s="66"/>
    </row>
    <row r="2875" spans="9:9" x14ac:dyDescent="0.25">
      <c r="I2875" s="66"/>
    </row>
    <row r="2876" spans="9:9" x14ac:dyDescent="0.25">
      <c r="I2876" s="66"/>
    </row>
    <row r="2877" spans="9:9" x14ac:dyDescent="0.25">
      <c r="I2877" s="66"/>
    </row>
    <row r="2878" spans="9:9" x14ac:dyDescent="0.25">
      <c r="I2878" s="66"/>
    </row>
    <row r="2879" spans="9:9" x14ac:dyDescent="0.25">
      <c r="I2879" s="66"/>
    </row>
    <row r="2880" spans="9:9" x14ac:dyDescent="0.25">
      <c r="I2880" s="66"/>
    </row>
    <row r="2881" spans="9:9" x14ac:dyDescent="0.25">
      <c r="I2881" s="66"/>
    </row>
    <row r="2882" spans="9:9" x14ac:dyDescent="0.25">
      <c r="I2882" s="66"/>
    </row>
    <row r="2883" spans="9:9" x14ac:dyDescent="0.25">
      <c r="I2883" s="66"/>
    </row>
    <row r="2884" spans="9:9" x14ac:dyDescent="0.25">
      <c r="I2884" s="66"/>
    </row>
    <row r="2885" spans="9:9" x14ac:dyDescent="0.25">
      <c r="I2885" s="66"/>
    </row>
    <row r="2886" spans="9:9" x14ac:dyDescent="0.25">
      <c r="I2886" s="66"/>
    </row>
    <row r="2887" spans="9:9" x14ac:dyDescent="0.25">
      <c r="I2887" s="66"/>
    </row>
    <row r="2888" spans="9:9" x14ac:dyDescent="0.25">
      <c r="I2888" s="66"/>
    </row>
    <row r="2889" spans="9:9" x14ac:dyDescent="0.25">
      <c r="I2889" s="66"/>
    </row>
    <row r="2890" spans="9:9" x14ac:dyDescent="0.25">
      <c r="I2890" s="66"/>
    </row>
    <row r="2891" spans="9:9" x14ac:dyDescent="0.25">
      <c r="I2891" s="66"/>
    </row>
    <row r="2892" spans="9:9" x14ac:dyDescent="0.25">
      <c r="I2892" s="66"/>
    </row>
    <row r="2893" spans="9:9" x14ac:dyDescent="0.25">
      <c r="I2893" s="66"/>
    </row>
    <row r="2894" spans="9:9" x14ac:dyDescent="0.25">
      <c r="I2894" s="66"/>
    </row>
    <row r="2895" spans="9:9" x14ac:dyDescent="0.25">
      <c r="I2895" s="66"/>
    </row>
    <row r="2896" spans="9:9" x14ac:dyDescent="0.25">
      <c r="I2896" s="66"/>
    </row>
    <row r="2897" spans="9:9" x14ac:dyDescent="0.25">
      <c r="I2897" s="66"/>
    </row>
    <row r="2898" spans="9:9" x14ac:dyDescent="0.25">
      <c r="I2898" s="66"/>
    </row>
    <row r="2899" spans="9:9" x14ac:dyDescent="0.25">
      <c r="I2899" s="66"/>
    </row>
    <row r="2900" spans="9:9" x14ac:dyDescent="0.25">
      <c r="I2900" s="66"/>
    </row>
    <row r="2901" spans="9:9" x14ac:dyDescent="0.25">
      <c r="I2901" s="66"/>
    </row>
    <row r="2902" spans="9:9" x14ac:dyDescent="0.25">
      <c r="I2902" s="66"/>
    </row>
    <row r="2903" spans="9:9" x14ac:dyDescent="0.25">
      <c r="I2903" s="66"/>
    </row>
    <row r="2904" spans="9:9" x14ac:dyDescent="0.25">
      <c r="I2904" s="66"/>
    </row>
    <row r="2905" spans="9:9" x14ac:dyDescent="0.25">
      <c r="I2905" s="66"/>
    </row>
    <row r="2906" spans="9:9" x14ac:dyDescent="0.25">
      <c r="I2906" s="66"/>
    </row>
    <row r="2907" spans="9:9" x14ac:dyDescent="0.25">
      <c r="I2907" s="66"/>
    </row>
    <row r="2908" spans="9:9" x14ac:dyDescent="0.25">
      <c r="I2908" s="66"/>
    </row>
    <row r="2909" spans="9:9" x14ac:dyDescent="0.25">
      <c r="I2909" s="66"/>
    </row>
    <row r="2910" spans="9:9" x14ac:dyDescent="0.25">
      <c r="I2910" s="66"/>
    </row>
    <row r="2911" spans="9:9" x14ac:dyDescent="0.25">
      <c r="I2911" s="66"/>
    </row>
    <row r="2912" spans="9:9" x14ac:dyDescent="0.25">
      <c r="I2912" s="66"/>
    </row>
    <row r="2913" spans="9:9" x14ac:dyDescent="0.25">
      <c r="I2913" s="66"/>
    </row>
    <row r="2914" spans="9:9" x14ac:dyDescent="0.25">
      <c r="I2914" s="66"/>
    </row>
    <row r="2915" spans="9:9" x14ac:dyDescent="0.25">
      <c r="I2915" s="66"/>
    </row>
    <row r="2916" spans="9:9" x14ac:dyDescent="0.25">
      <c r="I2916" s="66"/>
    </row>
    <row r="2917" spans="9:9" x14ac:dyDescent="0.25">
      <c r="I2917" s="66"/>
    </row>
    <row r="2918" spans="9:9" x14ac:dyDescent="0.25">
      <c r="I2918" s="66"/>
    </row>
    <row r="2919" spans="9:9" x14ac:dyDescent="0.25">
      <c r="I2919" s="66"/>
    </row>
    <row r="2920" spans="9:9" x14ac:dyDescent="0.25">
      <c r="I2920" s="66"/>
    </row>
    <row r="2921" spans="9:9" x14ac:dyDescent="0.25">
      <c r="I2921" s="66"/>
    </row>
    <row r="2922" spans="9:9" x14ac:dyDescent="0.25">
      <c r="I2922" s="66"/>
    </row>
    <row r="2923" spans="9:9" x14ac:dyDescent="0.25">
      <c r="I2923" s="66"/>
    </row>
    <row r="2924" spans="9:9" x14ac:dyDescent="0.25">
      <c r="I2924" s="66"/>
    </row>
    <row r="2925" spans="9:9" x14ac:dyDescent="0.25">
      <c r="I2925" s="66"/>
    </row>
    <row r="2926" spans="9:9" x14ac:dyDescent="0.25">
      <c r="I2926" s="66"/>
    </row>
    <row r="2927" spans="9:9" x14ac:dyDescent="0.25">
      <c r="I2927" s="66"/>
    </row>
    <row r="2928" spans="9:9" x14ac:dyDescent="0.25">
      <c r="I2928" s="66"/>
    </row>
    <row r="2929" spans="9:9" x14ac:dyDescent="0.25">
      <c r="I2929" s="66"/>
    </row>
    <row r="2930" spans="9:9" x14ac:dyDescent="0.25">
      <c r="I2930" s="66"/>
    </row>
    <row r="2931" spans="9:9" x14ac:dyDescent="0.25">
      <c r="I2931" s="66"/>
    </row>
    <row r="2932" spans="9:9" x14ac:dyDescent="0.25">
      <c r="I2932" s="66"/>
    </row>
    <row r="2933" spans="9:9" x14ac:dyDescent="0.25">
      <c r="I2933" s="66"/>
    </row>
    <row r="2934" spans="9:9" x14ac:dyDescent="0.25">
      <c r="I2934" s="66"/>
    </row>
    <row r="2935" spans="9:9" x14ac:dyDescent="0.25">
      <c r="I2935" s="66"/>
    </row>
    <row r="2936" spans="9:9" x14ac:dyDescent="0.25">
      <c r="I2936" s="66"/>
    </row>
    <row r="2937" spans="9:9" x14ac:dyDescent="0.25">
      <c r="I2937" s="66"/>
    </row>
    <row r="2938" spans="9:9" x14ac:dyDescent="0.25">
      <c r="I2938" s="66"/>
    </row>
    <row r="2939" spans="9:9" x14ac:dyDescent="0.25">
      <c r="I2939" s="66"/>
    </row>
    <row r="2940" spans="9:9" x14ac:dyDescent="0.25">
      <c r="I2940" s="66"/>
    </row>
    <row r="2941" spans="9:9" x14ac:dyDescent="0.25">
      <c r="I2941" s="66"/>
    </row>
    <row r="2942" spans="9:9" x14ac:dyDescent="0.25">
      <c r="I2942" s="66"/>
    </row>
    <row r="2943" spans="9:9" x14ac:dyDescent="0.25">
      <c r="I2943" s="66"/>
    </row>
    <row r="2944" spans="9:9" x14ac:dyDescent="0.25">
      <c r="I2944" s="66"/>
    </row>
    <row r="2945" spans="9:9" x14ac:dyDescent="0.25">
      <c r="I2945" s="66"/>
    </row>
    <row r="2946" spans="9:9" x14ac:dyDescent="0.25">
      <c r="I2946" s="66"/>
    </row>
    <row r="2947" spans="9:9" x14ac:dyDescent="0.25">
      <c r="I2947" s="66"/>
    </row>
    <row r="2948" spans="9:9" x14ac:dyDescent="0.25">
      <c r="I2948" s="66"/>
    </row>
    <row r="2949" spans="9:9" x14ac:dyDescent="0.25">
      <c r="I2949" s="66"/>
    </row>
    <row r="2950" spans="9:9" x14ac:dyDescent="0.25">
      <c r="I2950" s="66"/>
    </row>
    <row r="2951" spans="9:9" x14ac:dyDescent="0.25">
      <c r="I2951" s="66"/>
    </row>
    <row r="2952" spans="9:9" x14ac:dyDescent="0.25">
      <c r="I2952" s="66"/>
    </row>
    <row r="2953" spans="9:9" x14ac:dyDescent="0.25">
      <c r="I2953" s="66"/>
    </row>
    <row r="2954" spans="9:9" x14ac:dyDescent="0.25">
      <c r="I2954" s="66"/>
    </row>
    <row r="2955" spans="9:9" x14ac:dyDescent="0.25">
      <c r="I2955" s="66"/>
    </row>
    <row r="2956" spans="9:9" x14ac:dyDescent="0.25">
      <c r="I2956" s="66"/>
    </row>
    <row r="2957" spans="9:9" x14ac:dyDescent="0.25">
      <c r="I2957" s="66"/>
    </row>
    <row r="2958" spans="9:9" x14ac:dyDescent="0.25">
      <c r="I2958" s="66"/>
    </row>
    <row r="2959" spans="9:9" x14ac:dyDescent="0.25">
      <c r="I2959" s="66"/>
    </row>
    <row r="2960" spans="9:9" x14ac:dyDescent="0.25">
      <c r="I2960" s="66"/>
    </row>
    <row r="2961" spans="9:9" x14ac:dyDescent="0.25">
      <c r="I2961" s="66"/>
    </row>
    <row r="2962" spans="9:9" x14ac:dyDescent="0.25">
      <c r="I2962" s="66"/>
    </row>
    <row r="2963" spans="9:9" x14ac:dyDescent="0.25">
      <c r="I2963" s="66"/>
    </row>
    <row r="2964" spans="9:9" x14ac:dyDescent="0.25">
      <c r="I2964" s="66"/>
    </row>
    <row r="2965" spans="9:9" x14ac:dyDescent="0.25">
      <c r="I2965" s="66"/>
    </row>
    <row r="2966" spans="9:9" x14ac:dyDescent="0.25">
      <c r="I2966" s="66"/>
    </row>
    <row r="2967" spans="9:9" x14ac:dyDescent="0.25">
      <c r="I2967" s="66"/>
    </row>
    <row r="2968" spans="9:9" x14ac:dyDescent="0.25">
      <c r="I2968" s="66"/>
    </row>
    <row r="2969" spans="9:9" x14ac:dyDescent="0.25">
      <c r="I2969" s="66"/>
    </row>
    <row r="2970" spans="9:9" x14ac:dyDescent="0.25">
      <c r="I2970" s="66"/>
    </row>
    <row r="2971" spans="9:9" x14ac:dyDescent="0.25">
      <c r="I2971" s="66"/>
    </row>
    <row r="2972" spans="9:9" x14ac:dyDescent="0.25">
      <c r="I2972" s="66"/>
    </row>
    <row r="2973" spans="9:9" x14ac:dyDescent="0.25">
      <c r="I2973" s="66"/>
    </row>
    <row r="2974" spans="9:9" x14ac:dyDescent="0.25">
      <c r="I2974" s="66"/>
    </row>
    <row r="2975" spans="9:9" x14ac:dyDescent="0.25">
      <c r="I2975" s="66"/>
    </row>
    <row r="2976" spans="9:9" x14ac:dyDescent="0.25">
      <c r="I2976" s="66"/>
    </row>
    <row r="2977" spans="9:9" x14ac:dyDescent="0.25">
      <c r="I2977" s="66"/>
    </row>
    <row r="2978" spans="9:9" x14ac:dyDescent="0.25">
      <c r="I2978" s="66"/>
    </row>
    <row r="2979" spans="9:9" x14ac:dyDescent="0.25">
      <c r="I2979" s="66"/>
    </row>
    <row r="2980" spans="9:9" x14ac:dyDescent="0.25">
      <c r="I2980" s="66"/>
    </row>
    <row r="2981" spans="9:9" x14ac:dyDescent="0.25">
      <c r="I2981" s="66"/>
    </row>
    <row r="2982" spans="9:9" x14ac:dyDescent="0.25">
      <c r="I2982" s="66"/>
    </row>
    <row r="2983" spans="9:9" x14ac:dyDescent="0.25">
      <c r="I2983" s="66"/>
    </row>
    <row r="2984" spans="9:9" x14ac:dyDescent="0.25">
      <c r="I2984" s="66"/>
    </row>
    <row r="2985" spans="9:9" x14ac:dyDescent="0.25">
      <c r="I2985" s="66"/>
    </row>
    <row r="2986" spans="9:9" x14ac:dyDescent="0.25">
      <c r="I2986" s="66"/>
    </row>
    <row r="2987" spans="9:9" x14ac:dyDescent="0.25">
      <c r="I2987" s="66"/>
    </row>
    <row r="2988" spans="9:9" x14ac:dyDescent="0.25">
      <c r="I2988" s="66"/>
    </row>
    <row r="2989" spans="9:9" x14ac:dyDescent="0.25">
      <c r="I2989" s="66"/>
    </row>
    <row r="2990" spans="9:9" x14ac:dyDescent="0.25">
      <c r="I2990" s="66"/>
    </row>
    <row r="2991" spans="9:9" x14ac:dyDescent="0.25">
      <c r="I2991" s="66"/>
    </row>
    <row r="2992" spans="9:9" x14ac:dyDescent="0.25">
      <c r="I2992" s="66"/>
    </row>
    <row r="2993" spans="9:9" x14ac:dyDescent="0.25">
      <c r="I2993" s="66"/>
    </row>
    <row r="2994" spans="9:9" x14ac:dyDescent="0.25">
      <c r="I2994" s="66"/>
    </row>
    <row r="2995" spans="9:9" x14ac:dyDescent="0.25">
      <c r="I2995" s="66"/>
    </row>
    <row r="2996" spans="9:9" x14ac:dyDescent="0.25">
      <c r="I2996" s="66"/>
    </row>
    <row r="2997" spans="9:9" x14ac:dyDescent="0.25">
      <c r="I2997" s="66"/>
    </row>
    <row r="2998" spans="9:9" x14ac:dyDescent="0.25">
      <c r="I2998" s="66"/>
    </row>
    <row r="2999" spans="9:9" x14ac:dyDescent="0.25">
      <c r="I2999" s="66"/>
    </row>
    <row r="3000" spans="9:9" x14ac:dyDescent="0.25">
      <c r="I3000" s="66"/>
    </row>
    <row r="3001" spans="9:9" x14ac:dyDescent="0.25">
      <c r="I3001" s="66"/>
    </row>
    <row r="3002" spans="9:9" x14ac:dyDescent="0.25">
      <c r="I3002" s="66"/>
    </row>
    <row r="3003" spans="9:9" x14ac:dyDescent="0.25">
      <c r="I3003" s="66"/>
    </row>
    <row r="3004" spans="9:9" x14ac:dyDescent="0.25">
      <c r="I3004" s="66"/>
    </row>
    <row r="3005" spans="9:9" x14ac:dyDescent="0.25">
      <c r="I3005" s="66"/>
    </row>
    <row r="3006" spans="9:9" x14ac:dyDescent="0.25">
      <c r="I3006" s="66"/>
    </row>
    <row r="3007" spans="9:9" x14ac:dyDescent="0.25">
      <c r="I3007" s="66"/>
    </row>
    <row r="3008" spans="9:9" x14ac:dyDescent="0.25">
      <c r="I3008" s="66"/>
    </row>
    <row r="3009" spans="9:9" x14ac:dyDescent="0.25">
      <c r="I3009" s="66"/>
    </row>
    <row r="3010" spans="9:9" x14ac:dyDescent="0.25">
      <c r="I3010" s="66"/>
    </row>
    <row r="3011" spans="9:9" x14ac:dyDescent="0.25">
      <c r="I3011" s="66"/>
    </row>
    <row r="3012" spans="9:9" x14ac:dyDescent="0.25">
      <c r="I3012" s="66"/>
    </row>
    <row r="3013" spans="9:9" x14ac:dyDescent="0.25">
      <c r="I3013" s="66"/>
    </row>
    <row r="3014" spans="9:9" x14ac:dyDescent="0.25">
      <c r="I3014" s="66"/>
    </row>
    <row r="3015" spans="9:9" x14ac:dyDescent="0.25">
      <c r="I3015" s="66"/>
    </row>
    <row r="3016" spans="9:9" x14ac:dyDescent="0.25">
      <c r="I3016" s="66"/>
    </row>
    <row r="3017" spans="9:9" x14ac:dyDescent="0.25">
      <c r="I3017" s="66"/>
    </row>
    <row r="3018" spans="9:9" x14ac:dyDescent="0.25">
      <c r="I3018" s="66"/>
    </row>
    <row r="3019" spans="9:9" x14ac:dyDescent="0.25">
      <c r="I3019" s="66"/>
    </row>
    <row r="3020" spans="9:9" x14ac:dyDescent="0.25">
      <c r="I3020" s="66"/>
    </row>
    <row r="3021" spans="9:9" x14ac:dyDescent="0.25">
      <c r="I3021" s="66"/>
    </row>
    <row r="3022" spans="9:9" x14ac:dyDescent="0.25">
      <c r="I3022" s="66"/>
    </row>
    <row r="3023" spans="9:9" x14ac:dyDescent="0.25">
      <c r="I3023" s="66"/>
    </row>
    <row r="3024" spans="9:9" x14ac:dyDescent="0.25">
      <c r="I3024" s="66"/>
    </row>
    <row r="3025" spans="9:9" x14ac:dyDescent="0.25">
      <c r="I3025" s="66"/>
    </row>
    <row r="3026" spans="9:9" x14ac:dyDescent="0.25">
      <c r="I3026" s="66"/>
    </row>
    <row r="3027" spans="9:9" x14ac:dyDescent="0.25">
      <c r="I3027" s="66"/>
    </row>
    <row r="3028" spans="9:9" x14ac:dyDescent="0.25">
      <c r="I3028" s="66"/>
    </row>
    <row r="3029" spans="9:9" x14ac:dyDescent="0.25">
      <c r="I3029" s="66"/>
    </row>
    <row r="3030" spans="9:9" x14ac:dyDescent="0.25">
      <c r="I3030" s="66"/>
    </row>
    <row r="3031" spans="9:9" x14ac:dyDescent="0.25">
      <c r="I3031" s="66"/>
    </row>
    <row r="3032" spans="9:9" x14ac:dyDescent="0.25">
      <c r="I3032" s="66"/>
    </row>
    <row r="3033" spans="9:9" x14ac:dyDescent="0.25">
      <c r="I3033" s="66"/>
    </row>
    <row r="3034" spans="9:9" x14ac:dyDescent="0.25">
      <c r="I3034" s="66"/>
    </row>
    <row r="3035" spans="9:9" x14ac:dyDescent="0.25">
      <c r="I3035" s="66"/>
    </row>
    <row r="3036" spans="9:9" x14ac:dyDescent="0.25">
      <c r="I3036" s="66"/>
    </row>
    <row r="3037" spans="9:9" x14ac:dyDescent="0.25">
      <c r="I3037" s="66"/>
    </row>
    <row r="3038" spans="9:9" x14ac:dyDescent="0.25">
      <c r="I3038" s="66"/>
    </row>
    <row r="3039" spans="9:9" x14ac:dyDescent="0.25">
      <c r="I3039" s="66"/>
    </row>
    <row r="3040" spans="9:9" x14ac:dyDescent="0.25">
      <c r="I3040" s="66"/>
    </row>
    <row r="3041" spans="9:9" x14ac:dyDescent="0.25">
      <c r="I3041" s="66"/>
    </row>
    <row r="3042" spans="9:9" x14ac:dyDescent="0.25">
      <c r="I3042" s="66"/>
    </row>
    <row r="3043" spans="9:9" x14ac:dyDescent="0.25">
      <c r="I3043" s="66"/>
    </row>
    <row r="3044" spans="9:9" x14ac:dyDescent="0.25">
      <c r="I3044" s="66"/>
    </row>
    <row r="3045" spans="9:9" x14ac:dyDescent="0.25">
      <c r="I3045" s="66"/>
    </row>
    <row r="3046" spans="9:9" x14ac:dyDescent="0.25">
      <c r="I3046" s="66"/>
    </row>
    <row r="3047" spans="9:9" x14ac:dyDescent="0.25">
      <c r="I3047" s="66"/>
    </row>
    <row r="3048" spans="9:9" x14ac:dyDescent="0.25">
      <c r="I3048" s="66"/>
    </row>
    <row r="3049" spans="9:9" x14ac:dyDescent="0.25">
      <c r="I3049" s="66"/>
    </row>
    <row r="3050" spans="9:9" x14ac:dyDescent="0.25">
      <c r="I3050" s="66"/>
    </row>
    <row r="3051" spans="9:9" x14ac:dyDescent="0.25">
      <c r="I3051" s="66"/>
    </row>
    <row r="3052" spans="9:9" x14ac:dyDescent="0.25">
      <c r="I3052" s="66"/>
    </row>
    <row r="3053" spans="9:9" x14ac:dyDescent="0.25">
      <c r="I3053" s="66"/>
    </row>
    <row r="3054" spans="9:9" x14ac:dyDescent="0.25">
      <c r="I3054" s="66"/>
    </row>
    <row r="3055" spans="9:9" x14ac:dyDescent="0.25">
      <c r="I3055" s="66"/>
    </row>
    <row r="3056" spans="9:9" x14ac:dyDescent="0.25">
      <c r="I3056" s="66"/>
    </row>
    <row r="3057" spans="9:9" x14ac:dyDescent="0.25">
      <c r="I3057" s="66"/>
    </row>
    <row r="3058" spans="9:9" x14ac:dyDescent="0.25">
      <c r="I3058" s="66"/>
    </row>
    <row r="3059" spans="9:9" x14ac:dyDescent="0.25">
      <c r="I3059" s="66"/>
    </row>
    <row r="3060" spans="9:9" x14ac:dyDescent="0.25">
      <c r="I3060" s="66"/>
    </row>
    <row r="3061" spans="9:9" x14ac:dyDescent="0.25">
      <c r="I3061" s="66"/>
    </row>
    <row r="3062" spans="9:9" x14ac:dyDescent="0.25">
      <c r="I3062" s="66"/>
    </row>
    <row r="3063" spans="9:9" x14ac:dyDescent="0.25">
      <c r="I3063" s="66"/>
    </row>
    <row r="3064" spans="9:9" x14ac:dyDescent="0.25">
      <c r="I3064" s="66"/>
    </row>
    <row r="3065" spans="9:9" x14ac:dyDescent="0.25">
      <c r="I3065" s="66"/>
    </row>
    <row r="3066" spans="9:9" x14ac:dyDescent="0.25">
      <c r="I3066" s="66"/>
    </row>
    <row r="3067" spans="9:9" x14ac:dyDescent="0.25">
      <c r="I3067" s="66"/>
    </row>
    <row r="3068" spans="9:9" x14ac:dyDescent="0.25">
      <c r="I3068" s="66"/>
    </row>
    <row r="3069" spans="9:9" x14ac:dyDescent="0.25">
      <c r="I3069" s="66"/>
    </row>
    <row r="3070" spans="9:9" x14ac:dyDescent="0.25">
      <c r="I3070" s="66"/>
    </row>
    <row r="3071" spans="9:9" x14ac:dyDescent="0.25">
      <c r="I3071" s="66"/>
    </row>
    <row r="3072" spans="9:9" x14ac:dyDescent="0.25">
      <c r="I3072" s="66"/>
    </row>
    <row r="3073" spans="9:9" x14ac:dyDescent="0.25">
      <c r="I3073" s="66"/>
    </row>
    <row r="3074" spans="9:9" x14ac:dyDescent="0.25">
      <c r="I3074" s="66"/>
    </row>
    <row r="3075" spans="9:9" x14ac:dyDescent="0.25">
      <c r="I3075" s="66"/>
    </row>
    <row r="3076" spans="9:9" x14ac:dyDescent="0.25">
      <c r="I3076" s="66"/>
    </row>
    <row r="3077" spans="9:9" x14ac:dyDescent="0.25">
      <c r="I3077" s="66"/>
    </row>
    <row r="3078" spans="9:9" x14ac:dyDescent="0.25">
      <c r="I3078" s="66"/>
    </row>
    <row r="3079" spans="9:9" x14ac:dyDescent="0.25">
      <c r="I3079" s="66"/>
    </row>
    <row r="3080" spans="9:9" x14ac:dyDescent="0.25">
      <c r="I3080" s="66"/>
    </row>
    <row r="3081" spans="9:9" x14ac:dyDescent="0.25">
      <c r="I3081" s="66"/>
    </row>
    <row r="3082" spans="9:9" x14ac:dyDescent="0.25">
      <c r="I3082" s="66"/>
    </row>
    <row r="3083" spans="9:9" x14ac:dyDescent="0.25">
      <c r="I3083" s="66"/>
    </row>
    <row r="3084" spans="9:9" x14ac:dyDescent="0.25">
      <c r="I3084" s="66"/>
    </row>
    <row r="3085" spans="9:9" x14ac:dyDescent="0.25">
      <c r="I3085" s="66"/>
    </row>
    <row r="3086" spans="9:9" x14ac:dyDescent="0.25">
      <c r="I3086" s="66"/>
    </row>
    <row r="3087" spans="9:9" x14ac:dyDescent="0.25">
      <c r="I3087" s="66"/>
    </row>
    <row r="3088" spans="9:9" x14ac:dyDescent="0.25">
      <c r="I3088" s="66"/>
    </row>
    <row r="3089" spans="9:9" x14ac:dyDescent="0.25">
      <c r="I3089" s="66"/>
    </row>
    <row r="3090" spans="9:9" x14ac:dyDescent="0.25">
      <c r="I3090" s="66"/>
    </row>
    <row r="3091" spans="9:9" x14ac:dyDescent="0.25">
      <c r="I3091" s="66"/>
    </row>
    <row r="3092" spans="9:9" x14ac:dyDescent="0.25">
      <c r="I3092" s="66"/>
    </row>
    <row r="3093" spans="9:9" x14ac:dyDescent="0.25">
      <c r="I3093" s="66"/>
    </row>
    <row r="3094" spans="9:9" x14ac:dyDescent="0.25">
      <c r="I3094" s="66"/>
    </row>
    <row r="3095" spans="9:9" x14ac:dyDescent="0.25">
      <c r="I3095" s="66"/>
    </row>
    <row r="3096" spans="9:9" x14ac:dyDescent="0.25">
      <c r="I3096" s="66"/>
    </row>
    <row r="3097" spans="9:9" x14ac:dyDescent="0.25">
      <c r="I3097" s="66"/>
    </row>
    <row r="3098" spans="9:9" x14ac:dyDescent="0.25">
      <c r="I3098" s="66"/>
    </row>
    <row r="3099" spans="9:9" x14ac:dyDescent="0.25">
      <c r="I3099" s="66"/>
    </row>
    <row r="3100" spans="9:9" x14ac:dyDescent="0.25">
      <c r="I3100" s="66"/>
    </row>
    <row r="3101" spans="9:9" x14ac:dyDescent="0.25">
      <c r="I3101" s="66"/>
    </row>
    <row r="3102" spans="9:9" x14ac:dyDescent="0.25">
      <c r="I3102" s="66"/>
    </row>
    <row r="3103" spans="9:9" x14ac:dyDescent="0.25">
      <c r="I3103" s="66"/>
    </row>
    <row r="3104" spans="9:9" x14ac:dyDescent="0.25">
      <c r="I3104" s="66"/>
    </row>
    <row r="3105" spans="9:9" x14ac:dyDescent="0.25">
      <c r="I3105" s="66"/>
    </row>
    <row r="3106" spans="9:9" x14ac:dyDescent="0.25">
      <c r="I3106" s="66"/>
    </row>
    <row r="3107" spans="9:9" x14ac:dyDescent="0.25">
      <c r="I3107" s="66"/>
    </row>
    <row r="3108" spans="9:9" x14ac:dyDescent="0.25">
      <c r="I3108" s="66"/>
    </row>
    <row r="3109" spans="9:9" x14ac:dyDescent="0.25">
      <c r="I3109" s="66"/>
    </row>
    <row r="3110" spans="9:9" x14ac:dyDescent="0.25">
      <c r="I3110" s="66"/>
    </row>
    <row r="3111" spans="9:9" x14ac:dyDescent="0.25">
      <c r="I3111" s="66"/>
    </row>
    <row r="3112" spans="9:9" x14ac:dyDescent="0.25">
      <c r="I3112" s="66"/>
    </row>
    <row r="3113" spans="9:9" x14ac:dyDescent="0.25">
      <c r="I3113" s="66"/>
    </row>
    <row r="3114" spans="9:9" x14ac:dyDescent="0.25">
      <c r="I3114" s="66"/>
    </row>
    <row r="3115" spans="9:9" x14ac:dyDescent="0.25">
      <c r="I3115" s="66"/>
    </row>
    <row r="3116" spans="9:9" x14ac:dyDescent="0.25">
      <c r="I3116" s="66"/>
    </row>
    <row r="3117" spans="9:9" x14ac:dyDescent="0.25">
      <c r="I3117" s="66"/>
    </row>
    <row r="3118" spans="9:9" x14ac:dyDescent="0.25">
      <c r="I3118" s="66"/>
    </row>
    <row r="3119" spans="9:9" x14ac:dyDescent="0.25">
      <c r="I3119" s="66"/>
    </row>
    <row r="3120" spans="9:9" x14ac:dyDescent="0.25">
      <c r="I3120" s="66"/>
    </row>
    <row r="3121" spans="9:9" x14ac:dyDescent="0.25">
      <c r="I3121" s="66"/>
    </row>
    <row r="3122" spans="9:9" x14ac:dyDescent="0.25">
      <c r="I3122" s="66"/>
    </row>
    <row r="3123" spans="9:9" x14ac:dyDescent="0.25">
      <c r="I3123" s="66"/>
    </row>
    <row r="3124" spans="9:9" x14ac:dyDescent="0.25">
      <c r="I3124" s="66"/>
    </row>
    <row r="3125" spans="9:9" x14ac:dyDescent="0.25">
      <c r="I3125" s="66"/>
    </row>
    <row r="3126" spans="9:9" x14ac:dyDescent="0.25">
      <c r="I3126" s="66"/>
    </row>
    <row r="3127" spans="9:9" x14ac:dyDescent="0.25">
      <c r="I3127" s="66"/>
    </row>
    <row r="3128" spans="9:9" x14ac:dyDescent="0.25">
      <c r="I3128" s="66"/>
    </row>
    <row r="3129" spans="9:9" x14ac:dyDescent="0.25">
      <c r="I3129" s="66"/>
    </row>
    <row r="3130" spans="9:9" x14ac:dyDescent="0.25">
      <c r="I3130" s="66"/>
    </row>
    <row r="3131" spans="9:9" x14ac:dyDescent="0.25">
      <c r="I3131" s="66"/>
    </row>
    <row r="3132" spans="9:9" x14ac:dyDescent="0.25">
      <c r="I3132" s="66"/>
    </row>
    <row r="3133" spans="9:9" x14ac:dyDescent="0.25">
      <c r="I3133" s="66"/>
    </row>
    <row r="3134" spans="9:9" x14ac:dyDescent="0.25">
      <c r="I3134" s="66"/>
    </row>
    <row r="3135" spans="9:9" x14ac:dyDescent="0.25">
      <c r="I3135" s="66"/>
    </row>
    <row r="3136" spans="9:9" x14ac:dyDescent="0.25">
      <c r="I3136" s="66"/>
    </row>
    <row r="3137" spans="9:9" x14ac:dyDescent="0.25">
      <c r="I3137" s="66"/>
    </row>
    <row r="3138" spans="9:9" x14ac:dyDescent="0.25">
      <c r="I3138" s="66"/>
    </row>
    <row r="3139" spans="9:9" x14ac:dyDescent="0.25">
      <c r="I3139" s="66"/>
    </row>
    <row r="3140" spans="9:9" x14ac:dyDescent="0.25">
      <c r="I3140" s="66"/>
    </row>
    <row r="3141" spans="9:9" x14ac:dyDescent="0.25">
      <c r="I3141" s="66"/>
    </row>
    <row r="3142" spans="9:9" x14ac:dyDescent="0.25">
      <c r="I3142" s="66"/>
    </row>
    <row r="3143" spans="9:9" x14ac:dyDescent="0.25">
      <c r="I3143" s="66"/>
    </row>
    <row r="3144" spans="9:9" x14ac:dyDescent="0.25">
      <c r="I3144" s="66"/>
    </row>
    <row r="3145" spans="9:9" x14ac:dyDescent="0.25">
      <c r="I3145" s="66"/>
    </row>
    <row r="3146" spans="9:9" x14ac:dyDescent="0.25">
      <c r="I3146" s="66"/>
    </row>
    <row r="3147" spans="9:9" x14ac:dyDescent="0.25">
      <c r="I3147" s="66"/>
    </row>
    <row r="3148" spans="9:9" x14ac:dyDescent="0.25">
      <c r="I3148" s="66"/>
    </row>
    <row r="3149" spans="9:9" x14ac:dyDescent="0.25">
      <c r="I3149" s="66"/>
    </row>
    <row r="3150" spans="9:9" x14ac:dyDescent="0.25">
      <c r="I3150" s="66"/>
    </row>
    <row r="3151" spans="9:9" x14ac:dyDescent="0.25">
      <c r="I3151" s="66"/>
    </row>
    <row r="3152" spans="9:9" x14ac:dyDescent="0.25">
      <c r="I3152" s="66"/>
    </row>
    <row r="3153" spans="9:9" x14ac:dyDescent="0.25">
      <c r="I3153" s="66"/>
    </row>
    <row r="3154" spans="9:9" x14ac:dyDescent="0.25">
      <c r="I3154" s="66"/>
    </row>
    <row r="3155" spans="9:9" x14ac:dyDescent="0.25">
      <c r="I3155" s="66"/>
    </row>
    <row r="3156" spans="9:9" x14ac:dyDescent="0.25">
      <c r="I3156" s="66"/>
    </row>
    <row r="3157" spans="9:9" x14ac:dyDescent="0.25">
      <c r="I3157" s="66"/>
    </row>
    <row r="3158" spans="9:9" x14ac:dyDescent="0.25">
      <c r="I3158" s="66"/>
    </row>
    <row r="3159" spans="9:9" x14ac:dyDescent="0.25">
      <c r="I3159" s="66"/>
    </row>
    <row r="3160" spans="9:9" x14ac:dyDescent="0.25">
      <c r="I3160" s="66"/>
    </row>
    <row r="3161" spans="9:9" x14ac:dyDescent="0.25">
      <c r="I3161" s="66"/>
    </row>
    <row r="3162" spans="9:9" x14ac:dyDescent="0.25">
      <c r="I3162" s="66"/>
    </row>
    <row r="3163" spans="9:9" x14ac:dyDescent="0.25">
      <c r="I3163" s="66"/>
    </row>
    <row r="3164" spans="9:9" x14ac:dyDescent="0.25">
      <c r="I3164" s="66"/>
    </row>
    <row r="3165" spans="9:9" x14ac:dyDescent="0.25">
      <c r="I3165" s="66"/>
    </row>
    <row r="3166" spans="9:9" x14ac:dyDescent="0.25">
      <c r="I3166" s="66"/>
    </row>
    <row r="3167" spans="9:9" x14ac:dyDescent="0.25">
      <c r="I3167" s="66"/>
    </row>
    <row r="3168" spans="9:9" x14ac:dyDescent="0.25">
      <c r="I3168" s="66"/>
    </row>
    <row r="3169" spans="9:9" x14ac:dyDescent="0.25">
      <c r="I3169" s="66"/>
    </row>
    <row r="3170" spans="9:9" x14ac:dyDescent="0.25">
      <c r="I3170" s="66"/>
    </row>
    <row r="3171" spans="9:9" x14ac:dyDescent="0.25">
      <c r="I3171" s="66"/>
    </row>
    <row r="3172" spans="9:9" x14ac:dyDescent="0.25">
      <c r="I3172" s="66"/>
    </row>
    <row r="3173" spans="9:9" x14ac:dyDescent="0.25">
      <c r="I3173" s="66"/>
    </row>
    <row r="3174" spans="9:9" x14ac:dyDescent="0.25">
      <c r="I3174" s="66"/>
    </row>
    <row r="3175" spans="9:9" x14ac:dyDescent="0.25">
      <c r="I3175" s="66"/>
    </row>
    <row r="3176" spans="9:9" x14ac:dyDescent="0.25">
      <c r="I3176" s="66"/>
    </row>
    <row r="3177" spans="9:9" x14ac:dyDescent="0.25">
      <c r="I3177" s="66"/>
    </row>
    <row r="3178" spans="9:9" x14ac:dyDescent="0.25">
      <c r="I3178" s="66"/>
    </row>
    <row r="3179" spans="9:9" x14ac:dyDescent="0.25">
      <c r="I3179" s="66"/>
    </row>
    <row r="3180" spans="9:9" x14ac:dyDescent="0.25">
      <c r="I3180" s="66"/>
    </row>
    <row r="3181" spans="9:9" x14ac:dyDescent="0.25">
      <c r="I3181" s="66"/>
    </row>
    <row r="3182" spans="9:9" x14ac:dyDescent="0.25">
      <c r="I3182" s="66"/>
    </row>
    <row r="3183" spans="9:9" x14ac:dyDescent="0.25">
      <c r="I3183" s="66"/>
    </row>
    <row r="3184" spans="9:9" x14ac:dyDescent="0.25">
      <c r="I3184" s="66"/>
    </row>
    <row r="3185" spans="9:9" x14ac:dyDescent="0.25">
      <c r="I3185" s="66"/>
    </row>
    <row r="3186" spans="9:9" x14ac:dyDescent="0.25">
      <c r="I3186" s="66"/>
    </row>
    <row r="3187" spans="9:9" x14ac:dyDescent="0.25">
      <c r="I3187" s="66"/>
    </row>
    <row r="3188" spans="9:9" x14ac:dyDescent="0.25">
      <c r="I3188" s="66"/>
    </row>
    <row r="3189" spans="9:9" x14ac:dyDescent="0.25">
      <c r="I3189" s="66"/>
    </row>
    <row r="3190" spans="9:9" x14ac:dyDescent="0.25">
      <c r="I3190" s="66"/>
    </row>
    <row r="3191" spans="9:9" x14ac:dyDescent="0.25">
      <c r="I3191" s="66"/>
    </row>
    <row r="3192" spans="9:9" x14ac:dyDescent="0.25">
      <c r="I3192" s="66"/>
    </row>
    <row r="3193" spans="9:9" x14ac:dyDescent="0.25">
      <c r="I3193" s="66"/>
    </row>
    <row r="3194" spans="9:9" x14ac:dyDescent="0.25">
      <c r="I3194" s="66"/>
    </row>
    <row r="3195" spans="9:9" x14ac:dyDescent="0.25">
      <c r="I3195" s="66"/>
    </row>
    <row r="3196" spans="9:9" x14ac:dyDescent="0.25">
      <c r="I3196" s="66"/>
    </row>
    <row r="3197" spans="9:9" x14ac:dyDescent="0.25">
      <c r="I3197" s="66"/>
    </row>
    <row r="3198" spans="9:9" x14ac:dyDescent="0.25">
      <c r="I3198" s="66"/>
    </row>
    <row r="3199" spans="9:9" x14ac:dyDescent="0.25">
      <c r="I3199" s="66"/>
    </row>
    <row r="3200" spans="9:9" x14ac:dyDescent="0.25">
      <c r="I3200" s="66"/>
    </row>
    <row r="3201" spans="9:9" x14ac:dyDescent="0.25">
      <c r="I3201" s="66"/>
    </row>
    <row r="3202" spans="9:9" x14ac:dyDescent="0.25">
      <c r="I3202" s="66"/>
    </row>
    <row r="3203" spans="9:9" x14ac:dyDescent="0.25">
      <c r="I3203" s="66"/>
    </row>
    <row r="3204" spans="9:9" x14ac:dyDescent="0.25">
      <c r="I3204" s="66"/>
    </row>
    <row r="3205" spans="9:9" x14ac:dyDescent="0.25">
      <c r="I3205" s="66"/>
    </row>
    <row r="3206" spans="9:9" x14ac:dyDescent="0.25">
      <c r="I3206" s="66"/>
    </row>
    <row r="3207" spans="9:9" x14ac:dyDescent="0.25">
      <c r="I3207" s="66"/>
    </row>
    <row r="3208" spans="9:9" x14ac:dyDescent="0.25">
      <c r="I3208" s="66"/>
    </row>
    <row r="3209" spans="9:9" x14ac:dyDescent="0.25">
      <c r="I3209" s="66"/>
    </row>
    <row r="3210" spans="9:9" x14ac:dyDescent="0.25">
      <c r="I3210" s="66"/>
    </row>
    <row r="3211" spans="9:9" x14ac:dyDescent="0.25">
      <c r="I3211" s="66"/>
    </row>
    <row r="3212" spans="9:9" x14ac:dyDescent="0.25">
      <c r="I3212" s="66"/>
    </row>
    <row r="3213" spans="9:9" x14ac:dyDescent="0.25">
      <c r="I3213" s="66"/>
    </row>
    <row r="3214" spans="9:9" x14ac:dyDescent="0.25">
      <c r="I3214" s="66"/>
    </row>
    <row r="3215" spans="9:9" x14ac:dyDescent="0.25">
      <c r="I3215" s="66"/>
    </row>
    <row r="3216" spans="9:9" x14ac:dyDescent="0.25">
      <c r="I3216" s="66"/>
    </row>
    <row r="3217" spans="9:9" x14ac:dyDescent="0.25">
      <c r="I3217" s="66"/>
    </row>
    <row r="3218" spans="9:9" x14ac:dyDescent="0.25">
      <c r="I3218" s="66"/>
    </row>
    <row r="3219" spans="9:9" x14ac:dyDescent="0.25">
      <c r="I3219" s="66"/>
    </row>
    <row r="3220" spans="9:9" x14ac:dyDescent="0.25">
      <c r="I3220" s="66"/>
    </row>
    <row r="3221" spans="9:9" x14ac:dyDescent="0.25">
      <c r="I3221" s="66"/>
    </row>
    <row r="3222" spans="9:9" x14ac:dyDescent="0.25">
      <c r="I3222" s="66"/>
    </row>
    <row r="3223" spans="9:9" x14ac:dyDescent="0.25">
      <c r="I3223" s="66"/>
    </row>
    <row r="3224" spans="9:9" x14ac:dyDescent="0.25">
      <c r="I3224" s="66"/>
    </row>
    <row r="3225" spans="9:9" x14ac:dyDescent="0.25">
      <c r="I3225" s="66"/>
    </row>
    <row r="3226" spans="9:9" x14ac:dyDescent="0.25">
      <c r="I3226" s="66"/>
    </row>
    <row r="3227" spans="9:9" x14ac:dyDescent="0.25">
      <c r="I3227" s="66"/>
    </row>
    <row r="3228" spans="9:9" x14ac:dyDescent="0.25">
      <c r="I3228" s="66"/>
    </row>
    <row r="3229" spans="9:9" x14ac:dyDescent="0.25">
      <c r="I3229" s="66"/>
    </row>
    <row r="3230" spans="9:9" x14ac:dyDescent="0.25">
      <c r="I3230" s="66"/>
    </row>
    <row r="3231" spans="9:9" x14ac:dyDescent="0.25">
      <c r="I3231" s="66"/>
    </row>
    <row r="3232" spans="9:9" x14ac:dyDescent="0.25">
      <c r="I3232" s="66"/>
    </row>
    <row r="3233" spans="9:9" x14ac:dyDescent="0.25">
      <c r="I3233" s="66"/>
    </row>
    <row r="3234" spans="9:9" x14ac:dyDescent="0.25">
      <c r="I3234" s="66"/>
    </row>
    <row r="3235" spans="9:9" x14ac:dyDescent="0.25">
      <c r="I3235" s="66"/>
    </row>
    <row r="3236" spans="9:9" x14ac:dyDescent="0.25">
      <c r="I3236" s="66"/>
    </row>
    <row r="3237" spans="9:9" x14ac:dyDescent="0.25">
      <c r="I3237" s="66"/>
    </row>
    <row r="3238" spans="9:9" x14ac:dyDescent="0.25">
      <c r="I3238" s="66"/>
    </row>
    <row r="3239" spans="9:9" x14ac:dyDescent="0.25">
      <c r="I3239" s="66"/>
    </row>
    <row r="3240" spans="9:9" x14ac:dyDescent="0.25">
      <c r="I3240" s="66"/>
    </row>
    <row r="3241" spans="9:9" x14ac:dyDescent="0.25">
      <c r="I3241" s="66"/>
    </row>
    <row r="3242" spans="9:9" x14ac:dyDescent="0.25">
      <c r="I3242" s="66"/>
    </row>
    <row r="3243" spans="9:9" x14ac:dyDescent="0.25">
      <c r="I3243" s="66"/>
    </row>
    <row r="3244" spans="9:9" x14ac:dyDescent="0.25">
      <c r="I3244" s="66"/>
    </row>
    <row r="3245" spans="9:9" x14ac:dyDescent="0.25">
      <c r="I3245" s="66"/>
    </row>
    <row r="3246" spans="9:9" x14ac:dyDescent="0.25">
      <c r="I3246" s="66"/>
    </row>
    <row r="3247" spans="9:9" x14ac:dyDescent="0.25">
      <c r="I3247" s="66"/>
    </row>
    <row r="3248" spans="9:9" x14ac:dyDescent="0.25">
      <c r="I3248" s="66"/>
    </row>
    <row r="3249" spans="9:9" x14ac:dyDescent="0.25">
      <c r="I3249" s="66"/>
    </row>
    <row r="3250" spans="9:9" x14ac:dyDescent="0.25">
      <c r="I3250" s="66"/>
    </row>
    <row r="3251" spans="9:9" x14ac:dyDescent="0.25">
      <c r="I3251" s="66"/>
    </row>
    <row r="3252" spans="9:9" x14ac:dyDescent="0.25">
      <c r="I3252" s="66"/>
    </row>
    <row r="3253" spans="9:9" x14ac:dyDescent="0.25">
      <c r="I3253" s="66"/>
    </row>
    <row r="3254" spans="9:9" x14ac:dyDescent="0.25">
      <c r="I3254" s="66"/>
    </row>
    <row r="3255" spans="9:9" x14ac:dyDescent="0.25">
      <c r="I3255" s="66"/>
    </row>
    <row r="3256" spans="9:9" x14ac:dyDescent="0.25">
      <c r="I3256" s="66"/>
    </row>
    <row r="3257" spans="9:9" x14ac:dyDescent="0.25">
      <c r="I3257" s="66"/>
    </row>
    <row r="3258" spans="9:9" x14ac:dyDescent="0.25">
      <c r="I3258" s="66"/>
    </row>
    <row r="3259" spans="9:9" x14ac:dyDescent="0.25">
      <c r="I3259" s="66"/>
    </row>
    <row r="3260" spans="9:9" x14ac:dyDescent="0.25">
      <c r="I3260" s="66"/>
    </row>
    <row r="3261" spans="9:9" x14ac:dyDescent="0.25">
      <c r="I3261" s="66"/>
    </row>
    <row r="3262" spans="9:9" x14ac:dyDescent="0.25">
      <c r="I3262" s="66"/>
    </row>
    <row r="3263" spans="9:9" x14ac:dyDescent="0.25">
      <c r="I3263" s="66"/>
    </row>
    <row r="3264" spans="9:9" x14ac:dyDescent="0.25">
      <c r="I3264" s="66"/>
    </row>
    <row r="3265" spans="9:9" x14ac:dyDescent="0.25">
      <c r="I3265" s="66"/>
    </row>
    <row r="3266" spans="9:9" x14ac:dyDescent="0.25">
      <c r="I3266" s="66"/>
    </row>
    <row r="3267" spans="9:9" x14ac:dyDescent="0.25">
      <c r="I3267" s="66"/>
    </row>
    <row r="3268" spans="9:9" x14ac:dyDescent="0.25">
      <c r="I3268" s="66"/>
    </row>
    <row r="3269" spans="9:9" x14ac:dyDescent="0.25">
      <c r="I3269" s="66"/>
    </row>
    <row r="3270" spans="9:9" x14ac:dyDescent="0.25">
      <c r="I3270" s="66"/>
    </row>
    <row r="3271" spans="9:9" x14ac:dyDescent="0.25">
      <c r="I3271" s="66"/>
    </row>
    <row r="3272" spans="9:9" x14ac:dyDescent="0.25">
      <c r="I3272" s="66"/>
    </row>
    <row r="3273" spans="9:9" x14ac:dyDescent="0.25">
      <c r="I3273" s="66"/>
    </row>
    <row r="3274" spans="9:9" x14ac:dyDescent="0.25">
      <c r="I3274" s="66"/>
    </row>
    <row r="3275" spans="9:9" x14ac:dyDescent="0.25">
      <c r="I3275" s="66"/>
    </row>
    <row r="3276" spans="9:9" x14ac:dyDescent="0.25">
      <c r="I3276" s="66"/>
    </row>
    <row r="3277" spans="9:9" x14ac:dyDescent="0.25">
      <c r="I3277" s="66"/>
    </row>
    <row r="3278" spans="9:9" x14ac:dyDescent="0.25">
      <c r="I3278" s="66"/>
    </row>
    <row r="3279" spans="9:9" x14ac:dyDescent="0.25">
      <c r="I3279" s="66"/>
    </row>
    <row r="3280" spans="9:9" x14ac:dyDescent="0.25">
      <c r="I3280" s="66"/>
    </row>
    <row r="3281" spans="9:9" x14ac:dyDescent="0.25">
      <c r="I3281" s="66"/>
    </row>
    <row r="3282" spans="9:9" x14ac:dyDescent="0.25">
      <c r="I3282" s="66"/>
    </row>
    <row r="3283" spans="9:9" x14ac:dyDescent="0.25">
      <c r="I3283" s="66"/>
    </row>
    <row r="3284" spans="9:9" x14ac:dyDescent="0.25">
      <c r="I3284" s="66"/>
    </row>
    <row r="3285" spans="9:9" x14ac:dyDescent="0.25">
      <c r="I3285" s="66"/>
    </row>
    <row r="3286" spans="9:9" x14ac:dyDescent="0.25">
      <c r="I3286" s="66"/>
    </row>
    <row r="3287" spans="9:9" x14ac:dyDescent="0.25">
      <c r="I3287" s="66"/>
    </row>
    <row r="3288" spans="9:9" x14ac:dyDescent="0.25">
      <c r="I3288" s="66"/>
    </row>
    <row r="3289" spans="9:9" x14ac:dyDescent="0.25">
      <c r="I3289" s="66"/>
    </row>
    <row r="3290" spans="9:9" x14ac:dyDescent="0.25">
      <c r="I3290" s="66"/>
    </row>
    <row r="3291" spans="9:9" x14ac:dyDescent="0.25">
      <c r="I3291" s="66"/>
    </row>
    <row r="3292" spans="9:9" x14ac:dyDescent="0.25">
      <c r="I3292" s="66"/>
    </row>
    <row r="3293" spans="9:9" x14ac:dyDescent="0.25">
      <c r="I3293" s="66"/>
    </row>
    <row r="3294" spans="9:9" x14ac:dyDescent="0.25">
      <c r="I3294" s="66"/>
    </row>
    <row r="3295" spans="9:9" x14ac:dyDescent="0.25">
      <c r="I3295" s="66"/>
    </row>
    <row r="3296" spans="9:9" x14ac:dyDescent="0.25">
      <c r="I3296" s="66"/>
    </row>
    <row r="3297" spans="9:9" x14ac:dyDescent="0.25">
      <c r="I3297" s="66"/>
    </row>
    <row r="3298" spans="9:9" x14ac:dyDescent="0.25">
      <c r="I3298" s="66"/>
    </row>
    <row r="3299" spans="9:9" x14ac:dyDescent="0.25">
      <c r="I3299" s="66"/>
    </row>
    <row r="3300" spans="9:9" x14ac:dyDescent="0.25">
      <c r="I3300" s="66"/>
    </row>
    <row r="3301" spans="9:9" x14ac:dyDescent="0.25">
      <c r="I3301" s="66"/>
    </row>
    <row r="3302" spans="9:9" x14ac:dyDescent="0.25">
      <c r="I3302" s="66"/>
    </row>
    <row r="3303" spans="9:9" x14ac:dyDescent="0.25">
      <c r="I3303" s="66"/>
    </row>
    <row r="3304" spans="9:9" x14ac:dyDescent="0.25">
      <c r="I3304" s="66"/>
    </row>
    <row r="3305" spans="9:9" x14ac:dyDescent="0.25">
      <c r="I3305" s="66"/>
    </row>
    <row r="3306" spans="9:9" x14ac:dyDescent="0.25">
      <c r="I3306" s="66"/>
    </row>
    <row r="3307" spans="9:9" x14ac:dyDescent="0.25">
      <c r="I3307" s="66"/>
    </row>
    <row r="3308" spans="9:9" x14ac:dyDescent="0.25">
      <c r="I3308" s="66"/>
    </row>
    <row r="3309" spans="9:9" x14ac:dyDescent="0.25">
      <c r="I3309" s="66"/>
    </row>
    <row r="3310" spans="9:9" x14ac:dyDescent="0.25">
      <c r="I3310" s="66"/>
    </row>
    <row r="3311" spans="9:9" x14ac:dyDescent="0.25">
      <c r="I3311" s="66"/>
    </row>
    <row r="3312" spans="9:9" x14ac:dyDescent="0.25">
      <c r="I3312" s="66"/>
    </row>
    <row r="3313" spans="9:9" x14ac:dyDescent="0.25">
      <c r="I3313" s="66"/>
    </row>
    <row r="3314" spans="9:9" x14ac:dyDescent="0.25">
      <c r="I3314" s="66"/>
    </row>
    <row r="3315" spans="9:9" x14ac:dyDescent="0.25">
      <c r="I3315" s="66"/>
    </row>
    <row r="3316" spans="9:9" x14ac:dyDescent="0.25">
      <c r="I3316" s="66"/>
    </row>
    <row r="3317" spans="9:9" x14ac:dyDescent="0.25">
      <c r="I3317" s="66"/>
    </row>
    <row r="3318" spans="9:9" x14ac:dyDescent="0.25">
      <c r="I3318" s="66"/>
    </row>
    <row r="3319" spans="9:9" x14ac:dyDescent="0.25">
      <c r="I3319" s="66"/>
    </row>
    <row r="3320" spans="9:9" x14ac:dyDescent="0.25">
      <c r="I3320" s="66"/>
    </row>
    <row r="3321" spans="9:9" x14ac:dyDescent="0.25">
      <c r="I3321" s="66"/>
    </row>
    <row r="3322" spans="9:9" x14ac:dyDescent="0.25">
      <c r="I3322" s="66"/>
    </row>
    <row r="3323" spans="9:9" x14ac:dyDescent="0.25">
      <c r="I3323" s="66"/>
    </row>
    <row r="3324" spans="9:9" x14ac:dyDescent="0.25">
      <c r="I3324" s="66"/>
    </row>
    <row r="3325" spans="9:9" x14ac:dyDescent="0.25">
      <c r="I3325" s="66"/>
    </row>
    <row r="3326" spans="9:9" x14ac:dyDescent="0.25">
      <c r="I3326" s="66"/>
    </row>
    <row r="3327" spans="9:9" x14ac:dyDescent="0.25">
      <c r="I3327" s="66"/>
    </row>
    <row r="3328" spans="9:9" x14ac:dyDescent="0.25">
      <c r="I3328" s="66"/>
    </row>
    <row r="3329" spans="9:9" x14ac:dyDescent="0.25">
      <c r="I3329" s="66"/>
    </row>
    <row r="3330" spans="9:9" x14ac:dyDescent="0.25">
      <c r="I3330" s="66"/>
    </row>
    <row r="3331" spans="9:9" x14ac:dyDescent="0.25">
      <c r="I3331" s="66"/>
    </row>
    <row r="3332" spans="9:9" x14ac:dyDescent="0.25">
      <c r="I3332" s="66"/>
    </row>
    <row r="3333" spans="9:9" x14ac:dyDescent="0.25">
      <c r="I3333" s="66"/>
    </row>
    <row r="3334" spans="9:9" x14ac:dyDescent="0.25">
      <c r="I3334" s="66"/>
    </row>
    <row r="3335" spans="9:9" x14ac:dyDescent="0.25">
      <c r="I3335" s="66"/>
    </row>
    <row r="3336" spans="9:9" x14ac:dyDescent="0.25">
      <c r="I3336" s="66"/>
    </row>
    <row r="3337" spans="9:9" x14ac:dyDescent="0.25">
      <c r="I3337" s="66"/>
    </row>
    <row r="3338" spans="9:9" x14ac:dyDescent="0.25">
      <c r="I3338" s="66"/>
    </row>
    <row r="3339" spans="9:9" x14ac:dyDescent="0.25">
      <c r="I3339" s="66"/>
    </row>
    <row r="3340" spans="9:9" x14ac:dyDescent="0.25">
      <c r="I3340" s="66"/>
    </row>
    <row r="3341" spans="9:9" x14ac:dyDescent="0.25">
      <c r="I3341" s="66"/>
    </row>
    <row r="3342" spans="9:9" x14ac:dyDescent="0.25">
      <c r="I3342" s="66"/>
    </row>
    <row r="3343" spans="9:9" x14ac:dyDescent="0.25">
      <c r="I3343" s="66"/>
    </row>
    <row r="3344" spans="9:9" x14ac:dyDescent="0.25">
      <c r="I3344" s="66"/>
    </row>
    <row r="3345" spans="9:9" x14ac:dyDescent="0.25">
      <c r="I3345" s="66"/>
    </row>
    <row r="3346" spans="9:9" x14ac:dyDescent="0.25">
      <c r="I3346" s="66"/>
    </row>
    <row r="3347" spans="9:9" x14ac:dyDescent="0.25">
      <c r="I3347" s="66"/>
    </row>
    <row r="3348" spans="9:9" x14ac:dyDescent="0.25">
      <c r="I3348" s="66"/>
    </row>
    <row r="3349" spans="9:9" x14ac:dyDescent="0.25">
      <c r="I3349" s="66"/>
    </row>
    <row r="3350" spans="9:9" x14ac:dyDescent="0.25">
      <c r="I3350" s="66"/>
    </row>
    <row r="3351" spans="9:9" x14ac:dyDescent="0.25">
      <c r="I3351" s="66"/>
    </row>
    <row r="3352" spans="9:9" x14ac:dyDescent="0.25">
      <c r="I3352" s="66"/>
    </row>
    <row r="3353" spans="9:9" x14ac:dyDescent="0.25">
      <c r="I3353" s="66"/>
    </row>
    <row r="3354" spans="9:9" x14ac:dyDescent="0.25">
      <c r="I3354" s="66"/>
    </row>
    <row r="3355" spans="9:9" x14ac:dyDescent="0.25">
      <c r="I3355" s="66"/>
    </row>
    <row r="3356" spans="9:9" x14ac:dyDescent="0.25">
      <c r="I3356" s="66"/>
    </row>
    <row r="3357" spans="9:9" x14ac:dyDescent="0.25">
      <c r="I3357" s="66"/>
    </row>
    <row r="3358" spans="9:9" x14ac:dyDescent="0.25">
      <c r="I3358" s="66"/>
    </row>
    <row r="3359" spans="9:9" x14ac:dyDescent="0.25">
      <c r="I3359" s="66"/>
    </row>
    <row r="3360" spans="9:9" x14ac:dyDescent="0.25">
      <c r="I3360" s="66"/>
    </row>
    <row r="3361" spans="9:9" x14ac:dyDescent="0.25">
      <c r="I3361" s="66"/>
    </row>
    <row r="3362" spans="9:9" x14ac:dyDescent="0.25">
      <c r="I3362" s="66"/>
    </row>
    <row r="3363" spans="9:9" x14ac:dyDescent="0.25">
      <c r="I3363" s="66"/>
    </row>
    <row r="3364" spans="9:9" x14ac:dyDescent="0.25">
      <c r="I3364" s="66"/>
    </row>
    <row r="3365" spans="9:9" x14ac:dyDescent="0.25">
      <c r="I3365" s="66"/>
    </row>
    <row r="3366" spans="9:9" x14ac:dyDescent="0.25">
      <c r="I3366" s="66"/>
    </row>
    <row r="3367" spans="9:9" x14ac:dyDescent="0.25">
      <c r="I3367" s="66"/>
    </row>
    <row r="3368" spans="9:9" x14ac:dyDescent="0.25">
      <c r="I3368" s="66"/>
    </row>
    <row r="3369" spans="9:9" x14ac:dyDescent="0.25">
      <c r="I3369" s="66"/>
    </row>
    <row r="3370" spans="9:9" x14ac:dyDescent="0.25">
      <c r="I3370" s="66"/>
    </row>
    <row r="3371" spans="9:9" x14ac:dyDescent="0.25">
      <c r="I3371" s="66"/>
    </row>
    <row r="3372" spans="9:9" x14ac:dyDescent="0.25">
      <c r="I3372" s="66"/>
    </row>
    <row r="3373" spans="9:9" x14ac:dyDescent="0.25">
      <c r="I3373" s="66"/>
    </row>
    <row r="3374" spans="9:9" x14ac:dyDescent="0.25">
      <c r="I3374" s="66"/>
    </row>
    <row r="3375" spans="9:9" x14ac:dyDescent="0.25">
      <c r="I3375" s="66"/>
    </row>
    <row r="3376" spans="9:9" x14ac:dyDescent="0.25">
      <c r="I3376" s="66"/>
    </row>
    <row r="3377" spans="9:9" x14ac:dyDescent="0.25">
      <c r="I3377" s="66"/>
    </row>
    <row r="3378" spans="9:9" x14ac:dyDescent="0.25">
      <c r="I3378" s="66"/>
    </row>
    <row r="3379" spans="9:9" x14ac:dyDescent="0.25">
      <c r="I3379" s="66"/>
    </row>
    <row r="3380" spans="9:9" x14ac:dyDescent="0.25">
      <c r="I3380" s="66"/>
    </row>
    <row r="3381" spans="9:9" x14ac:dyDescent="0.25">
      <c r="I3381" s="66"/>
    </row>
    <row r="3382" spans="9:9" x14ac:dyDescent="0.25">
      <c r="I3382" s="66"/>
    </row>
    <row r="3383" spans="9:9" x14ac:dyDescent="0.25">
      <c r="I3383" s="66"/>
    </row>
    <row r="3384" spans="9:9" x14ac:dyDescent="0.25">
      <c r="I3384" s="66"/>
    </row>
    <row r="3385" spans="9:9" x14ac:dyDescent="0.25">
      <c r="I3385" s="66"/>
    </row>
    <row r="3386" spans="9:9" x14ac:dyDescent="0.25">
      <c r="I3386" s="66"/>
    </row>
    <row r="3387" spans="9:9" x14ac:dyDescent="0.25">
      <c r="I3387" s="66"/>
    </row>
    <row r="3388" spans="9:9" x14ac:dyDescent="0.25">
      <c r="I3388" s="66"/>
    </row>
    <row r="3389" spans="9:9" x14ac:dyDescent="0.25">
      <c r="I3389" s="66"/>
    </row>
    <row r="3390" spans="9:9" x14ac:dyDescent="0.25">
      <c r="I3390" s="66"/>
    </row>
    <row r="3391" spans="9:9" x14ac:dyDescent="0.25">
      <c r="I3391" s="66"/>
    </row>
    <row r="3392" spans="9:9" x14ac:dyDescent="0.25">
      <c r="I3392" s="66"/>
    </row>
    <row r="3393" spans="9:9" x14ac:dyDescent="0.25">
      <c r="I3393" s="66"/>
    </row>
    <row r="3394" spans="9:9" x14ac:dyDescent="0.25">
      <c r="I3394" s="66"/>
    </row>
    <row r="3395" spans="9:9" x14ac:dyDescent="0.25">
      <c r="I3395" s="66"/>
    </row>
    <row r="3396" spans="9:9" x14ac:dyDescent="0.25">
      <c r="I3396" s="66"/>
    </row>
    <row r="3397" spans="9:9" x14ac:dyDescent="0.25">
      <c r="I3397" s="66"/>
    </row>
    <row r="3398" spans="9:9" x14ac:dyDescent="0.25">
      <c r="I3398" s="66"/>
    </row>
    <row r="3399" spans="9:9" x14ac:dyDescent="0.25">
      <c r="I3399" s="66"/>
    </row>
    <row r="3400" spans="9:9" x14ac:dyDescent="0.25">
      <c r="I3400" s="66"/>
    </row>
    <row r="3401" spans="9:9" x14ac:dyDescent="0.25">
      <c r="I3401" s="66"/>
    </row>
    <row r="3402" spans="9:9" x14ac:dyDescent="0.25">
      <c r="I3402" s="66"/>
    </row>
    <row r="3403" spans="9:9" x14ac:dyDescent="0.25">
      <c r="I3403" s="66"/>
    </row>
    <row r="3404" spans="9:9" x14ac:dyDescent="0.25">
      <c r="I3404" s="66"/>
    </row>
    <row r="3405" spans="9:9" x14ac:dyDescent="0.25">
      <c r="I3405" s="66"/>
    </row>
    <row r="3406" spans="9:9" x14ac:dyDescent="0.25">
      <c r="I3406" s="66"/>
    </row>
    <row r="3407" spans="9:9" x14ac:dyDescent="0.25">
      <c r="I3407" s="66"/>
    </row>
    <row r="3408" spans="9:9" x14ac:dyDescent="0.25">
      <c r="I3408" s="66"/>
    </row>
    <row r="3409" spans="9:9" x14ac:dyDescent="0.25">
      <c r="I3409" s="66"/>
    </row>
    <row r="3410" spans="9:9" x14ac:dyDescent="0.25">
      <c r="I3410" s="66"/>
    </row>
    <row r="3411" spans="9:9" x14ac:dyDescent="0.25">
      <c r="I3411" s="66"/>
    </row>
    <row r="3412" spans="9:9" x14ac:dyDescent="0.25">
      <c r="I3412" s="66"/>
    </row>
    <row r="3413" spans="9:9" x14ac:dyDescent="0.25">
      <c r="I3413" s="66"/>
    </row>
    <row r="3414" spans="9:9" x14ac:dyDescent="0.25">
      <c r="I3414" s="66"/>
    </row>
    <row r="3415" spans="9:9" x14ac:dyDescent="0.25">
      <c r="I3415" s="66"/>
    </row>
    <row r="3416" spans="9:9" x14ac:dyDescent="0.25">
      <c r="I3416" s="66"/>
    </row>
    <row r="3417" spans="9:9" x14ac:dyDescent="0.25">
      <c r="I3417" s="66"/>
    </row>
    <row r="3418" spans="9:9" x14ac:dyDescent="0.25">
      <c r="I3418" s="66"/>
    </row>
    <row r="3419" spans="9:9" x14ac:dyDescent="0.25">
      <c r="I3419" s="66"/>
    </row>
    <row r="3420" spans="9:9" x14ac:dyDescent="0.25">
      <c r="I3420" s="66"/>
    </row>
    <row r="3421" spans="9:9" x14ac:dyDescent="0.25">
      <c r="I3421" s="66"/>
    </row>
    <row r="3422" spans="9:9" x14ac:dyDescent="0.25">
      <c r="I3422" s="66"/>
    </row>
    <row r="3423" spans="9:9" x14ac:dyDescent="0.25">
      <c r="I3423" s="66"/>
    </row>
    <row r="3424" spans="9:9" x14ac:dyDescent="0.25">
      <c r="I3424" s="66"/>
    </row>
    <row r="3425" spans="9:9" x14ac:dyDescent="0.25">
      <c r="I3425" s="66"/>
    </row>
    <row r="3426" spans="9:9" x14ac:dyDescent="0.25">
      <c r="I3426" s="66"/>
    </row>
    <row r="3427" spans="9:9" x14ac:dyDescent="0.25">
      <c r="I3427" s="66"/>
    </row>
    <row r="3428" spans="9:9" x14ac:dyDescent="0.25">
      <c r="I3428" s="66"/>
    </row>
    <row r="3429" spans="9:9" x14ac:dyDescent="0.25">
      <c r="I3429" s="66"/>
    </row>
    <row r="3430" spans="9:9" x14ac:dyDescent="0.25">
      <c r="I3430" s="66"/>
    </row>
    <row r="3431" spans="9:9" x14ac:dyDescent="0.25">
      <c r="I3431" s="66"/>
    </row>
    <row r="3432" spans="9:9" x14ac:dyDescent="0.25">
      <c r="I3432" s="66"/>
    </row>
    <row r="3433" spans="9:9" x14ac:dyDescent="0.25">
      <c r="I3433" s="66"/>
    </row>
    <row r="3434" spans="9:9" x14ac:dyDescent="0.25">
      <c r="I3434" s="66"/>
    </row>
    <row r="3435" spans="9:9" x14ac:dyDescent="0.25">
      <c r="I3435" s="66"/>
    </row>
    <row r="3436" spans="9:9" x14ac:dyDescent="0.25">
      <c r="I3436" s="66"/>
    </row>
    <row r="3437" spans="9:9" x14ac:dyDescent="0.25">
      <c r="I3437" s="66"/>
    </row>
    <row r="3438" spans="9:9" x14ac:dyDescent="0.25">
      <c r="I3438" s="66"/>
    </row>
    <row r="3439" spans="9:9" x14ac:dyDescent="0.25">
      <c r="I3439" s="66"/>
    </row>
    <row r="3440" spans="9:9" x14ac:dyDescent="0.25">
      <c r="I3440" s="66"/>
    </row>
    <row r="3441" spans="9:9" x14ac:dyDescent="0.25">
      <c r="I3441" s="66"/>
    </row>
    <row r="3442" spans="9:9" x14ac:dyDescent="0.25">
      <c r="I3442" s="66"/>
    </row>
    <row r="3443" spans="9:9" x14ac:dyDescent="0.25">
      <c r="I3443" s="66"/>
    </row>
    <row r="3444" spans="9:9" x14ac:dyDescent="0.25">
      <c r="I3444" s="66"/>
    </row>
    <row r="3445" spans="9:9" x14ac:dyDescent="0.25">
      <c r="I3445" s="66"/>
    </row>
    <row r="3446" spans="9:9" x14ac:dyDescent="0.25">
      <c r="I3446" s="66"/>
    </row>
    <row r="3447" spans="9:9" x14ac:dyDescent="0.25">
      <c r="I3447" s="66"/>
    </row>
    <row r="3448" spans="9:9" x14ac:dyDescent="0.25">
      <c r="I3448" s="66"/>
    </row>
    <row r="3449" spans="9:9" x14ac:dyDescent="0.25">
      <c r="I3449" s="66"/>
    </row>
    <row r="3450" spans="9:9" x14ac:dyDescent="0.25">
      <c r="I3450" s="66"/>
    </row>
    <row r="3451" spans="9:9" x14ac:dyDescent="0.25">
      <c r="I3451" s="66"/>
    </row>
    <row r="3452" spans="9:9" x14ac:dyDescent="0.25">
      <c r="I3452" s="66"/>
    </row>
    <row r="3453" spans="9:9" x14ac:dyDescent="0.25">
      <c r="I3453" s="66"/>
    </row>
    <row r="3454" spans="9:9" x14ac:dyDescent="0.25">
      <c r="I3454" s="66"/>
    </row>
    <row r="3455" spans="9:9" x14ac:dyDescent="0.25">
      <c r="I3455" s="66"/>
    </row>
    <row r="3456" spans="9:9" x14ac:dyDescent="0.25">
      <c r="I3456" s="66"/>
    </row>
    <row r="3457" spans="9:9" x14ac:dyDescent="0.25">
      <c r="I3457" s="66"/>
    </row>
    <row r="3458" spans="9:9" x14ac:dyDescent="0.25">
      <c r="I3458" s="66"/>
    </row>
    <row r="3459" spans="9:9" x14ac:dyDescent="0.25">
      <c r="I3459" s="66"/>
    </row>
    <row r="3460" spans="9:9" x14ac:dyDescent="0.25">
      <c r="I3460" s="66"/>
    </row>
    <row r="3461" spans="9:9" x14ac:dyDescent="0.25">
      <c r="I3461" s="66"/>
    </row>
    <row r="3462" spans="9:9" x14ac:dyDescent="0.25">
      <c r="I3462" s="66"/>
    </row>
    <row r="3463" spans="9:9" x14ac:dyDescent="0.25">
      <c r="I3463" s="66"/>
    </row>
    <row r="3464" spans="9:9" x14ac:dyDescent="0.25">
      <c r="I3464" s="66"/>
    </row>
    <row r="3465" spans="9:9" x14ac:dyDescent="0.25">
      <c r="I3465" s="66"/>
    </row>
    <row r="3466" spans="9:9" x14ac:dyDescent="0.25">
      <c r="I3466" s="66"/>
    </row>
    <row r="3467" spans="9:9" x14ac:dyDescent="0.25">
      <c r="I3467" s="66"/>
    </row>
    <row r="3468" spans="9:9" x14ac:dyDescent="0.25">
      <c r="I3468" s="66"/>
    </row>
    <row r="3469" spans="9:9" x14ac:dyDescent="0.25">
      <c r="I3469" s="66"/>
    </row>
    <row r="3470" spans="9:9" x14ac:dyDescent="0.25">
      <c r="I3470" s="66"/>
    </row>
    <row r="3471" spans="9:9" x14ac:dyDescent="0.25">
      <c r="I3471" s="66"/>
    </row>
    <row r="3472" spans="9:9" x14ac:dyDescent="0.25">
      <c r="I3472" s="66"/>
    </row>
    <row r="3473" spans="9:9" x14ac:dyDescent="0.25">
      <c r="I3473" s="66"/>
    </row>
    <row r="3474" spans="9:9" x14ac:dyDescent="0.25">
      <c r="I3474" s="66"/>
    </row>
    <row r="3475" spans="9:9" x14ac:dyDescent="0.25">
      <c r="I3475" s="66"/>
    </row>
    <row r="3476" spans="9:9" x14ac:dyDescent="0.25">
      <c r="I3476" s="66"/>
    </row>
    <row r="3477" spans="9:9" x14ac:dyDescent="0.25">
      <c r="I3477" s="66"/>
    </row>
    <row r="3478" spans="9:9" x14ac:dyDescent="0.25">
      <c r="I3478" s="66"/>
    </row>
    <row r="3479" spans="9:9" x14ac:dyDescent="0.25">
      <c r="I3479" s="66"/>
    </row>
    <row r="3480" spans="9:9" x14ac:dyDescent="0.25">
      <c r="I3480" s="66"/>
    </row>
    <row r="3481" spans="9:9" x14ac:dyDescent="0.25">
      <c r="I3481" s="66"/>
    </row>
    <row r="3482" spans="9:9" x14ac:dyDescent="0.25">
      <c r="I3482" s="66"/>
    </row>
    <row r="3483" spans="9:9" x14ac:dyDescent="0.25">
      <c r="I3483" s="66"/>
    </row>
    <row r="3484" spans="9:9" x14ac:dyDescent="0.25">
      <c r="I3484" s="66"/>
    </row>
    <row r="3485" spans="9:9" x14ac:dyDescent="0.25">
      <c r="I3485" s="66"/>
    </row>
    <row r="3486" spans="9:9" x14ac:dyDescent="0.25">
      <c r="I3486" s="66"/>
    </row>
    <row r="3487" spans="9:9" x14ac:dyDescent="0.25">
      <c r="I3487" s="66"/>
    </row>
    <row r="3488" spans="9:9" x14ac:dyDescent="0.25">
      <c r="I3488" s="66"/>
    </row>
    <row r="3489" spans="9:9" x14ac:dyDescent="0.25">
      <c r="I3489" s="66"/>
    </row>
    <row r="3490" spans="9:9" x14ac:dyDescent="0.25">
      <c r="I3490" s="66"/>
    </row>
    <row r="3491" spans="9:9" x14ac:dyDescent="0.25">
      <c r="I3491" s="66"/>
    </row>
    <row r="3492" spans="9:9" x14ac:dyDescent="0.25">
      <c r="I3492" s="66"/>
    </row>
    <row r="3493" spans="9:9" x14ac:dyDescent="0.25">
      <c r="I3493" s="66"/>
    </row>
    <row r="3494" spans="9:9" x14ac:dyDescent="0.25">
      <c r="I3494" s="66"/>
    </row>
    <row r="3495" spans="9:9" x14ac:dyDescent="0.25">
      <c r="I3495" s="66"/>
    </row>
    <row r="3496" spans="9:9" x14ac:dyDescent="0.25">
      <c r="I3496" s="66"/>
    </row>
    <row r="3497" spans="9:9" x14ac:dyDescent="0.25">
      <c r="I3497" s="66"/>
    </row>
    <row r="3498" spans="9:9" x14ac:dyDescent="0.25">
      <c r="I3498" s="66"/>
    </row>
    <row r="3499" spans="9:9" x14ac:dyDescent="0.25">
      <c r="I3499" s="66"/>
    </row>
    <row r="3500" spans="9:9" x14ac:dyDescent="0.25">
      <c r="I3500" s="66"/>
    </row>
    <row r="3501" spans="9:9" x14ac:dyDescent="0.25">
      <c r="I3501" s="66"/>
    </row>
    <row r="3502" spans="9:9" x14ac:dyDescent="0.25">
      <c r="I3502" s="66"/>
    </row>
    <row r="3503" spans="9:9" x14ac:dyDescent="0.25">
      <c r="I3503" s="66"/>
    </row>
    <row r="3504" spans="9:9" x14ac:dyDescent="0.25">
      <c r="I3504" s="66"/>
    </row>
    <row r="3505" spans="9:9" x14ac:dyDescent="0.25">
      <c r="I3505" s="66"/>
    </row>
    <row r="3506" spans="9:9" x14ac:dyDescent="0.25">
      <c r="I3506" s="66"/>
    </row>
    <row r="3507" spans="9:9" x14ac:dyDescent="0.25">
      <c r="I3507" s="66"/>
    </row>
    <row r="3508" spans="9:9" x14ac:dyDescent="0.25">
      <c r="I3508" s="66"/>
    </row>
    <row r="3509" spans="9:9" x14ac:dyDescent="0.25">
      <c r="I3509" s="66"/>
    </row>
    <row r="3510" spans="9:9" x14ac:dyDescent="0.25">
      <c r="I3510" s="66"/>
    </row>
    <row r="3511" spans="9:9" x14ac:dyDescent="0.25">
      <c r="I3511" s="66"/>
    </row>
    <row r="3512" spans="9:9" x14ac:dyDescent="0.25">
      <c r="I3512" s="66"/>
    </row>
    <row r="3513" spans="9:9" x14ac:dyDescent="0.25">
      <c r="I3513" s="66"/>
    </row>
    <row r="3514" spans="9:9" x14ac:dyDescent="0.25">
      <c r="I3514" s="66"/>
    </row>
    <row r="3515" spans="9:9" x14ac:dyDescent="0.25">
      <c r="I3515" s="66"/>
    </row>
    <row r="3516" spans="9:9" x14ac:dyDescent="0.25">
      <c r="I3516" s="66"/>
    </row>
    <row r="3517" spans="9:9" x14ac:dyDescent="0.25">
      <c r="I3517" s="66"/>
    </row>
    <row r="3518" spans="9:9" x14ac:dyDescent="0.25">
      <c r="I3518" s="66"/>
    </row>
    <row r="3519" spans="9:9" x14ac:dyDescent="0.25">
      <c r="I3519" s="66"/>
    </row>
    <row r="3520" spans="9:9" x14ac:dyDescent="0.25">
      <c r="I3520" s="66"/>
    </row>
    <row r="3521" spans="9:9" x14ac:dyDescent="0.25">
      <c r="I3521" s="66"/>
    </row>
    <row r="3522" spans="9:9" x14ac:dyDescent="0.25">
      <c r="I3522" s="66"/>
    </row>
    <row r="3523" spans="9:9" x14ac:dyDescent="0.25">
      <c r="I3523" s="66"/>
    </row>
    <row r="3524" spans="9:9" x14ac:dyDescent="0.25">
      <c r="I3524" s="66"/>
    </row>
    <row r="3525" spans="9:9" x14ac:dyDescent="0.25">
      <c r="I3525" s="66"/>
    </row>
    <row r="3526" spans="9:9" x14ac:dyDescent="0.25">
      <c r="I3526" s="66"/>
    </row>
    <row r="3527" spans="9:9" x14ac:dyDescent="0.25">
      <c r="I3527" s="66"/>
    </row>
    <row r="3528" spans="9:9" x14ac:dyDescent="0.25">
      <c r="I3528" s="66"/>
    </row>
    <row r="3529" spans="9:9" x14ac:dyDescent="0.25">
      <c r="I3529" s="66"/>
    </row>
    <row r="3530" spans="9:9" x14ac:dyDescent="0.25">
      <c r="I3530" s="66"/>
    </row>
    <row r="3531" spans="9:9" x14ac:dyDescent="0.25">
      <c r="I3531" s="66"/>
    </row>
    <row r="3532" spans="9:9" x14ac:dyDescent="0.25">
      <c r="I3532" s="66"/>
    </row>
    <row r="3533" spans="9:9" x14ac:dyDescent="0.25">
      <c r="I3533" s="66"/>
    </row>
    <row r="3534" spans="9:9" x14ac:dyDescent="0.25">
      <c r="I3534" s="66"/>
    </row>
    <row r="3535" spans="9:9" x14ac:dyDescent="0.25">
      <c r="I3535" s="66"/>
    </row>
    <row r="3536" spans="9:9" x14ac:dyDescent="0.25">
      <c r="I3536" s="66"/>
    </row>
    <row r="3537" spans="9:9" x14ac:dyDescent="0.25">
      <c r="I3537" s="66"/>
    </row>
    <row r="3538" spans="9:9" x14ac:dyDescent="0.25">
      <c r="I3538" s="66"/>
    </row>
    <row r="3539" spans="9:9" x14ac:dyDescent="0.25">
      <c r="I3539" s="66"/>
    </row>
    <row r="3540" spans="9:9" x14ac:dyDescent="0.25">
      <c r="I3540" s="66"/>
    </row>
    <row r="3541" spans="9:9" x14ac:dyDescent="0.25">
      <c r="I3541" s="66"/>
    </row>
    <row r="3542" spans="9:9" x14ac:dyDescent="0.25">
      <c r="I3542" s="66"/>
    </row>
    <row r="3543" spans="9:9" x14ac:dyDescent="0.25">
      <c r="I3543" s="66"/>
    </row>
    <row r="3544" spans="9:9" x14ac:dyDescent="0.25">
      <c r="I3544" s="66"/>
    </row>
    <row r="3545" spans="9:9" x14ac:dyDescent="0.25">
      <c r="I3545" s="66"/>
    </row>
    <row r="3546" spans="9:9" x14ac:dyDescent="0.25">
      <c r="I3546" s="66"/>
    </row>
    <row r="3547" spans="9:9" x14ac:dyDescent="0.25">
      <c r="I3547" s="66"/>
    </row>
    <row r="3548" spans="9:9" x14ac:dyDescent="0.25">
      <c r="I3548" s="66"/>
    </row>
    <row r="3549" spans="9:9" x14ac:dyDescent="0.25">
      <c r="I3549" s="66"/>
    </row>
    <row r="3550" spans="9:9" x14ac:dyDescent="0.25">
      <c r="I3550" s="66"/>
    </row>
    <row r="3551" spans="9:9" x14ac:dyDescent="0.25">
      <c r="I3551" s="66"/>
    </row>
    <row r="3552" spans="9:9" x14ac:dyDescent="0.25">
      <c r="I3552" s="66"/>
    </row>
    <row r="3553" spans="9:9" x14ac:dyDescent="0.25">
      <c r="I3553" s="66"/>
    </row>
    <row r="3554" spans="9:9" x14ac:dyDescent="0.25">
      <c r="I3554" s="66"/>
    </row>
    <row r="3555" spans="9:9" x14ac:dyDescent="0.25">
      <c r="I3555" s="66"/>
    </row>
    <row r="3556" spans="9:9" x14ac:dyDescent="0.25">
      <c r="I3556" s="66"/>
    </row>
    <row r="3557" spans="9:9" x14ac:dyDescent="0.25">
      <c r="I3557" s="66"/>
    </row>
    <row r="3558" spans="9:9" x14ac:dyDescent="0.25">
      <c r="I3558" s="66"/>
    </row>
    <row r="3559" spans="9:9" x14ac:dyDescent="0.25">
      <c r="I3559" s="66"/>
    </row>
    <row r="3560" spans="9:9" x14ac:dyDescent="0.25">
      <c r="I3560" s="66"/>
    </row>
    <row r="3561" spans="9:9" x14ac:dyDescent="0.25">
      <c r="I3561" s="66"/>
    </row>
    <row r="3562" spans="9:9" x14ac:dyDescent="0.25">
      <c r="I3562" s="66"/>
    </row>
    <row r="3563" spans="9:9" x14ac:dyDescent="0.25">
      <c r="I3563" s="66"/>
    </row>
    <row r="3564" spans="9:9" x14ac:dyDescent="0.25">
      <c r="I3564" s="66"/>
    </row>
    <row r="3565" spans="9:9" x14ac:dyDescent="0.25">
      <c r="I3565" s="66"/>
    </row>
    <row r="3566" spans="9:9" x14ac:dyDescent="0.25">
      <c r="I3566" s="66"/>
    </row>
    <row r="3567" spans="9:9" x14ac:dyDescent="0.25">
      <c r="I3567" s="66"/>
    </row>
    <row r="3568" spans="9:9" x14ac:dyDescent="0.25">
      <c r="I3568" s="66"/>
    </row>
    <row r="3569" spans="9:9" x14ac:dyDescent="0.25">
      <c r="I3569" s="66"/>
    </row>
    <row r="3570" spans="9:9" x14ac:dyDescent="0.25">
      <c r="I3570" s="66"/>
    </row>
    <row r="3571" spans="9:9" x14ac:dyDescent="0.25">
      <c r="I3571" s="66"/>
    </row>
    <row r="3572" spans="9:9" x14ac:dyDescent="0.25">
      <c r="I3572" s="66"/>
    </row>
    <row r="3573" spans="9:9" x14ac:dyDescent="0.25">
      <c r="I3573" s="66"/>
    </row>
    <row r="3574" spans="9:9" x14ac:dyDescent="0.25">
      <c r="I3574" s="66"/>
    </row>
    <row r="3575" spans="9:9" x14ac:dyDescent="0.25">
      <c r="I3575" s="66"/>
    </row>
    <row r="3576" spans="9:9" x14ac:dyDescent="0.25">
      <c r="I3576" s="66"/>
    </row>
    <row r="3577" spans="9:9" x14ac:dyDescent="0.25">
      <c r="I3577" s="66"/>
    </row>
    <row r="3578" spans="9:9" x14ac:dyDescent="0.25">
      <c r="I3578" s="66"/>
    </row>
    <row r="3579" spans="9:9" x14ac:dyDescent="0.25">
      <c r="I3579" s="66"/>
    </row>
    <row r="3580" spans="9:9" x14ac:dyDescent="0.25">
      <c r="I3580" s="66"/>
    </row>
    <row r="3581" spans="9:9" x14ac:dyDescent="0.25">
      <c r="I3581" s="66"/>
    </row>
    <row r="3582" spans="9:9" x14ac:dyDescent="0.25">
      <c r="I3582" s="66"/>
    </row>
    <row r="3583" spans="9:9" x14ac:dyDescent="0.25">
      <c r="I3583" s="66"/>
    </row>
    <row r="3584" spans="9:9" x14ac:dyDescent="0.25">
      <c r="I3584" s="66"/>
    </row>
    <row r="3585" spans="9:9" x14ac:dyDescent="0.25">
      <c r="I3585" s="66"/>
    </row>
    <row r="3586" spans="9:9" x14ac:dyDescent="0.25">
      <c r="I3586" s="66"/>
    </row>
    <row r="3587" spans="9:9" x14ac:dyDescent="0.25">
      <c r="I3587" s="66"/>
    </row>
    <row r="3588" spans="9:9" x14ac:dyDescent="0.25">
      <c r="I3588" s="66"/>
    </row>
    <row r="3589" spans="9:9" x14ac:dyDescent="0.25">
      <c r="I3589" s="66"/>
    </row>
    <row r="3590" spans="9:9" x14ac:dyDescent="0.25">
      <c r="I3590" s="66"/>
    </row>
    <row r="3591" spans="9:9" x14ac:dyDescent="0.25">
      <c r="I3591" s="66"/>
    </row>
    <row r="3592" spans="9:9" x14ac:dyDescent="0.25">
      <c r="I3592" s="66"/>
    </row>
    <row r="3593" spans="9:9" x14ac:dyDescent="0.25">
      <c r="I3593" s="66"/>
    </row>
    <row r="3594" spans="9:9" x14ac:dyDescent="0.25">
      <c r="I3594" s="66"/>
    </row>
    <row r="3595" spans="9:9" x14ac:dyDescent="0.25">
      <c r="I3595" s="66"/>
    </row>
    <row r="3596" spans="9:9" x14ac:dyDescent="0.25">
      <c r="I3596" s="66"/>
    </row>
    <row r="3597" spans="9:9" x14ac:dyDescent="0.25">
      <c r="I3597" s="66"/>
    </row>
    <row r="3598" spans="9:9" x14ac:dyDescent="0.25">
      <c r="I3598" s="66"/>
    </row>
    <row r="3599" spans="9:9" x14ac:dyDescent="0.25">
      <c r="I3599" s="66"/>
    </row>
    <row r="3600" spans="9:9" x14ac:dyDescent="0.25">
      <c r="I3600" s="66"/>
    </row>
    <row r="3601" spans="9:9" x14ac:dyDescent="0.25">
      <c r="I3601" s="66"/>
    </row>
    <row r="3602" spans="9:9" x14ac:dyDescent="0.25">
      <c r="I3602" s="66"/>
    </row>
    <row r="3603" spans="9:9" x14ac:dyDescent="0.25">
      <c r="I3603" s="66"/>
    </row>
    <row r="3604" spans="9:9" x14ac:dyDescent="0.25">
      <c r="I3604" s="66"/>
    </row>
    <row r="3605" spans="9:9" x14ac:dyDescent="0.25">
      <c r="I3605" s="66"/>
    </row>
    <row r="3606" spans="9:9" x14ac:dyDescent="0.25">
      <c r="I3606" s="66"/>
    </row>
    <row r="3607" spans="9:9" x14ac:dyDescent="0.25">
      <c r="I3607" s="66"/>
    </row>
    <row r="3608" spans="9:9" x14ac:dyDescent="0.25">
      <c r="I3608" s="66"/>
    </row>
    <row r="3609" spans="9:9" x14ac:dyDescent="0.25">
      <c r="I3609" s="66"/>
    </row>
    <row r="3610" spans="9:9" x14ac:dyDescent="0.25">
      <c r="I3610" s="66"/>
    </row>
    <row r="3611" spans="9:9" x14ac:dyDescent="0.25">
      <c r="I3611" s="66"/>
    </row>
    <row r="3612" spans="9:9" x14ac:dyDescent="0.25">
      <c r="I3612" s="66"/>
    </row>
    <row r="3613" spans="9:9" x14ac:dyDescent="0.25">
      <c r="I3613" s="66"/>
    </row>
    <row r="3614" spans="9:9" x14ac:dyDescent="0.25">
      <c r="I3614" s="66"/>
    </row>
    <row r="3615" spans="9:9" x14ac:dyDescent="0.25">
      <c r="I3615" s="66"/>
    </row>
    <row r="3616" spans="9:9" x14ac:dyDescent="0.25">
      <c r="I3616" s="66"/>
    </row>
    <row r="3617" spans="9:9" x14ac:dyDescent="0.25">
      <c r="I3617" s="66"/>
    </row>
    <row r="3618" spans="9:9" x14ac:dyDescent="0.25">
      <c r="I3618" s="66"/>
    </row>
    <row r="3619" spans="9:9" x14ac:dyDescent="0.25">
      <c r="I3619" s="66"/>
    </row>
    <row r="3620" spans="9:9" x14ac:dyDescent="0.25">
      <c r="I3620" s="66"/>
    </row>
    <row r="3621" spans="9:9" x14ac:dyDescent="0.25">
      <c r="I3621" s="66"/>
    </row>
    <row r="3622" spans="9:9" x14ac:dyDescent="0.25">
      <c r="I3622" s="66"/>
    </row>
    <row r="3623" spans="9:9" x14ac:dyDescent="0.25">
      <c r="I3623" s="66"/>
    </row>
    <row r="3624" spans="9:9" x14ac:dyDescent="0.25">
      <c r="I3624" s="66"/>
    </row>
    <row r="3625" spans="9:9" x14ac:dyDescent="0.25">
      <c r="I3625" s="66"/>
    </row>
    <row r="3626" spans="9:9" x14ac:dyDescent="0.25">
      <c r="I3626" s="66"/>
    </row>
    <row r="3627" spans="9:9" x14ac:dyDescent="0.25">
      <c r="I3627" s="66"/>
    </row>
    <row r="3628" spans="9:9" x14ac:dyDescent="0.25">
      <c r="I3628" s="66"/>
    </row>
    <row r="3629" spans="9:9" x14ac:dyDescent="0.25">
      <c r="I3629" s="66"/>
    </row>
    <row r="3630" spans="9:9" x14ac:dyDescent="0.25">
      <c r="I3630" s="66"/>
    </row>
    <row r="3631" spans="9:9" x14ac:dyDescent="0.25">
      <c r="I3631" s="66"/>
    </row>
    <row r="3632" spans="9:9" x14ac:dyDescent="0.25">
      <c r="I3632" s="66"/>
    </row>
    <row r="3633" spans="9:9" x14ac:dyDescent="0.25">
      <c r="I3633" s="66"/>
    </row>
    <row r="3634" spans="9:9" x14ac:dyDescent="0.25">
      <c r="I3634" s="66"/>
    </row>
    <row r="3635" spans="9:9" x14ac:dyDescent="0.25">
      <c r="I3635" s="66"/>
    </row>
    <row r="3636" spans="9:9" x14ac:dyDescent="0.25">
      <c r="I3636" s="66"/>
    </row>
    <row r="3637" spans="9:9" x14ac:dyDescent="0.25">
      <c r="I3637" s="66"/>
    </row>
    <row r="3638" spans="9:9" x14ac:dyDescent="0.25">
      <c r="I3638" s="66"/>
    </row>
    <row r="3639" spans="9:9" x14ac:dyDescent="0.25">
      <c r="I3639" s="66"/>
    </row>
    <row r="3640" spans="9:9" x14ac:dyDescent="0.25">
      <c r="I3640" s="66"/>
    </row>
    <row r="3641" spans="9:9" x14ac:dyDescent="0.25">
      <c r="I3641" s="66"/>
    </row>
    <row r="3642" spans="9:9" x14ac:dyDescent="0.25">
      <c r="I3642" s="66"/>
    </row>
    <row r="3643" spans="9:9" x14ac:dyDescent="0.25">
      <c r="I3643" s="66"/>
    </row>
    <row r="3644" spans="9:9" x14ac:dyDescent="0.25">
      <c r="I3644" s="66"/>
    </row>
    <row r="3645" spans="9:9" x14ac:dyDescent="0.25">
      <c r="I3645" s="66"/>
    </row>
    <row r="3646" spans="9:9" x14ac:dyDescent="0.25">
      <c r="I3646" s="66"/>
    </row>
    <row r="3647" spans="9:9" x14ac:dyDescent="0.25">
      <c r="I3647" s="66"/>
    </row>
    <row r="3648" spans="9:9" x14ac:dyDescent="0.25">
      <c r="I3648" s="66"/>
    </row>
    <row r="3649" spans="9:9" x14ac:dyDescent="0.25">
      <c r="I3649" s="66"/>
    </row>
    <row r="3650" spans="9:9" x14ac:dyDescent="0.25">
      <c r="I3650" s="66"/>
    </row>
    <row r="3651" spans="9:9" x14ac:dyDescent="0.25">
      <c r="I3651" s="66"/>
    </row>
    <row r="3652" spans="9:9" x14ac:dyDescent="0.25">
      <c r="I3652" s="66"/>
    </row>
    <row r="3653" spans="9:9" x14ac:dyDescent="0.25">
      <c r="I3653" s="66"/>
    </row>
    <row r="3654" spans="9:9" x14ac:dyDescent="0.25">
      <c r="I3654" s="66"/>
    </row>
    <row r="3655" spans="9:9" x14ac:dyDescent="0.25">
      <c r="I3655" s="66"/>
    </row>
    <row r="3656" spans="9:9" x14ac:dyDescent="0.25">
      <c r="I3656" s="66"/>
    </row>
    <row r="3657" spans="9:9" x14ac:dyDescent="0.25">
      <c r="I3657" s="66"/>
    </row>
    <row r="3658" spans="9:9" x14ac:dyDescent="0.25">
      <c r="I3658" s="66"/>
    </row>
    <row r="3659" spans="9:9" x14ac:dyDescent="0.25">
      <c r="I3659" s="66"/>
    </row>
    <row r="3660" spans="9:9" x14ac:dyDescent="0.25">
      <c r="I3660" s="66"/>
    </row>
    <row r="3661" spans="9:9" x14ac:dyDescent="0.25">
      <c r="I3661" s="66"/>
    </row>
    <row r="3662" spans="9:9" x14ac:dyDescent="0.25">
      <c r="I3662" s="66"/>
    </row>
    <row r="3663" spans="9:9" x14ac:dyDescent="0.25">
      <c r="I3663" s="66"/>
    </row>
    <row r="3664" spans="9:9" x14ac:dyDescent="0.25">
      <c r="I3664" s="66"/>
    </row>
    <row r="3665" spans="9:9" x14ac:dyDescent="0.25">
      <c r="I3665" s="66"/>
    </row>
    <row r="3666" spans="9:9" x14ac:dyDescent="0.25">
      <c r="I3666" s="66"/>
    </row>
    <row r="3667" spans="9:9" x14ac:dyDescent="0.25">
      <c r="I3667" s="66"/>
    </row>
    <row r="3668" spans="9:9" x14ac:dyDescent="0.25">
      <c r="I3668" s="66"/>
    </row>
    <row r="3669" spans="9:9" x14ac:dyDescent="0.25">
      <c r="I3669" s="66"/>
    </row>
    <row r="3670" spans="9:9" x14ac:dyDescent="0.25">
      <c r="I3670" s="66"/>
    </row>
    <row r="3671" spans="9:9" x14ac:dyDescent="0.25">
      <c r="I3671" s="66"/>
    </row>
    <row r="3672" spans="9:9" x14ac:dyDescent="0.25">
      <c r="I3672" s="66"/>
    </row>
    <row r="3673" spans="9:9" x14ac:dyDescent="0.25">
      <c r="I3673" s="66"/>
    </row>
    <row r="3674" spans="9:9" x14ac:dyDescent="0.25">
      <c r="I3674" s="66"/>
    </row>
    <row r="3675" spans="9:9" x14ac:dyDescent="0.25">
      <c r="I3675" s="66"/>
    </row>
    <row r="3676" spans="9:9" x14ac:dyDescent="0.25">
      <c r="I3676" s="66"/>
    </row>
    <row r="3677" spans="9:9" x14ac:dyDescent="0.25">
      <c r="I3677" s="66"/>
    </row>
    <row r="3678" spans="9:9" x14ac:dyDescent="0.25">
      <c r="I3678" s="66"/>
    </row>
    <row r="3679" spans="9:9" x14ac:dyDescent="0.25">
      <c r="I3679" s="66"/>
    </row>
    <row r="3680" spans="9:9" x14ac:dyDescent="0.25">
      <c r="I3680" s="66"/>
    </row>
    <row r="3681" spans="9:9" x14ac:dyDescent="0.25">
      <c r="I3681" s="66"/>
    </row>
    <row r="3682" spans="9:9" x14ac:dyDescent="0.25">
      <c r="I3682" s="66"/>
    </row>
    <row r="3683" spans="9:9" x14ac:dyDescent="0.25">
      <c r="I3683" s="66"/>
    </row>
    <row r="3684" spans="9:9" x14ac:dyDescent="0.25">
      <c r="I3684" s="66"/>
    </row>
    <row r="3685" spans="9:9" x14ac:dyDescent="0.25">
      <c r="I3685" s="66"/>
    </row>
    <row r="3686" spans="9:9" x14ac:dyDescent="0.25">
      <c r="I3686" s="66"/>
    </row>
    <row r="3687" spans="9:9" x14ac:dyDescent="0.25">
      <c r="I3687" s="66"/>
    </row>
    <row r="3688" spans="9:9" x14ac:dyDescent="0.25">
      <c r="I3688" s="66"/>
    </row>
    <row r="3689" spans="9:9" x14ac:dyDescent="0.25">
      <c r="I3689" s="66"/>
    </row>
    <row r="3690" spans="9:9" x14ac:dyDescent="0.25">
      <c r="I3690" s="66"/>
    </row>
    <row r="3691" spans="9:9" x14ac:dyDescent="0.25">
      <c r="I3691" s="66"/>
    </row>
    <row r="3692" spans="9:9" x14ac:dyDescent="0.25">
      <c r="I3692" s="66"/>
    </row>
    <row r="3693" spans="9:9" x14ac:dyDescent="0.25">
      <c r="I3693" s="66"/>
    </row>
    <row r="3694" spans="9:9" x14ac:dyDescent="0.25">
      <c r="I3694" s="66"/>
    </row>
    <row r="3695" spans="9:9" x14ac:dyDescent="0.25">
      <c r="I3695" s="66"/>
    </row>
    <row r="3696" spans="9:9" x14ac:dyDescent="0.25">
      <c r="I3696" s="66"/>
    </row>
    <row r="3697" spans="9:9" x14ac:dyDescent="0.25">
      <c r="I3697" s="66"/>
    </row>
    <row r="3698" spans="9:9" x14ac:dyDescent="0.25">
      <c r="I3698" s="66"/>
    </row>
    <row r="3699" spans="9:9" x14ac:dyDescent="0.25">
      <c r="I3699" s="66"/>
    </row>
    <row r="3700" spans="9:9" x14ac:dyDescent="0.25">
      <c r="I3700" s="66"/>
    </row>
    <row r="3701" spans="9:9" x14ac:dyDescent="0.25">
      <c r="I3701" s="66"/>
    </row>
    <row r="3702" spans="9:9" x14ac:dyDescent="0.25">
      <c r="I3702" s="66"/>
    </row>
    <row r="3703" spans="9:9" x14ac:dyDescent="0.25">
      <c r="I3703" s="66"/>
    </row>
    <row r="3704" spans="9:9" x14ac:dyDescent="0.25">
      <c r="I3704" s="66"/>
    </row>
    <row r="3705" spans="9:9" x14ac:dyDescent="0.25">
      <c r="I3705" s="66"/>
    </row>
    <row r="3706" spans="9:9" x14ac:dyDescent="0.25">
      <c r="I3706" s="66"/>
    </row>
    <row r="3707" spans="9:9" x14ac:dyDescent="0.25">
      <c r="I3707" s="66"/>
    </row>
    <row r="3708" spans="9:9" x14ac:dyDescent="0.25">
      <c r="I3708" s="66"/>
    </row>
    <row r="3709" spans="9:9" x14ac:dyDescent="0.25">
      <c r="I3709" s="66"/>
    </row>
    <row r="3710" spans="9:9" x14ac:dyDescent="0.25">
      <c r="I3710" s="66"/>
    </row>
    <row r="3711" spans="9:9" x14ac:dyDescent="0.25">
      <c r="I3711" s="66"/>
    </row>
    <row r="3712" spans="9:9" x14ac:dyDescent="0.25">
      <c r="I3712" s="66"/>
    </row>
    <row r="3713" spans="9:9" x14ac:dyDescent="0.25">
      <c r="I3713" s="66"/>
    </row>
    <row r="3714" spans="9:9" x14ac:dyDescent="0.25">
      <c r="I3714" s="66"/>
    </row>
    <row r="3715" spans="9:9" x14ac:dyDescent="0.25">
      <c r="I3715" s="66"/>
    </row>
    <row r="3716" spans="9:9" x14ac:dyDescent="0.25">
      <c r="I3716" s="66"/>
    </row>
    <row r="3717" spans="9:9" x14ac:dyDescent="0.25">
      <c r="I3717" s="66"/>
    </row>
    <row r="3718" spans="9:9" x14ac:dyDescent="0.25">
      <c r="I3718" s="66"/>
    </row>
    <row r="3719" spans="9:9" x14ac:dyDescent="0.25">
      <c r="I3719" s="66"/>
    </row>
    <row r="3720" spans="9:9" x14ac:dyDescent="0.25">
      <c r="I3720" s="66"/>
    </row>
    <row r="3721" spans="9:9" x14ac:dyDescent="0.25">
      <c r="I3721" s="66"/>
    </row>
    <row r="3722" spans="9:9" x14ac:dyDescent="0.25">
      <c r="I3722" s="66"/>
    </row>
    <row r="3723" spans="9:9" x14ac:dyDescent="0.25">
      <c r="I3723" s="66"/>
    </row>
    <row r="3724" spans="9:9" x14ac:dyDescent="0.25">
      <c r="I3724" s="66"/>
    </row>
    <row r="3725" spans="9:9" x14ac:dyDescent="0.25">
      <c r="I3725" s="66"/>
    </row>
    <row r="3726" spans="9:9" x14ac:dyDescent="0.25">
      <c r="I3726" s="66"/>
    </row>
    <row r="3727" spans="9:9" x14ac:dyDescent="0.25">
      <c r="I3727" s="66"/>
    </row>
    <row r="3728" spans="9:9" x14ac:dyDescent="0.25">
      <c r="I3728" s="66"/>
    </row>
    <row r="3729" spans="9:9" x14ac:dyDescent="0.25">
      <c r="I3729" s="66"/>
    </row>
    <row r="3730" spans="9:9" x14ac:dyDescent="0.25">
      <c r="I3730" s="66"/>
    </row>
    <row r="3731" spans="9:9" x14ac:dyDescent="0.25">
      <c r="I3731" s="66"/>
    </row>
    <row r="3732" spans="9:9" x14ac:dyDescent="0.25">
      <c r="I3732" s="66"/>
    </row>
    <row r="3733" spans="9:9" x14ac:dyDescent="0.25">
      <c r="I3733" s="66"/>
    </row>
    <row r="3734" spans="9:9" x14ac:dyDescent="0.25">
      <c r="I3734" s="66"/>
    </row>
    <row r="3735" spans="9:9" x14ac:dyDescent="0.25">
      <c r="I3735" s="66"/>
    </row>
    <row r="3736" spans="9:9" x14ac:dyDescent="0.25">
      <c r="I3736" s="66"/>
    </row>
    <row r="3737" spans="9:9" x14ac:dyDescent="0.25">
      <c r="I3737" s="66"/>
    </row>
    <row r="3738" spans="9:9" x14ac:dyDescent="0.25">
      <c r="I3738" s="66"/>
    </row>
    <row r="3739" spans="9:9" x14ac:dyDescent="0.25">
      <c r="I3739" s="66"/>
    </row>
    <row r="3740" spans="9:9" x14ac:dyDescent="0.25">
      <c r="I3740" s="66"/>
    </row>
    <row r="3741" spans="9:9" x14ac:dyDescent="0.25">
      <c r="I3741" s="66"/>
    </row>
    <row r="3742" spans="9:9" x14ac:dyDescent="0.25">
      <c r="I3742" s="66"/>
    </row>
    <row r="3743" spans="9:9" x14ac:dyDescent="0.25">
      <c r="I3743" s="66"/>
    </row>
    <row r="3744" spans="9:9" x14ac:dyDescent="0.25">
      <c r="I3744" s="66"/>
    </row>
    <row r="3745" spans="9:9" x14ac:dyDescent="0.25">
      <c r="I3745" s="66"/>
    </row>
    <row r="3746" spans="9:9" x14ac:dyDescent="0.25">
      <c r="I3746" s="66"/>
    </row>
    <row r="3747" spans="9:9" x14ac:dyDescent="0.25">
      <c r="I3747" s="66"/>
    </row>
    <row r="3748" spans="9:9" x14ac:dyDescent="0.25">
      <c r="I3748" s="66"/>
    </row>
    <row r="3749" spans="9:9" x14ac:dyDescent="0.25">
      <c r="I3749" s="66"/>
    </row>
    <row r="3750" spans="9:9" x14ac:dyDescent="0.25">
      <c r="I3750" s="66"/>
    </row>
    <row r="3751" spans="9:9" x14ac:dyDescent="0.25">
      <c r="I3751" s="66"/>
    </row>
    <row r="3752" spans="9:9" x14ac:dyDescent="0.25">
      <c r="I3752" s="66"/>
    </row>
    <row r="3753" spans="9:9" x14ac:dyDescent="0.25">
      <c r="I3753" s="66"/>
    </row>
    <row r="3754" spans="9:9" x14ac:dyDescent="0.25">
      <c r="I3754" s="66"/>
    </row>
    <row r="3755" spans="9:9" x14ac:dyDescent="0.25">
      <c r="I3755" s="66"/>
    </row>
    <row r="3756" spans="9:9" x14ac:dyDescent="0.25">
      <c r="I3756" s="66"/>
    </row>
    <row r="3757" spans="9:9" x14ac:dyDescent="0.25">
      <c r="I3757" s="66"/>
    </row>
    <row r="3758" spans="9:9" x14ac:dyDescent="0.25">
      <c r="I3758" s="66"/>
    </row>
    <row r="3759" spans="9:9" x14ac:dyDescent="0.25">
      <c r="I3759" s="66"/>
    </row>
    <row r="3760" spans="9:9" x14ac:dyDescent="0.25">
      <c r="I3760" s="66"/>
    </row>
    <row r="3761" spans="9:9" x14ac:dyDescent="0.25">
      <c r="I3761" s="66"/>
    </row>
    <row r="3762" spans="9:9" x14ac:dyDescent="0.25">
      <c r="I3762" s="66"/>
    </row>
    <row r="3763" spans="9:9" x14ac:dyDescent="0.25">
      <c r="I3763" s="66"/>
    </row>
    <row r="3764" spans="9:9" x14ac:dyDescent="0.25">
      <c r="I3764" s="66"/>
    </row>
    <row r="3765" spans="9:9" x14ac:dyDescent="0.25">
      <c r="I3765" s="66"/>
    </row>
    <row r="3766" spans="9:9" x14ac:dyDescent="0.25">
      <c r="I3766" s="66"/>
    </row>
    <row r="3767" spans="9:9" x14ac:dyDescent="0.25">
      <c r="I3767" s="66"/>
    </row>
    <row r="3768" spans="9:9" x14ac:dyDescent="0.25">
      <c r="I3768" s="66"/>
    </row>
    <row r="3769" spans="9:9" x14ac:dyDescent="0.25">
      <c r="I3769" s="66"/>
    </row>
    <row r="3770" spans="9:9" x14ac:dyDescent="0.25">
      <c r="I3770" s="66"/>
    </row>
    <row r="3771" spans="9:9" x14ac:dyDescent="0.25">
      <c r="I3771" s="66"/>
    </row>
    <row r="3772" spans="9:9" x14ac:dyDescent="0.25">
      <c r="I3772" s="66"/>
    </row>
    <row r="3773" spans="9:9" x14ac:dyDescent="0.25">
      <c r="I3773" s="66"/>
    </row>
    <row r="3774" spans="9:9" x14ac:dyDescent="0.25">
      <c r="I3774" s="66"/>
    </row>
    <row r="3775" spans="9:9" x14ac:dyDescent="0.25">
      <c r="I3775" s="66"/>
    </row>
    <row r="3776" spans="9:9" x14ac:dyDescent="0.25">
      <c r="I3776" s="66"/>
    </row>
    <row r="3777" spans="9:9" x14ac:dyDescent="0.25">
      <c r="I3777" s="66"/>
    </row>
    <row r="3778" spans="9:9" x14ac:dyDescent="0.25">
      <c r="I3778" s="66"/>
    </row>
    <row r="3779" spans="9:9" x14ac:dyDescent="0.25">
      <c r="I3779" s="66"/>
    </row>
    <row r="3780" spans="9:9" x14ac:dyDescent="0.25">
      <c r="I3780" s="66"/>
    </row>
    <row r="3781" spans="9:9" x14ac:dyDescent="0.25">
      <c r="I3781" s="66"/>
    </row>
    <row r="3782" spans="9:9" x14ac:dyDescent="0.25">
      <c r="I3782" s="66"/>
    </row>
    <row r="3783" spans="9:9" x14ac:dyDescent="0.25">
      <c r="I3783" s="66"/>
    </row>
    <row r="3784" spans="9:9" x14ac:dyDescent="0.25">
      <c r="I3784" s="66"/>
    </row>
    <row r="3785" spans="9:9" x14ac:dyDescent="0.25">
      <c r="I3785" s="66"/>
    </row>
    <row r="3786" spans="9:9" x14ac:dyDescent="0.25">
      <c r="I3786" s="66"/>
    </row>
    <row r="3787" spans="9:9" x14ac:dyDescent="0.25">
      <c r="I3787" s="66"/>
    </row>
    <row r="3788" spans="9:9" x14ac:dyDescent="0.25">
      <c r="I3788" s="66"/>
    </row>
    <row r="3789" spans="9:9" x14ac:dyDescent="0.25">
      <c r="I3789" s="66"/>
    </row>
    <row r="3790" spans="9:9" x14ac:dyDescent="0.25">
      <c r="I3790" s="66"/>
    </row>
    <row r="3791" spans="9:9" x14ac:dyDescent="0.25">
      <c r="I3791" s="66"/>
    </row>
    <row r="3792" spans="9:9" x14ac:dyDescent="0.25">
      <c r="I3792" s="66"/>
    </row>
    <row r="3793" spans="9:9" x14ac:dyDescent="0.25">
      <c r="I3793" s="66"/>
    </row>
    <row r="3794" spans="9:9" x14ac:dyDescent="0.25">
      <c r="I3794" s="66"/>
    </row>
    <row r="3795" spans="9:9" x14ac:dyDescent="0.25">
      <c r="I3795" s="66"/>
    </row>
    <row r="3796" spans="9:9" x14ac:dyDescent="0.25">
      <c r="I3796" s="66"/>
    </row>
    <row r="3797" spans="9:9" x14ac:dyDescent="0.25">
      <c r="I3797" s="66"/>
    </row>
    <row r="3798" spans="9:9" x14ac:dyDescent="0.25">
      <c r="I3798" s="66"/>
    </row>
    <row r="3799" spans="9:9" x14ac:dyDescent="0.25">
      <c r="I3799" s="66"/>
    </row>
    <row r="3800" spans="9:9" x14ac:dyDescent="0.25">
      <c r="I3800" s="66"/>
    </row>
    <row r="3801" spans="9:9" x14ac:dyDescent="0.25">
      <c r="I3801" s="66"/>
    </row>
    <row r="3802" spans="9:9" x14ac:dyDescent="0.25">
      <c r="I3802" s="66"/>
    </row>
    <row r="3803" spans="9:9" x14ac:dyDescent="0.25">
      <c r="I3803" s="66"/>
    </row>
    <row r="3804" spans="9:9" x14ac:dyDescent="0.25">
      <c r="I3804" s="66"/>
    </row>
    <row r="3805" spans="9:9" x14ac:dyDescent="0.25">
      <c r="I3805" s="66"/>
    </row>
    <row r="3806" spans="9:9" x14ac:dyDescent="0.25">
      <c r="I3806" s="66"/>
    </row>
    <row r="3807" spans="9:9" x14ac:dyDescent="0.25">
      <c r="I3807" s="66"/>
    </row>
    <row r="3808" spans="9:9" x14ac:dyDescent="0.25">
      <c r="I3808" s="66"/>
    </row>
    <row r="3809" spans="9:9" x14ac:dyDescent="0.25">
      <c r="I3809" s="66"/>
    </row>
    <row r="3810" spans="9:9" x14ac:dyDescent="0.25">
      <c r="I3810" s="66"/>
    </row>
    <row r="3811" spans="9:9" x14ac:dyDescent="0.25">
      <c r="I3811" s="66"/>
    </row>
    <row r="3812" spans="9:9" x14ac:dyDescent="0.25">
      <c r="I3812" s="66"/>
    </row>
    <row r="3813" spans="9:9" x14ac:dyDescent="0.25">
      <c r="I3813" s="66"/>
    </row>
    <row r="3814" spans="9:9" x14ac:dyDescent="0.25">
      <c r="I3814" s="66"/>
    </row>
    <row r="3815" spans="9:9" x14ac:dyDescent="0.25">
      <c r="I3815" s="66"/>
    </row>
    <row r="3816" spans="9:9" x14ac:dyDescent="0.25">
      <c r="I3816" s="66"/>
    </row>
    <row r="3817" spans="9:9" x14ac:dyDescent="0.25">
      <c r="I3817" s="66"/>
    </row>
    <row r="3818" spans="9:9" x14ac:dyDescent="0.25">
      <c r="I3818" s="66"/>
    </row>
    <row r="3819" spans="9:9" x14ac:dyDescent="0.25">
      <c r="I3819" s="66"/>
    </row>
    <row r="3820" spans="9:9" x14ac:dyDescent="0.25">
      <c r="I3820" s="66"/>
    </row>
    <row r="3821" spans="9:9" x14ac:dyDescent="0.25">
      <c r="I3821" s="66"/>
    </row>
    <row r="3822" spans="9:9" x14ac:dyDescent="0.25">
      <c r="I3822" s="66"/>
    </row>
    <row r="3823" spans="9:9" x14ac:dyDescent="0.25">
      <c r="I3823" s="66"/>
    </row>
    <row r="3824" spans="9:9" x14ac:dyDescent="0.25">
      <c r="I3824" s="66"/>
    </row>
    <row r="3825" spans="9:9" x14ac:dyDescent="0.25">
      <c r="I3825" s="66"/>
    </row>
    <row r="3826" spans="9:9" x14ac:dyDescent="0.25">
      <c r="I3826" s="66"/>
    </row>
    <row r="3827" spans="9:9" x14ac:dyDescent="0.25">
      <c r="I3827" s="66"/>
    </row>
    <row r="3828" spans="9:9" x14ac:dyDescent="0.25">
      <c r="I3828" s="66"/>
    </row>
    <row r="3829" spans="9:9" x14ac:dyDescent="0.25">
      <c r="I3829" s="66"/>
    </row>
    <row r="3830" spans="9:9" x14ac:dyDescent="0.25">
      <c r="I3830" s="66"/>
    </row>
    <row r="3831" spans="9:9" x14ac:dyDescent="0.25">
      <c r="I3831" s="66"/>
    </row>
    <row r="3832" spans="9:9" x14ac:dyDescent="0.25">
      <c r="I3832" s="66"/>
    </row>
    <row r="3833" spans="9:9" x14ac:dyDescent="0.25">
      <c r="I3833" s="66"/>
    </row>
    <row r="3834" spans="9:9" x14ac:dyDescent="0.25">
      <c r="I3834" s="66"/>
    </row>
    <row r="3835" spans="9:9" x14ac:dyDescent="0.25">
      <c r="I3835" s="66"/>
    </row>
    <row r="3836" spans="9:9" x14ac:dyDescent="0.25">
      <c r="I3836" s="66"/>
    </row>
    <row r="3837" spans="9:9" x14ac:dyDescent="0.25">
      <c r="I3837" s="66"/>
    </row>
    <row r="3838" spans="9:9" x14ac:dyDescent="0.25">
      <c r="I3838" s="66"/>
    </row>
    <row r="3839" spans="9:9" x14ac:dyDescent="0.25">
      <c r="I3839" s="66"/>
    </row>
    <row r="3840" spans="9:9" x14ac:dyDescent="0.25">
      <c r="I3840" s="66"/>
    </row>
    <row r="3841" spans="9:9" x14ac:dyDescent="0.25">
      <c r="I3841" s="66"/>
    </row>
    <row r="3842" spans="9:9" x14ac:dyDescent="0.25">
      <c r="I3842" s="66"/>
    </row>
    <row r="3843" spans="9:9" x14ac:dyDescent="0.25">
      <c r="I3843" s="66"/>
    </row>
    <row r="3844" spans="9:9" x14ac:dyDescent="0.25">
      <c r="I3844" s="66"/>
    </row>
    <row r="3845" spans="9:9" x14ac:dyDescent="0.25">
      <c r="I3845" s="66"/>
    </row>
    <row r="3846" spans="9:9" x14ac:dyDescent="0.25">
      <c r="I3846" s="66"/>
    </row>
    <row r="3847" spans="9:9" x14ac:dyDescent="0.25">
      <c r="I3847" s="66"/>
    </row>
    <row r="3848" spans="9:9" x14ac:dyDescent="0.25">
      <c r="I3848" s="66"/>
    </row>
    <row r="3849" spans="9:9" x14ac:dyDescent="0.25">
      <c r="I3849" s="66"/>
    </row>
    <row r="3850" spans="9:9" x14ac:dyDescent="0.25">
      <c r="I3850" s="66"/>
    </row>
    <row r="3851" spans="9:9" x14ac:dyDescent="0.25">
      <c r="I3851" s="66"/>
    </row>
    <row r="3852" spans="9:9" x14ac:dyDescent="0.25">
      <c r="I3852" s="66"/>
    </row>
    <row r="3853" spans="9:9" x14ac:dyDescent="0.25">
      <c r="I3853" s="66"/>
    </row>
    <row r="3854" spans="9:9" x14ac:dyDescent="0.25">
      <c r="I3854" s="66"/>
    </row>
    <row r="3855" spans="9:9" x14ac:dyDescent="0.25">
      <c r="I3855" s="66"/>
    </row>
    <row r="3856" spans="9:9" x14ac:dyDescent="0.25">
      <c r="I3856" s="66"/>
    </row>
    <row r="3857" spans="9:9" x14ac:dyDescent="0.25">
      <c r="I3857" s="66"/>
    </row>
    <row r="3858" spans="9:9" x14ac:dyDescent="0.25">
      <c r="I3858" s="66"/>
    </row>
    <row r="3859" spans="9:9" x14ac:dyDescent="0.25">
      <c r="I3859" s="66"/>
    </row>
    <row r="3860" spans="9:9" x14ac:dyDescent="0.25">
      <c r="I3860" s="66"/>
    </row>
    <row r="3861" spans="9:9" x14ac:dyDescent="0.25">
      <c r="I3861" s="66"/>
    </row>
    <row r="3862" spans="9:9" x14ac:dyDescent="0.25">
      <c r="I3862" s="66"/>
    </row>
    <row r="3863" spans="9:9" x14ac:dyDescent="0.25">
      <c r="I3863" s="66"/>
    </row>
    <row r="3864" spans="9:9" x14ac:dyDescent="0.25">
      <c r="I3864" s="66"/>
    </row>
    <row r="3865" spans="9:9" x14ac:dyDescent="0.25">
      <c r="I3865" s="66"/>
    </row>
    <row r="3866" spans="9:9" x14ac:dyDescent="0.25">
      <c r="I3866" s="66"/>
    </row>
    <row r="3867" spans="9:9" x14ac:dyDescent="0.25">
      <c r="I3867" s="66"/>
    </row>
    <row r="3868" spans="9:9" x14ac:dyDescent="0.25">
      <c r="I3868" s="66"/>
    </row>
    <row r="3869" spans="9:9" x14ac:dyDescent="0.25">
      <c r="I3869" s="66"/>
    </row>
    <row r="3870" spans="9:9" x14ac:dyDescent="0.25">
      <c r="I3870" s="66"/>
    </row>
    <row r="3871" spans="9:9" x14ac:dyDescent="0.25">
      <c r="I3871" s="66"/>
    </row>
    <row r="3872" spans="9:9" x14ac:dyDescent="0.25">
      <c r="I3872" s="66"/>
    </row>
    <row r="3873" spans="9:9" x14ac:dyDescent="0.25">
      <c r="I3873" s="66"/>
    </row>
    <row r="3874" spans="9:9" x14ac:dyDescent="0.25">
      <c r="I3874" s="66"/>
    </row>
    <row r="3875" spans="9:9" x14ac:dyDescent="0.25">
      <c r="I3875" s="66"/>
    </row>
    <row r="3876" spans="9:9" x14ac:dyDescent="0.25">
      <c r="I3876" s="66"/>
    </row>
    <row r="3877" spans="9:9" x14ac:dyDescent="0.25">
      <c r="I3877" s="66"/>
    </row>
    <row r="3878" spans="9:9" x14ac:dyDescent="0.25">
      <c r="I3878" s="66"/>
    </row>
    <row r="3879" spans="9:9" x14ac:dyDescent="0.25">
      <c r="I3879" s="66"/>
    </row>
    <row r="3880" spans="9:9" x14ac:dyDescent="0.25">
      <c r="I3880" s="66"/>
    </row>
    <row r="3881" spans="9:9" x14ac:dyDescent="0.25">
      <c r="I3881" s="66"/>
    </row>
    <row r="3882" spans="9:9" x14ac:dyDescent="0.25">
      <c r="I3882" s="66"/>
    </row>
    <row r="3883" spans="9:9" x14ac:dyDescent="0.25">
      <c r="I3883" s="66"/>
    </row>
    <row r="3884" spans="9:9" x14ac:dyDescent="0.25">
      <c r="I3884" s="66"/>
    </row>
    <row r="3885" spans="9:9" x14ac:dyDescent="0.25">
      <c r="I3885" s="66"/>
    </row>
    <row r="3886" spans="9:9" x14ac:dyDescent="0.25">
      <c r="I3886" s="66"/>
    </row>
    <row r="3887" spans="9:9" x14ac:dyDescent="0.25">
      <c r="I3887" s="66"/>
    </row>
    <row r="3888" spans="9:9" x14ac:dyDescent="0.25">
      <c r="I3888" s="66"/>
    </row>
    <row r="3889" spans="9:9" x14ac:dyDescent="0.25">
      <c r="I3889" s="66"/>
    </row>
    <row r="3890" spans="9:9" x14ac:dyDescent="0.25">
      <c r="I3890" s="66"/>
    </row>
    <row r="3891" spans="9:9" x14ac:dyDescent="0.25">
      <c r="I3891" s="66"/>
    </row>
    <row r="3892" spans="9:9" x14ac:dyDescent="0.25">
      <c r="I3892" s="66"/>
    </row>
    <row r="3893" spans="9:9" x14ac:dyDescent="0.25">
      <c r="I3893" s="66"/>
    </row>
    <row r="3894" spans="9:9" x14ac:dyDescent="0.25">
      <c r="I3894" s="66"/>
    </row>
    <row r="3895" spans="9:9" x14ac:dyDescent="0.25">
      <c r="I3895" s="66"/>
    </row>
    <row r="3896" spans="9:9" x14ac:dyDescent="0.25">
      <c r="I3896" s="66"/>
    </row>
    <row r="3897" spans="9:9" x14ac:dyDescent="0.25">
      <c r="I3897" s="66"/>
    </row>
    <row r="3898" spans="9:9" x14ac:dyDescent="0.25">
      <c r="I3898" s="66"/>
    </row>
    <row r="3899" spans="9:9" x14ac:dyDescent="0.25">
      <c r="I3899" s="66"/>
    </row>
    <row r="3900" spans="9:9" x14ac:dyDescent="0.25">
      <c r="I3900" s="66"/>
    </row>
    <row r="3901" spans="9:9" x14ac:dyDescent="0.25">
      <c r="I3901" s="66"/>
    </row>
    <row r="3902" spans="9:9" x14ac:dyDescent="0.25">
      <c r="I3902" s="66"/>
    </row>
    <row r="3903" spans="9:9" x14ac:dyDescent="0.25">
      <c r="I3903" s="66"/>
    </row>
    <row r="3904" spans="9:9" x14ac:dyDescent="0.25">
      <c r="I3904" s="66"/>
    </row>
    <row r="3905" spans="9:9" x14ac:dyDescent="0.25">
      <c r="I3905" s="66"/>
    </row>
    <row r="3906" spans="9:9" x14ac:dyDescent="0.25">
      <c r="I3906" s="66"/>
    </row>
    <row r="3907" spans="9:9" x14ac:dyDescent="0.25">
      <c r="I3907" s="66"/>
    </row>
    <row r="3908" spans="9:9" x14ac:dyDescent="0.25">
      <c r="I3908" s="66"/>
    </row>
    <row r="3909" spans="9:9" x14ac:dyDescent="0.25">
      <c r="I3909" s="66"/>
    </row>
    <row r="3910" spans="9:9" x14ac:dyDescent="0.25">
      <c r="I3910" s="66"/>
    </row>
    <row r="3911" spans="9:9" x14ac:dyDescent="0.25">
      <c r="I3911" s="66"/>
    </row>
    <row r="3912" spans="9:9" x14ac:dyDescent="0.25">
      <c r="I3912" s="66"/>
    </row>
    <row r="3913" spans="9:9" x14ac:dyDescent="0.25">
      <c r="I3913" s="66"/>
    </row>
    <row r="3914" spans="9:9" x14ac:dyDescent="0.25">
      <c r="I3914" s="66"/>
    </row>
    <row r="3915" spans="9:9" x14ac:dyDescent="0.25">
      <c r="I3915" s="66"/>
    </row>
    <row r="3916" spans="9:9" x14ac:dyDescent="0.25">
      <c r="I3916" s="66"/>
    </row>
    <row r="3917" spans="9:9" x14ac:dyDescent="0.25">
      <c r="I3917" s="66"/>
    </row>
    <row r="3918" spans="9:9" x14ac:dyDescent="0.25">
      <c r="I3918" s="66"/>
    </row>
    <row r="3919" spans="9:9" x14ac:dyDescent="0.25">
      <c r="I3919" s="66"/>
    </row>
    <row r="3920" spans="9:9" x14ac:dyDescent="0.25">
      <c r="I3920" s="66"/>
    </row>
    <row r="3921" spans="9:9" x14ac:dyDescent="0.25">
      <c r="I3921" s="66"/>
    </row>
    <row r="3922" spans="9:9" x14ac:dyDescent="0.25">
      <c r="I3922" s="66"/>
    </row>
    <row r="3923" spans="9:9" x14ac:dyDescent="0.25">
      <c r="I3923" s="66"/>
    </row>
    <row r="3924" spans="9:9" x14ac:dyDescent="0.25">
      <c r="I3924" s="66"/>
    </row>
    <row r="3925" spans="9:9" x14ac:dyDescent="0.25">
      <c r="I3925" s="66"/>
    </row>
    <row r="3926" spans="9:9" x14ac:dyDescent="0.25">
      <c r="I3926" s="66"/>
    </row>
    <row r="3927" spans="9:9" x14ac:dyDescent="0.25">
      <c r="I3927" s="66"/>
    </row>
    <row r="3928" spans="9:9" x14ac:dyDescent="0.25">
      <c r="I3928" s="66"/>
    </row>
    <row r="3929" spans="9:9" x14ac:dyDescent="0.25">
      <c r="I3929" s="66"/>
    </row>
    <row r="3930" spans="9:9" x14ac:dyDescent="0.25">
      <c r="I3930" s="66"/>
    </row>
    <row r="3931" spans="9:9" x14ac:dyDescent="0.25">
      <c r="I3931" s="66"/>
    </row>
    <row r="3932" spans="9:9" x14ac:dyDescent="0.25">
      <c r="I3932" s="66"/>
    </row>
    <row r="3933" spans="9:9" x14ac:dyDescent="0.25">
      <c r="I3933" s="66"/>
    </row>
    <row r="3934" spans="9:9" x14ac:dyDescent="0.25">
      <c r="I3934" s="66"/>
    </row>
    <row r="3935" spans="9:9" x14ac:dyDescent="0.25">
      <c r="I3935" s="66"/>
    </row>
    <row r="3936" spans="9:9" x14ac:dyDescent="0.25">
      <c r="I3936" s="66"/>
    </row>
    <row r="3937" spans="9:9" x14ac:dyDescent="0.25">
      <c r="I3937" s="66"/>
    </row>
    <row r="3938" spans="9:9" x14ac:dyDescent="0.25">
      <c r="I3938" s="66"/>
    </row>
    <row r="3939" spans="9:9" x14ac:dyDescent="0.25">
      <c r="I3939" s="66"/>
    </row>
    <row r="3940" spans="9:9" x14ac:dyDescent="0.25">
      <c r="I3940" s="66"/>
    </row>
    <row r="3941" spans="9:9" x14ac:dyDescent="0.25">
      <c r="I3941" s="66"/>
    </row>
    <row r="3942" spans="9:9" x14ac:dyDescent="0.25">
      <c r="I3942" s="66"/>
    </row>
    <row r="3943" spans="9:9" x14ac:dyDescent="0.25">
      <c r="I3943" s="66"/>
    </row>
    <row r="3944" spans="9:9" x14ac:dyDescent="0.25">
      <c r="I3944" s="66"/>
    </row>
    <row r="3945" spans="9:9" x14ac:dyDescent="0.25">
      <c r="I3945" s="66"/>
    </row>
    <row r="3946" spans="9:9" x14ac:dyDescent="0.25">
      <c r="I3946" s="66"/>
    </row>
    <row r="3947" spans="9:9" x14ac:dyDescent="0.25">
      <c r="I3947" s="66"/>
    </row>
    <row r="3948" spans="9:9" x14ac:dyDescent="0.25">
      <c r="I3948" s="66"/>
    </row>
    <row r="3949" spans="9:9" x14ac:dyDescent="0.25">
      <c r="I3949" s="66"/>
    </row>
    <row r="3950" spans="9:9" x14ac:dyDescent="0.25">
      <c r="I3950" s="66"/>
    </row>
    <row r="3951" spans="9:9" x14ac:dyDescent="0.25">
      <c r="I3951" s="66"/>
    </row>
    <row r="3952" spans="9:9" x14ac:dyDescent="0.25">
      <c r="I3952" s="66"/>
    </row>
    <row r="3953" spans="9:9" x14ac:dyDescent="0.25">
      <c r="I3953" s="66"/>
    </row>
    <row r="3954" spans="9:9" x14ac:dyDescent="0.25">
      <c r="I3954" s="66"/>
    </row>
    <row r="3955" spans="9:9" x14ac:dyDescent="0.25">
      <c r="I3955" s="66"/>
    </row>
    <row r="3956" spans="9:9" x14ac:dyDescent="0.25">
      <c r="I3956" s="66"/>
    </row>
    <row r="3957" spans="9:9" x14ac:dyDescent="0.25">
      <c r="I3957" s="66"/>
    </row>
    <row r="3958" spans="9:9" x14ac:dyDescent="0.25">
      <c r="I3958" s="66"/>
    </row>
    <row r="3959" spans="9:9" x14ac:dyDescent="0.25">
      <c r="I3959" s="66"/>
    </row>
    <row r="3960" spans="9:9" x14ac:dyDescent="0.25">
      <c r="I3960" s="66"/>
    </row>
    <row r="3961" spans="9:9" x14ac:dyDescent="0.25">
      <c r="I3961" s="66"/>
    </row>
    <row r="3962" spans="9:9" x14ac:dyDescent="0.25">
      <c r="I3962" s="66"/>
    </row>
    <row r="3963" spans="9:9" x14ac:dyDescent="0.25">
      <c r="I3963" s="66"/>
    </row>
    <row r="3964" spans="9:9" x14ac:dyDescent="0.25">
      <c r="I3964" s="66"/>
    </row>
    <row r="3965" spans="9:9" x14ac:dyDescent="0.25">
      <c r="I3965" s="66"/>
    </row>
    <row r="3966" spans="9:9" x14ac:dyDescent="0.25">
      <c r="I3966" s="66"/>
    </row>
    <row r="3967" spans="9:9" x14ac:dyDescent="0.25">
      <c r="I3967" s="66"/>
    </row>
    <row r="3968" spans="9:9" x14ac:dyDescent="0.25">
      <c r="I3968" s="66"/>
    </row>
    <row r="3969" spans="9:9" x14ac:dyDescent="0.25">
      <c r="I3969" s="66"/>
    </row>
    <row r="3970" spans="9:9" x14ac:dyDescent="0.25">
      <c r="I3970" s="66"/>
    </row>
    <row r="3971" spans="9:9" x14ac:dyDescent="0.25">
      <c r="I3971" s="66"/>
    </row>
    <row r="3972" spans="9:9" x14ac:dyDescent="0.25">
      <c r="I3972" s="66"/>
    </row>
    <row r="3973" spans="9:9" x14ac:dyDescent="0.25">
      <c r="I3973" s="66"/>
    </row>
    <row r="3974" spans="9:9" x14ac:dyDescent="0.25">
      <c r="I3974" s="66"/>
    </row>
    <row r="3975" spans="9:9" x14ac:dyDescent="0.25">
      <c r="I3975" s="66"/>
    </row>
    <row r="3976" spans="9:9" x14ac:dyDescent="0.25">
      <c r="I3976" s="66"/>
    </row>
    <row r="3977" spans="9:9" x14ac:dyDescent="0.25">
      <c r="I3977" s="66"/>
    </row>
    <row r="3978" spans="9:9" x14ac:dyDescent="0.25">
      <c r="I3978" s="66"/>
    </row>
    <row r="3979" spans="9:9" x14ac:dyDescent="0.25">
      <c r="I3979" s="66"/>
    </row>
    <row r="3980" spans="9:9" x14ac:dyDescent="0.25">
      <c r="I3980" s="66"/>
    </row>
    <row r="3981" spans="9:9" x14ac:dyDescent="0.25">
      <c r="I3981" s="66"/>
    </row>
    <row r="3982" spans="9:9" x14ac:dyDescent="0.25">
      <c r="I3982" s="66"/>
    </row>
    <row r="3983" spans="9:9" x14ac:dyDescent="0.25">
      <c r="I3983" s="66"/>
    </row>
    <row r="3984" spans="9:9" x14ac:dyDescent="0.25">
      <c r="I3984" s="66"/>
    </row>
    <row r="3985" spans="9:9" x14ac:dyDescent="0.25">
      <c r="I3985" s="66"/>
    </row>
    <row r="3986" spans="9:9" x14ac:dyDescent="0.25">
      <c r="I3986" s="66"/>
    </row>
    <row r="3987" spans="9:9" x14ac:dyDescent="0.25">
      <c r="I3987" s="66"/>
    </row>
    <row r="3988" spans="9:9" x14ac:dyDescent="0.25">
      <c r="I3988" s="66"/>
    </row>
    <row r="3989" spans="9:9" x14ac:dyDescent="0.25">
      <c r="I3989" s="66"/>
    </row>
    <row r="3990" spans="9:9" x14ac:dyDescent="0.25">
      <c r="I3990" s="66"/>
    </row>
    <row r="3991" spans="9:9" x14ac:dyDescent="0.25">
      <c r="I3991" s="66"/>
    </row>
    <row r="3992" spans="9:9" x14ac:dyDescent="0.25">
      <c r="I3992" s="66"/>
    </row>
    <row r="3993" spans="9:9" x14ac:dyDescent="0.25">
      <c r="I3993" s="66"/>
    </row>
    <row r="3994" spans="9:9" x14ac:dyDescent="0.25">
      <c r="I3994" s="66"/>
    </row>
    <row r="3995" spans="9:9" x14ac:dyDescent="0.25">
      <c r="I3995" s="66"/>
    </row>
    <row r="3996" spans="9:9" x14ac:dyDescent="0.25">
      <c r="I3996" s="66"/>
    </row>
    <row r="3997" spans="9:9" x14ac:dyDescent="0.25">
      <c r="I3997" s="66"/>
    </row>
    <row r="3998" spans="9:9" x14ac:dyDescent="0.25">
      <c r="I3998" s="66"/>
    </row>
    <row r="3999" spans="9:9" x14ac:dyDescent="0.25">
      <c r="I3999" s="66"/>
    </row>
    <row r="4000" spans="9:9" x14ac:dyDescent="0.25">
      <c r="I4000" s="66"/>
    </row>
    <row r="4001" spans="9:9" x14ac:dyDescent="0.25">
      <c r="I4001" s="66"/>
    </row>
    <row r="4002" spans="9:9" x14ac:dyDescent="0.25">
      <c r="I4002" s="66"/>
    </row>
    <row r="4003" spans="9:9" x14ac:dyDescent="0.25">
      <c r="I4003" s="66"/>
    </row>
    <row r="4004" spans="9:9" x14ac:dyDescent="0.25">
      <c r="I4004" s="66"/>
    </row>
    <row r="4005" spans="9:9" x14ac:dyDescent="0.25">
      <c r="I4005" s="66"/>
    </row>
    <row r="4006" spans="9:9" x14ac:dyDescent="0.25">
      <c r="I4006" s="66"/>
    </row>
    <row r="4007" spans="9:9" x14ac:dyDescent="0.25">
      <c r="I4007" s="66"/>
    </row>
    <row r="4008" spans="9:9" x14ac:dyDescent="0.25">
      <c r="I4008" s="66"/>
    </row>
    <row r="4009" spans="9:9" x14ac:dyDescent="0.25">
      <c r="I4009" s="66"/>
    </row>
    <row r="4010" spans="9:9" x14ac:dyDescent="0.25">
      <c r="I4010" s="66"/>
    </row>
    <row r="4011" spans="9:9" x14ac:dyDescent="0.25">
      <c r="I4011" s="66"/>
    </row>
    <row r="4012" spans="9:9" x14ac:dyDescent="0.25">
      <c r="I4012" s="66"/>
    </row>
    <row r="4013" spans="9:9" x14ac:dyDescent="0.25">
      <c r="I4013" s="66"/>
    </row>
    <row r="4014" spans="9:9" x14ac:dyDescent="0.25">
      <c r="I4014" s="66"/>
    </row>
    <row r="4015" spans="9:9" x14ac:dyDescent="0.25">
      <c r="I4015" s="66"/>
    </row>
    <row r="4016" spans="9:9" x14ac:dyDescent="0.25">
      <c r="I4016" s="66"/>
    </row>
    <row r="4017" spans="9:9" x14ac:dyDescent="0.25">
      <c r="I4017" s="66"/>
    </row>
    <row r="4018" spans="9:9" x14ac:dyDescent="0.25">
      <c r="I4018" s="66"/>
    </row>
    <row r="4019" spans="9:9" x14ac:dyDescent="0.25">
      <c r="I4019" s="66"/>
    </row>
    <row r="4020" spans="9:9" x14ac:dyDescent="0.25">
      <c r="I4020" s="66"/>
    </row>
    <row r="4021" spans="9:9" x14ac:dyDescent="0.25">
      <c r="I4021" s="66"/>
    </row>
    <row r="4022" spans="9:9" x14ac:dyDescent="0.25">
      <c r="I4022" s="66"/>
    </row>
    <row r="4023" spans="9:9" x14ac:dyDescent="0.25">
      <c r="I4023" s="66"/>
    </row>
    <row r="4024" spans="9:9" x14ac:dyDescent="0.25">
      <c r="I4024" s="66"/>
    </row>
    <row r="4025" spans="9:9" x14ac:dyDescent="0.25">
      <c r="I4025" s="66"/>
    </row>
    <row r="4026" spans="9:9" x14ac:dyDescent="0.25">
      <c r="I4026" s="66"/>
    </row>
    <row r="4027" spans="9:9" x14ac:dyDescent="0.25">
      <c r="I4027" s="66"/>
    </row>
    <row r="4028" spans="9:9" x14ac:dyDescent="0.25">
      <c r="I4028" s="66"/>
    </row>
    <row r="4029" spans="9:9" x14ac:dyDescent="0.25">
      <c r="I4029" s="66"/>
    </row>
    <row r="4030" spans="9:9" x14ac:dyDescent="0.25">
      <c r="I4030" s="66"/>
    </row>
    <row r="4031" spans="9:9" x14ac:dyDescent="0.25">
      <c r="I4031" s="66"/>
    </row>
    <row r="4032" spans="9:9" x14ac:dyDescent="0.25">
      <c r="I4032" s="66"/>
    </row>
    <row r="4033" spans="9:9" x14ac:dyDescent="0.25">
      <c r="I4033" s="66"/>
    </row>
    <row r="4034" spans="9:9" x14ac:dyDescent="0.25">
      <c r="I4034" s="66"/>
    </row>
    <row r="4035" spans="9:9" x14ac:dyDescent="0.25">
      <c r="I4035" s="66"/>
    </row>
    <row r="4036" spans="9:9" x14ac:dyDescent="0.25">
      <c r="I4036" s="66"/>
    </row>
    <row r="4037" spans="9:9" x14ac:dyDescent="0.25">
      <c r="I4037" s="66"/>
    </row>
    <row r="4038" spans="9:9" x14ac:dyDescent="0.25">
      <c r="I4038" s="66"/>
    </row>
    <row r="4039" spans="9:9" x14ac:dyDescent="0.25">
      <c r="I4039" s="66"/>
    </row>
    <row r="4040" spans="9:9" x14ac:dyDescent="0.25">
      <c r="I4040" s="66"/>
    </row>
    <row r="4041" spans="9:9" x14ac:dyDescent="0.25">
      <c r="I4041" s="66"/>
    </row>
    <row r="4042" spans="9:9" x14ac:dyDescent="0.25">
      <c r="I4042" s="66"/>
    </row>
    <row r="4043" spans="9:9" x14ac:dyDescent="0.25">
      <c r="I4043" s="66"/>
    </row>
    <row r="4044" spans="9:9" x14ac:dyDescent="0.25">
      <c r="I4044" s="66"/>
    </row>
    <row r="4045" spans="9:9" x14ac:dyDescent="0.25">
      <c r="I4045" s="66"/>
    </row>
    <row r="4046" spans="9:9" x14ac:dyDescent="0.25">
      <c r="I4046" s="66"/>
    </row>
    <row r="4047" spans="9:9" x14ac:dyDescent="0.25">
      <c r="I4047" s="66"/>
    </row>
    <row r="4048" spans="9:9" x14ac:dyDescent="0.25">
      <c r="I4048" s="66"/>
    </row>
    <row r="4049" spans="9:9" x14ac:dyDescent="0.25">
      <c r="I4049" s="66"/>
    </row>
    <row r="4050" spans="9:9" x14ac:dyDescent="0.25">
      <c r="I4050" s="66"/>
    </row>
    <row r="4051" spans="9:9" x14ac:dyDescent="0.25">
      <c r="I4051" s="66"/>
    </row>
    <row r="4052" spans="9:9" x14ac:dyDescent="0.25">
      <c r="I4052" s="66"/>
    </row>
    <row r="4053" spans="9:9" x14ac:dyDescent="0.25">
      <c r="I4053" s="66"/>
    </row>
    <row r="4054" spans="9:9" x14ac:dyDescent="0.25">
      <c r="I4054" s="66"/>
    </row>
    <row r="4055" spans="9:9" x14ac:dyDescent="0.25">
      <c r="I4055" s="66"/>
    </row>
    <row r="4056" spans="9:9" x14ac:dyDescent="0.25">
      <c r="I4056" s="66"/>
    </row>
    <row r="4057" spans="9:9" x14ac:dyDescent="0.25">
      <c r="I4057" s="66"/>
    </row>
    <row r="4058" spans="9:9" x14ac:dyDescent="0.25">
      <c r="I4058" s="66"/>
    </row>
    <row r="4059" spans="9:9" x14ac:dyDescent="0.25">
      <c r="I4059" s="66"/>
    </row>
    <row r="4060" spans="9:9" x14ac:dyDescent="0.25">
      <c r="I4060" s="66"/>
    </row>
    <row r="4061" spans="9:9" x14ac:dyDescent="0.25">
      <c r="I4061" s="66"/>
    </row>
    <row r="4062" spans="9:9" x14ac:dyDescent="0.25">
      <c r="I4062" s="66"/>
    </row>
    <row r="4063" spans="9:9" x14ac:dyDescent="0.25">
      <c r="I4063" s="66"/>
    </row>
    <row r="4064" spans="9:9" x14ac:dyDescent="0.25">
      <c r="I4064" s="66"/>
    </row>
    <row r="4065" spans="9:9" x14ac:dyDescent="0.25">
      <c r="I4065" s="66"/>
    </row>
    <row r="4066" spans="9:9" x14ac:dyDescent="0.25">
      <c r="I4066" s="66"/>
    </row>
    <row r="4067" spans="9:9" x14ac:dyDescent="0.25">
      <c r="I4067" s="66"/>
    </row>
    <row r="4068" spans="9:9" x14ac:dyDescent="0.25">
      <c r="I4068" s="66"/>
    </row>
    <row r="4069" spans="9:9" x14ac:dyDescent="0.25">
      <c r="I4069" s="66"/>
    </row>
    <row r="4070" spans="9:9" x14ac:dyDescent="0.25">
      <c r="I4070" s="66"/>
    </row>
    <row r="4071" spans="9:9" x14ac:dyDescent="0.25">
      <c r="I4071" s="66"/>
    </row>
    <row r="4072" spans="9:9" x14ac:dyDescent="0.25">
      <c r="I4072" s="66"/>
    </row>
    <row r="4073" spans="9:9" x14ac:dyDescent="0.25">
      <c r="I4073" s="66"/>
    </row>
    <row r="4074" spans="9:9" x14ac:dyDescent="0.25">
      <c r="I4074" s="66"/>
    </row>
    <row r="4075" spans="9:9" x14ac:dyDescent="0.25">
      <c r="I4075" s="66"/>
    </row>
    <row r="4076" spans="9:9" x14ac:dyDescent="0.25">
      <c r="I4076" s="66"/>
    </row>
    <row r="4077" spans="9:9" x14ac:dyDescent="0.25">
      <c r="I4077" s="66"/>
    </row>
    <row r="4078" spans="9:9" x14ac:dyDescent="0.25">
      <c r="I4078" s="66"/>
    </row>
    <row r="4079" spans="9:9" x14ac:dyDescent="0.25">
      <c r="I4079" s="66"/>
    </row>
    <row r="4080" spans="9:9" x14ac:dyDescent="0.25">
      <c r="I4080" s="66"/>
    </row>
    <row r="4081" spans="9:9" x14ac:dyDescent="0.25">
      <c r="I4081" s="66"/>
    </row>
    <row r="4082" spans="9:9" x14ac:dyDescent="0.25">
      <c r="I4082" s="66"/>
    </row>
    <row r="4083" spans="9:9" x14ac:dyDescent="0.25">
      <c r="I4083" s="66"/>
    </row>
    <row r="4084" spans="9:9" x14ac:dyDescent="0.25">
      <c r="I4084" s="66"/>
    </row>
    <row r="4085" spans="9:9" x14ac:dyDescent="0.25">
      <c r="I4085" s="66"/>
    </row>
    <row r="4086" spans="9:9" x14ac:dyDescent="0.25">
      <c r="I4086" s="66"/>
    </row>
    <row r="4087" spans="9:9" x14ac:dyDescent="0.25">
      <c r="I4087" s="66"/>
    </row>
    <row r="4088" spans="9:9" x14ac:dyDescent="0.25">
      <c r="I4088" s="66"/>
    </row>
    <row r="4089" spans="9:9" x14ac:dyDescent="0.25">
      <c r="I4089" s="66"/>
    </row>
    <row r="4090" spans="9:9" x14ac:dyDescent="0.25">
      <c r="I4090" s="66"/>
    </row>
    <row r="4091" spans="9:9" x14ac:dyDescent="0.25">
      <c r="I4091" s="66"/>
    </row>
    <row r="4092" spans="9:9" x14ac:dyDescent="0.25">
      <c r="I4092" s="66"/>
    </row>
    <row r="4093" spans="9:9" x14ac:dyDescent="0.25">
      <c r="I4093" s="66"/>
    </row>
    <row r="4094" spans="9:9" x14ac:dyDescent="0.25">
      <c r="I4094" s="66"/>
    </row>
    <row r="4095" spans="9:9" x14ac:dyDescent="0.25">
      <c r="I4095" s="66"/>
    </row>
    <row r="4096" spans="9:9" x14ac:dyDescent="0.25">
      <c r="I4096" s="66"/>
    </row>
    <row r="4097" spans="9:9" x14ac:dyDescent="0.25">
      <c r="I4097" s="66"/>
    </row>
    <row r="4098" spans="9:9" x14ac:dyDescent="0.25">
      <c r="I4098" s="66"/>
    </row>
    <row r="4099" spans="9:9" x14ac:dyDescent="0.25">
      <c r="I4099" s="66"/>
    </row>
    <row r="4100" spans="9:9" x14ac:dyDescent="0.25">
      <c r="I4100" s="66"/>
    </row>
    <row r="4101" spans="9:9" x14ac:dyDescent="0.25">
      <c r="I4101" s="66"/>
    </row>
    <row r="4102" spans="9:9" x14ac:dyDescent="0.25">
      <c r="I4102" s="66"/>
    </row>
    <row r="4103" spans="9:9" x14ac:dyDescent="0.25">
      <c r="I4103" s="66"/>
    </row>
    <row r="4104" spans="9:9" x14ac:dyDescent="0.25">
      <c r="I4104" s="66"/>
    </row>
    <row r="4105" spans="9:9" x14ac:dyDescent="0.25">
      <c r="I4105" s="66"/>
    </row>
    <row r="4106" spans="9:9" x14ac:dyDescent="0.25">
      <c r="I4106" s="66"/>
    </row>
    <row r="4107" spans="9:9" x14ac:dyDescent="0.25">
      <c r="I4107" s="66"/>
    </row>
    <row r="4108" spans="9:9" x14ac:dyDescent="0.25">
      <c r="I4108" s="66"/>
    </row>
    <row r="4109" spans="9:9" x14ac:dyDescent="0.25">
      <c r="I4109" s="66"/>
    </row>
    <row r="4110" spans="9:9" x14ac:dyDescent="0.25">
      <c r="I4110" s="66"/>
    </row>
    <row r="4111" spans="9:9" x14ac:dyDescent="0.25">
      <c r="I4111" s="66"/>
    </row>
    <row r="4112" spans="9:9" x14ac:dyDescent="0.25">
      <c r="I4112" s="66"/>
    </row>
    <row r="4113" spans="9:9" x14ac:dyDescent="0.25">
      <c r="I4113" s="66"/>
    </row>
    <row r="4114" spans="9:9" x14ac:dyDescent="0.25">
      <c r="I4114" s="66"/>
    </row>
    <row r="4115" spans="9:9" x14ac:dyDescent="0.25">
      <c r="I4115" s="66"/>
    </row>
    <row r="4116" spans="9:9" x14ac:dyDescent="0.25">
      <c r="I4116" s="66"/>
    </row>
    <row r="4117" spans="9:9" x14ac:dyDescent="0.25">
      <c r="I4117" s="66"/>
    </row>
    <row r="4118" spans="9:9" x14ac:dyDescent="0.25">
      <c r="I4118" s="66"/>
    </row>
    <row r="4119" spans="9:9" x14ac:dyDescent="0.25">
      <c r="I4119" s="66"/>
    </row>
    <row r="4120" spans="9:9" x14ac:dyDescent="0.25">
      <c r="I4120" s="66"/>
    </row>
    <row r="4121" spans="9:9" x14ac:dyDescent="0.25">
      <c r="I4121" s="66"/>
    </row>
    <row r="4122" spans="9:9" x14ac:dyDescent="0.25">
      <c r="I4122" s="66"/>
    </row>
    <row r="4123" spans="9:9" x14ac:dyDescent="0.25">
      <c r="I4123" s="66"/>
    </row>
    <row r="4124" spans="9:9" x14ac:dyDescent="0.25">
      <c r="I4124" s="66"/>
    </row>
    <row r="4125" spans="9:9" x14ac:dyDescent="0.25">
      <c r="I4125" s="66"/>
    </row>
    <row r="4126" spans="9:9" x14ac:dyDescent="0.25">
      <c r="I4126" s="66"/>
    </row>
    <row r="4127" spans="9:9" x14ac:dyDescent="0.25">
      <c r="I4127" s="66"/>
    </row>
    <row r="4128" spans="9:9" x14ac:dyDescent="0.25">
      <c r="I4128" s="66"/>
    </row>
    <row r="4129" spans="9:9" x14ac:dyDescent="0.25">
      <c r="I4129" s="66"/>
    </row>
    <row r="4130" spans="9:9" x14ac:dyDescent="0.25">
      <c r="I4130" s="66"/>
    </row>
    <row r="4131" spans="9:9" x14ac:dyDescent="0.25">
      <c r="I4131" s="66"/>
    </row>
    <row r="4132" spans="9:9" x14ac:dyDescent="0.25">
      <c r="I4132" s="66"/>
    </row>
    <row r="4133" spans="9:9" x14ac:dyDescent="0.25">
      <c r="I4133" s="66"/>
    </row>
    <row r="4134" spans="9:9" x14ac:dyDescent="0.25">
      <c r="I4134" s="66"/>
    </row>
    <row r="4135" spans="9:9" x14ac:dyDescent="0.25">
      <c r="I4135" s="66"/>
    </row>
    <row r="4136" spans="9:9" x14ac:dyDescent="0.25">
      <c r="I4136" s="66"/>
    </row>
    <row r="4137" spans="9:9" x14ac:dyDescent="0.25">
      <c r="I4137" s="66"/>
    </row>
    <row r="4138" spans="9:9" x14ac:dyDescent="0.25">
      <c r="I4138" s="66"/>
    </row>
    <row r="4139" spans="9:9" x14ac:dyDescent="0.25">
      <c r="I4139" s="66"/>
    </row>
    <row r="4140" spans="9:9" x14ac:dyDescent="0.25">
      <c r="I4140" s="66"/>
    </row>
    <row r="4141" spans="9:9" x14ac:dyDescent="0.25">
      <c r="I4141" s="66"/>
    </row>
    <row r="4142" spans="9:9" x14ac:dyDescent="0.25">
      <c r="I4142" s="66"/>
    </row>
    <row r="4143" spans="9:9" x14ac:dyDescent="0.25">
      <c r="I4143" s="66"/>
    </row>
    <row r="4144" spans="9:9" x14ac:dyDescent="0.25">
      <c r="I4144" s="66"/>
    </row>
    <row r="4145" spans="9:9" x14ac:dyDescent="0.25">
      <c r="I4145" s="66"/>
    </row>
    <row r="4146" spans="9:9" x14ac:dyDescent="0.25">
      <c r="I4146" s="66"/>
    </row>
    <row r="4147" spans="9:9" x14ac:dyDescent="0.25">
      <c r="I4147" s="66"/>
    </row>
    <row r="4148" spans="9:9" x14ac:dyDescent="0.25">
      <c r="I4148" s="66"/>
    </row>
    <row r="4149" spans="9:9" x14ac:dyDescent="0.25">
      <c r="I4149" s="66"/>
    </row>
    <row r="4150" spans="9:9" x14ac:dyDescent="0.25">
      <c r="I4150" s="66"/>
    </row>
    <row r="4151" spans="9:9" x14ac:dyDescent="0.25">
      <c r="I4151" s="66"/>
    </row>
    <row r="4152" spans="9:9" x14ac:dyDescent="0.25">
      <c r="I4152" s="66"/>
    </row>
    <row r="4153" spans="9:9" x14ac:dyDescent="0.25">
      <c r="I4153" s="66"/>
    </row>
    <row r="4154" spans="9:9" x14ac:dyDescent="0.25">
      <c r="I4154" s="66"/>
    </row>
    <row r="4155" spans="9:9" x14ac:dyDescent="0.25">
      <c r="I4155" s="66"/>
    </row>
    <row r="4156" spans="9:9" x14ac:dyDescent="0.25">
      <c r="I4156" s="66"/>
    </row>
    <row r="4157" spans="9:9" x14ac:dyDescent="0.25">
      <c r="I4157" s="66"/>
    </row>
    <row r="4158" spans="9:9" x14ac:dyDescent="0.25">
      <c r="I4158" s="66"/>
    </row>
    <row r="4159" spans="9:9" x14ac:dyDescent="0.25">
      <c r="I4159" s="66"/>
    </row>
    <row r="4160" spans="9:9" x14ac:dyDescent="0.25">
      <c r="I4160" s="66"/>
    </row>
    <row r="4161" spans="9:9" x14ac:dyDescent="0.25">
      <c r="I4161" s="66"/>
    </row>
    <row r="4162" spans="9:9" x14ac:dyDescent="0.25">
      <c r="I4162" s="66"/>
    </row>
    <row r="4163" spans="9:9" x14ac:dyDescent="0.25">
      <c r="I4163" s="66"/>
    </row>
    <row r="4164" spans="9:9" x14ac:dyDescent="0.25">
      <c r="I4164" s="66"/>
    </row>
    <row r="4165" spans="9:9" x14ac:dyDescent="0.25">
      <c r="I4165" s="66"/>
    </row>
    <row r="4166" spans="9:9" x14ac:dyDescent="0.25">
      <c r="I4166" s="66"/>
    </row>
    <row r="4167" spans="9:9" x14ac:dyDescent="0.25">
      <c r="I4167" s="66"/>
    </row>
    <row r="4168" spans="9:9" x14ac:dyDescent="0.25">
      <c r="I4168" s="66"/>
    </row>
    <row r="4169" spans="9:9" x14ac:dyDescent="0.25">
      <c r="I4169" s="66"/>
    </row>
    <row r="4170" spans="9:9" x14ac:dyDescent="0.25">
      <c r="I4170" s="66"/>
    </row>
    <row r="4171" spans="9:9" x14ac:dyDescent="0.25">
      <c r="I4171" s="66"/>
    </row>
    <row r="4172" spans="9:9" x14ac:dyDescent="0.25">
      <c r="I4172" s="66"/>
    </row>
    <row r="4173" spans="9:9" x14ac:dyDescent="0.25">
      <c r="I4173" s="66"/>
    </row>
    <row r="4174" spans="9:9" x14ac:dyDescent="0.25">
      <c r="I4174" s="66"/>
    </row>
    <row r="4175" spans="9:9" x14ac:dyDescent="0.25">
      <c r="I4175" s="66"/>
    </row>
    <row r="4176" spans="9:9" x14ac:dyDescent="0.25">
      <c r="I4176" s="66"/>
    </row>
    <row r="4177" spans="9:9" x14ac:dyDescent="0.25">
      <c r="I4177" s="66"/>
    </row>
    <row r="4178" spans="9:9" x14ac:dyDescent="0.25">
      <c r="I4178" s="66"/>
    </row>
    <row r="4179" spans="9:9" x14ac:dyDescent="0.25">
      <c r="I4179" s="66"/>
    </row>
    <row r="4180" spans="9:9" x14ac:dyDescent="0.25">
      <c r="I4180" s="66"/>
    </row>
    <row r="4181" spans="9:9" x14ac:dyDescent="0.25">
      <c r="I4181" s="66"/>
    </row>
    <row r="4182" spans="9:9" x14ac:dyDescent="0.25">
      <c r="I4182" s="66"/>
    </row>
    <row r="4183" spans="9:9" x14ac:dyDescent="0.25">
      <c r="I4183" s="66"/>
    </row>
    <row r="4184" spans="9:9" x14ac:dyDescent="0.25">
      <c r="I4184" s="66"/>
    </row>
    <row r="4185" spans="9:9" x14ac:dyDescent="0.25">
      <c r="I4185" s="66"/>
    </row>
    <row r="4186" spans="9:9" x14ac:dyDescent="0.25">
      <c r="I4186" s="66"/>
    </row>
    <row r="4187" spans="9:9" x14ac:dyDescent="0.25">
      <c r="I4187" s="66"/>
    </row>
    <row r="4188" spans="9:9" x14ac:dyDescent="0.25">
      <c r="I4188" s="66"/>
    </row>
    <row r="4189" spans="9:9" x14ac:dyDescent="0.25">
      <c r="I4189" s="66"/>
    </row>
    <row r="4190" spans="9:9" x14ac:dyDescent="0.25">
      <c r="I4190" s="66"/>
    </row>
    <row r="4191" spans="9:9" x14ac:dyDescent="0.25">
      <c r="I4191" s="66"/>
    </row>
    <row r="4192" spans="9:9" x14ac:dyDescent="0.25">
      <c r="I4192" s="66"/>
    </row>
    <row r="4193" spans="9:9" x14ac:dyDescent="0.25">
      <c r="I4193" s="66"/>
    </row>
    <row r="4194" spans="9:9" x14ac:dyDescent="0.25">
      <c r="I4194" s="66"/>
    </row>
    <row r="4195" spans="9:9" x14ac:dyDescent="0.25">
      <c r="I4195" s="66"/>
    </row>
    <row r="4196" spans="9:9" x14ac:dyDescent="0.25">
      <c r="I4196" s="66"/>
    </row>
    <row r="4197" spans="9:9" x14ac:dyDescent="0.25">
      <c r="I4197" s="66"/>
    </row>
    <row r="4198" spans="9:9" x14ac:dyDescent="0.25">
      <c r="I4198" s="66"/>
    </row>
    <row r="4199" spans="9:9" x14ac:dyDescent="0.25">
      <c r="I4199" s="66"/>
    </row>
    <row r="4200" spans="9:9" x14ac:dyDescent="0.25">
      <c r="I4200" s="66"/>
    </row>
    <row r="4201" spans="9:9" x14ac:dyDescent="0.25">
      <c r="I4201" s="66"/>
    </row>
    <row r="4202" spans="9:9" x14ac:dyDescent="0.25">
      <c r="I4202" s="66"/>
    </row>
    <row r="4203" spans="9:9" x14ac:dyDescent="0.25">
      <c r="I4203" s="66"/>
    </row>
    <row r="4204" spans="9:9" x14ac:dyDescent="0.25">
      <c r="I4204" s="66"/>
    </row>
    <row r="4205" spans="9:9" x14ac:dyDescent="0.25">
      <c r="I4205" s="66"/>
    </row>
    <row r="4206" spans="9:9" x14ac:dyDescent="0.25">
      <c r="I4206" s="66"/>
    </row>
    <row r="4207" spans="9:9" x14ac:dyDescent="0.25">
      <c r="I4207" s="66"/>
    </row>
    <row r="4208" spans="9:9" x14ac:dyDescent="0.25">
      <c r="I4208" s="66"/>
    </row>
    <row r="4209" spans="9:9" x14ac:dyDescent="0.25">
      <c r="I4209" s="66"/>
    </row>
    <row r="4210" spans="9:9" x14ac:dyDescent="0.25">
      <c r="I4210" s="66"/>
    </row>
    <row r="4211" spans="9:9" x14ac:dyDescent="0.25">
      <c r="I4211" s="66"/>
    </row>
    <row r="4212" spans="9:9" x14ac:dyDescent="0.25">
      <c r="I4212" s="66"/>
    </row>
    <row r="4213" spans="9:9" x14ac:dyDescent="0.25">
      <c r="I4213" s="66"/>
    </row>
    <row r="4214" spans="9:9" x14ac:dyDescent="0.25">
      <c r="I4214" s="66"/>
    </row>
    <row r="4215" spans="9:9" x14ac:dyDescent="0.25">
      <c r="I4215" s="66"/>
    </row>
    <row r="4216" spans="9:9" x14ac:dyDescent="0.25">
      <c r="I4216" s="66"/>
    </row>
    <row r="4217" spans="9:9" x14ac:dyDescent="0.25">
      <c r="I4217" s="66"/>
    </row>
    <row r="4218" spans="9:9" x14ac:dyDescent="0.25">
      <c r="I4218" s="66"/>
    </row>
    <row r="4219" spans="9:9" x14ac:dyDescent="0.25">
      <c r="I4219" s="66"/>
    </row>
    <row r="4220" spans="9:9" x14ac:dyDescent="0.25">
      <c r="I4220" s="66"/>
    </row>
    <row r="4221" spans="9:9" x14ac:dyDescent="0.25">
      <c r="I4221" s="66"/>
    </row>
    <row r="4222" spans="9:9" x14ac:dyDescent="0.25">
      <c r="I4222" s="66"/>
    </row>
    <row r="4223" spans="9:9" x14ac:dyDescent="0.25">
      <c r="I4223" s="66"/>
    </row>
    <row r="4224" spans="9:9" x14ac:dyDescent="0.25">
      <c r="I4224" s="66"/>
    </row>
    <row r="4225" spans="9:9" x14ac:dyDescent="0.25">
      <c r="I4225" s="66"/>
    </row>
    <row r="4226" spans="9:9" x14ac:dyDescent="0.25">
      <c r="I4226" s="66"/>
    </row>
    <row r="4227" spans="9:9" x14ac:dyDescent="0.25">
      <c r="I4227" s="66"/>
    </row>
    <row r="4228" spans="9:9" x14ac:dyDescent="0.25">
      <c r="I4228" s="66"/>
    </row>
    <row r="4229" spans="9:9" x14ac:dyDescent="0.25">
      <c r="I4229" s="66"/>
    </row>
    <row r="4230" spans="9:9" x14ac:dyDescent="0.25">
      <c r="I4230" s="66"/>
    </row>
    <row r="4231" spans="9:9" x14ac:dyDescent="0.25">
      <c r="I4231" s="66"/>
    </row>
    <row r="4232" spans="9:9" x14ac:dyDescent="0.25">
      <c r="I4232" s="66"/>
    </row>
    <row r="4233" spans="9:9" x14ac:dyDescent="0.25">
      <c r="I4233" s="66"/>
    </row>
    <row r="4234" spans="9:9" x14ac:dyDescent="0.25">
      <c r="I4234" s="66"/>
    </row>
    <row r="4235" spans="9:9" x14ac:dyDescent="0.25">
      <c r="I4235" s="66"/>
    </row>
    <row r="4236" spans="9:9" x14ac:dyDescent="0.25">
      <c r="I4236" s="66"/>
    </row>
    <row r="4237" spans="9:9" x14ac:dyDescent="0.25">
      <c r="I4237" s="66"/>
    </row>
    <row r="4238" spans="9:9" x14ac:dyDescent="0.25">
      <c r="I4238" s="66"/>
    </row>
    <row r="4239" spans="9:9" x14ac:dyDescent="0.25">
      <c r="I4239" s="66"/>
    </row>
    <row r="4240" spans="9:9" x14ac:dyDescent="0.25">
      <c r="I4240" s="66"/>
    </row>
    <row r="4241" spans="9:9" x14ac:dyDescent="0.25">
      <c r="I4241" s="66"/>
    </row>
    <row r="4242" spans="9:9" x14ac:dyDescent="0.25">
      <c r="I4242" s="66"/>
    </row>
    <row r="4243" spans="9:9" x14ac:dyDescent="0.25">
      <c r="I4243" s="66"/>
    </row>
    <row r="4244" spans="9:9" x14ac:dyDescent="0.25">
      <c r="I4244" s="66"/>
    </row>
    <row r="4245" spans="9:9" x14ac:dyDescent="0.25">
      <c r="I4245" s="66"/>
    </row>
    <row r="4246" spans="9:9" x14ac:dyDescent="0.25">
      <c r="I4246" s="66"/>
    </row>
    <row r="4247" spans="9:9" x14ac:dyDescent="0.25">
      <c r="I4247" s="66"/>
    </row>
    <row r="4248" spans="9:9" x14ac:dyDescent="0.25">
      <c r="I4248" s="66"/>
    </row>
    <row r="4249" spans="9:9" x14ac:dyDescent="0.25">
      <c r="I4249" s="66"/>
    </row>
    <row r="4250" spans="9:9" x14ac:dyDescent="0.25">
      <c r="I4250" s="66"/>
    </row>
    <row r="4251" spans="9:9" x14ac:dyDescent="0.25">
      <c r="I4251" s="66"/>
    </row>
    <row r="4252" spans="9:9" x14ac:dyDescent="0.25">
      <c r="I4252" s="66"/>
    </row>
    <row r="4253" spans="9:9" x14ac:dyDescent="0.25">
      <c r="I4253" s="66"/>
    </row>
    <row r="4254" spans="9:9" x14ac:dyDescent="0.25">
      <c r="I4254" s="66"/>
    </row>
    <row r="4255" spans="9:9" x14ac:dyDescent="0.25">
      <c r="I4255" s="66"/>
    </row>
    <row r="4256" spans="9:9" x14ac:dyDescent="0.25">
      <c r="I4256" s="66"/>
    </row>
    <row r="4257" spans="9:9" x14ac:dyDescent="0.25">
      <c r="I4257" s="66"/>
    </row>
    <row r="4258" spans="9:9" x14ac:dyDescent="0.25">
      <c r="I4258" s="66"/>
    </row>
    <row r="4259" spans="9:9" x14ac:dyDescent="0.25">
      <c r="I4259" s="66"/>
    </row>
    <row r="4260" spans="9:9" x14ac:dyDescent="0.25">
      <c r="I4260" s="66"/>
    </row>
    <row r="4261" spans="9:9" x14ac:dyDescent="0.25">
      <c r="I4261" s="66"/>
    </row>
    <row r="4262" spans="9:9" x14ac:dyDescent="0.25">
      <c r="I4262" s="66"/>
    </row>
    <row r="4263" spans="9:9" x14ac:dyDescent="0.25">
      <c r="I4263" s="66"/>
    </row>
    <row r="4264" spans="9:9" x14ac:dyDescent="0.25">
      <c r="I4264" s="66"/>
    </row>
    <row r="4265" spans="9:9" x14ac:dyDescent="0.25">
      <c r="I4265" s="66"/>
    </row>
    <row r="4266" spans="9:9" x14ac:dyDescent="0.25">
      <c r="I4266" s="66"/>
    </row>
    <row r="4267" spans="9:9" x14ac:dyDescent="0.25">
      <c r="I4267" s="66"/>
    </row>
    <row r="4268" spans="9:9" x14ac:dyDescent="0.25">
      <c r="I4268" s="66"/>
    </row>
    <row r="4269" spans="9:9" x14ac:dyDescent="0.25">
      <c r="I4269" s="66"/>
    </row>
    <row r="4270" spans="9:9" x14ac:dyDescent="0.25">
      <c r="I4270" s="66"/>
    </row>
    <row r="4271" spans="9:9" x14ac:dyDescent="0.25">
      <c r="I4271" s="66"/>
    </row>
    <row r="4272" spans="9:9" x14ac:dyDescent="0.25">
      <c r="I4272" s="66"/>
    </row>
    <row r="4273" spans="9:9" x14ac:dyDescent="0.25">
      <c r="I4273" s="66"/>
    </row>
    <row r="4274" spans="9:9" x14ac:dyDescent="0.25">
      <c r="I4274" s="66"/>
    </row>
    <row r="4275" spans="9:9" x14ac:dyDescent="0.25">
      <c r="I4275" s="66"/>
    </row>
    <row r="4276" spans="9:9" x14ac:dyDescent="0.25">
      <c r="I4276" s="66"/>
    </row>
    <row r="4277" spans="9:9" x14ac:dyDescent="0.25">
      <c r="I4277" s="66"/>
    </row>
    <row r="4278" spans="9:9" x14ac:dyDescent="0.25">
      <c r="I4278" s="66"/>
    </row>
    <row r="4279" spans="9:9" x14ac:dyDescent="0.25">
      <c r="I4279" s="66"/>
    </row>
    <row r="4280" spans="9:9" x14ac:dyDescent="0.25">
      <c r="I4280" s="66"/>
    </row>
    <row r="4281" spans="9:9" x14ac:dyDescent="0.25">
      <c r="I4281" s="66"/>
    </row>
    <row r="4282" spans="9:9" x14ac:dyDescent="0.25">
      <c r="I4282" s="66"/>
    </row>
    <row r="4283" spans="9:9" x14ac:dyDescent="0.25">
      <c r="I4283" s="66"/>
    </row>
    <row r="4284" spans="9:9" x14ac:dyDescent="0.25">
      <c r="I4284" s="66"/>
    </row>
    <row r="4285" spans="9:9" x14ac:dyDescent="0.25">
      <c r="I4285" s="66"/>
    </row>
    <row r="4286" spans="9:9" x14ac:dyDescent="0.25">
      <c r="I4286" s="66"/>
    </row>
    <row r="4287" spans="9:9" x14ac:dyDescent="0.25">
      <c r="I4287" s="66"/>
    </row>
    <row r="4288" spans="9:9" x14ac:dyDescent="0.25">
      <c r="I4288" s="66"/>
    </row>
    <row r="4289" spans="9:9" x14ac:dyDescent="0.25">
      <c r="I4289" s="66"/>
    </row>
    <row r="4290" spans="9:9" x14ac:dyDescent="0.25">
      <c r="I4290" s="66"/>
    </row>
    <row r="4291" spans="9:9" x14ac:dyDescent="0.25">
      <c r="I4291" s="66"/>
    </row>
    <row r="4292" spans="9:9" x14ac:dyDescent="0.25">
      <c r="I4292" s="66"/>
    </row>
    <row r="4293" spans="9:9" x14ac:dyDescent="0.25">
      <c r="I4293" s="66"/>
    </row>
    <row r="4294" spans="9:9" x14ac:dyDescent="0.25">
      <c r="I4294" s="66"/>
    </row>
    <row r="4295" spans="9:9" x14ac:dyDescent="0.25">
      <c r="I4295" s="66"/>
    </row>
    <row r="4296" spans="9:9" x14ac:dyDescent="0.25">
      <c r="I4296" s="66"/>
    </row>
    <row r="4297" spans="9:9" x14ac:dyDescent="0.25">
      <c r="I4297" s="66"/>
    </row>
    <row r="4298" spans="9:9" x14ac:dyDescent="0.25">
      <c r="I4298" s="66"/>
    </row>
    <row r="4299" spans="9:9" x14ac:dyDescent="0.25">
      <c r="I4299" s="66"/>
    </row>
    <row r="4300" spans="9:9" x14ac:dyDescent="0.25">
      <c r="I4300" s="66"/>
    </row>
    <row r="4301" spans="9:9" x14ac:dyDescent="0.25">
      <c r="I4301" s="66"/>
    </row>
    <row r="4302" spans="9:9" x14ac:dyDescent="0.25">
      <c r="I4302" s="66"/>
    </row>
    <row r="4303" spans="9:9" x14ac:dyDescent="0.25">
      <c r="I4303" s="66"/>
    </row>
    <row r="4304" spans="9:9" x14ac:dyDescent="0.25">
      <c r="I4304" s="66"/>
    </row>
    <row r="4305" spans="9:9" x14ac:dyDescent="0.25">
      <c r="I4305" s="66"/>
    </row>
    <row r="4306" spans="9:9" x14ac:dyDescent="0.25">
      <c r="I4306" s="66"/>
    </row>
    <row r="4307" spans="9:9" x14ac:dyDescent="0.25">
      <c r="I4307" s="66"/>
    </row>
    <row r="4308" spans="9:9" x14ac:dyDescent="0.25">
      <c r="I4308" s="66"/>
    </row>
    <row r="4309" spans="9:9" x14ac:dyDescent="0.25">
      <c r="I4309" s="66"/>
    </row>
    <row r="4310" spans="9:9" x14ac:dyDescent="0.25">
      <c r="I4310" s="66"/>
    </row>
    <row r="4311" spans="9:9" x14ac:dyDescent="0.25">
      <c r="I4311" s="66"/>
    </row>
    <row r="4312" spans="9:9" x14ac:dyDescent="0.25">
      <c r="I4312" s="66"/>
    </row>
    <row r="4313" spans="9:9" x14ac:dyDescent="0.25">
      <c r="I4313" s="66"/>
    </row>
    <row r="4314" spans="9:9" x14ac:dyDescent="0.25">
      <c r="I4314" s="66"/>
    </row>
    <row r="4315" spans="9:9" x14ac:dyDescent="0.25">
      <c r="I4315" s="66"/>
    </row>
    <row r="4316" spans="9:9" x14ac:dyDescent="0.25">
      <c r="I4316" s="66"/>
    </row>
    <row r="4317" spans="9:9" x14ac:dyDescent="0.25">
      <c r="I4317" s="66"/>
    </row>
    <row r="4318" spans="9:9" x14ac:dyDescent="0.25">
      <c r="I4318" s="66"/>
    </row>
    <row r="4319" spans="9:9" x14ac:dyDescent="0.25">
      <c r="I4319" s="66"/>
    </row>
    <row r="4320" spans="9:9" x14ac:dyDescent="0.25">
      <c r="I4320" s="66"/>
    </row>
    <row r="4321" spans="9:9" x14ac:dyDescent="0.25">
      <c r="I4321" s="66"/>
    </row>
    <row r="4322" spans="9:9" x14ac:dyDescent="0.25">
      <c r="I4322" s="66"/>
    </row>
    <row r="4323" spans="9:9" x14ac:dyDescent="0.25">
      <c r="I4323" s="66"/>
    </row>
    <row r="4324" spans="9:9" x14ac:dyDescent="0.25">
      <c r="I4324" s="66"/>
    </row>
    <row r="4325" spans="9:9" x14ac:dyDescent="0.25">
      <c r="I4325" s="66"/>
    </row>
    <row r="4326" spans="9:9" x14ac:dyDescent="0.25">
      <c r="I4326" s="66"/>
    </row>
    <row r="4327" spans="9:9" x14ac:dyDescent="0.25">
      <c r="I4327" s="66"/>
    </row>
    <row r="4328" spans="9:9" x14ac:dyDescent="0.25">
      <c r="I4328" s="66"/>
    </row>
    <row r="4329" spans="9:9" x14ac:dyDescent="0.25">
      <c r="I4329" s="66"/>
    </row>
    <row r="4330" spans="9:9" x14ac:dyDescent="0.25">
      <c r="I4330" s="66"/>
    </row>
    <row r="4331" spans="9:9" x14ac:dyDescent="0.25">
      <c r="I4331" s="66"/>
    </row>
    <row r="4332" spans="9:9" x14ac:dyDescent="0.25">
      <c r="I4332" s="66"/>
    </row>
    <row r="4333" spans="9:9" x14ac:dyDescent="0.25">
      <c r="I4333" s="66"/>
    </row>
    <row r="4334" spans="9:9" x14ac:dyDescent="0.25">
      <c r="I4334" s="66"/>
    </row>
    <row r="4335" spans="9:9" x14ac:dyDescent="0.25">
      <c r="I4335" s="66"/>
    </row>
    <row r="4336" spans="9:9" x14ac:dyDescent="0.25">
      <c r="I4336" s="66"/>
    </row>
    <row r="4337" spans="9:9" x14ac:dyDescent="0.25">
      <c r="I4337" s="66"/>
    </row>
    <row r="4338" spans="9:9" x14ac:dyDescent="0.25">
      <c r="I4338" s="66"/>
    </row>
    <row r="4339" spans="9:9" x14ac:dyDescent="0.25">
      <c r="I4339" s="66"/>
    </row>
    <row r="4340" spans="9:9" x14ac:dyDescent="0.25">
      <c r="I4340" s="66"/>
    </row>
    <row r="4341" spans="9:9" x14ac:dyDescent="0.25">
      <c r="I4341" s="66"/>
    </row>
    <row r="4342" spans="9:9" x14ac:dyDescent="0.25">
      <c r="I4342" s="66"/>
    </row>
    <row r="4343" spans="9:9" x14ac:dyDescent="0.25">
      <c r="I4343" s="66"/>
    </row>
    <row r="4344" spans="9:9" x14ac:dyDescent="0.25">
      <c r="I4344" s="66"/>
    </row>
    <row r="4345" spans="9:9" x14ac:dyDescent="0.25">
      <c r="I4345" s="66"/>
    </row>
    <row r="4346" spans="9:9" x14ac:dyDescent="0.25">
      <c r="I4346" s="66"/>
    </row>
    <row r="4347" spans="9:9" x14ac:dyDescent="0.25">
      <c r="I4347" s="66"/>
    </row>
    <row r="4348" spans="9:9" x14ac:dyDescent="0.25">
      <c r="I4348" s="66"/>
    </row>
    <row r="4349" spans="9:9" x14ac:dyDescent="0.25">
      <c r="I4349" s="66"/>
    </row>
    <row r="4350" spans="9:9" x14ac:dyDescent="0.25">
      <c r="I4350" s="66"/>
    </row>
    <row r="4351" spans="9:9" x14ac:dyDescent="0.25">
      <c r="I4351" s="66"/>
    </row>
    <row r="4352" spans="9:9" x14ac:dyDescent="0.25">
      <c r="I4352" s="66"/>
    </row>
    <row r="4353" spans="9:9" x14ac:dyDescent="0.25">
      <c r="I4353" s="66"/>
    </row>
    <row r="4354" spans="9:9" x14ac:dyDescent="0.25">
      <c r="I4354" s="66"/>
    </row>
    <row r="4355" spans="9:9" x14ac:dyDescent="0.25">
      <c r="I4355" s="66"/>
    </row>
    <row r="4356" spans="9:9" x14ac:dyDescent="0.25">
      <c r="I4356" s="66"/>
    </row>
    <row r="4357" spans="9:9" x14ac:dyDescent="0.25">
      <c r="I4357" s="66"/>
    </row>
    <row r="4358" spans="9:9" x14ac:dyDescent="0.25">
      <c r="I4358" s="66"/>
    </row>
    <row r="4359" spans="9:9" x14ac:dyDescent="0.25">
      <c r="I4359" s="66"/>
    </row>
    <row r="4360" spans="9:9" x14ac:dyDescent="0.25">
      <c r="I4360" s="66"/>
    </row>
    <row r="4361" spans="9:9" x14ac:dyDescent="0.25">
      <c r="I4361" s="66"/>
    </row>
    <row r="4362" spans="9:9" x14ac:dyDescent="0.25">
      <c r="I4362" s="66"/>
    </row>
    <row r="4363" spans="9:9" x14ac:dyDescent="0.25">
      <c r="I4363" s="66"/>
    </row>
    <row r="4364" spans="9:9" x14ac:dyDescent="0.25">
      <c r="I4364" s="66"/>
    </row>
    <row r="4365" spans="9:9" x14ac:dyDescent="0.25">
      <c r="I4365" s="66"/>
    </row>
    <row r="4366" spans="9:9" x14ac:dyDescent="0.25">
      <c r="I4366" s="66"/>
    </row>
    <row r="4367" spans="9:9" x14ac:dyDescent="0.25">
      <c r="I4367" s="66"/>
    </row>
    <row r="4368" spans="9:9" x14ac:dyDescent="0.25">
      <c r="I4368" s="66"/>
    </row>
    <row r="4369" spans="9:9" x14ac:dyDescent="0.25">
      <c r="I4369" s="66"/>
    </row>
    <row r="4370" spans="9:9" x14ac:dyDescent="0.25">
      <c r="I4370" s="66"/>
    </row>
    <row r="4371" spans="9:9" x14ac:dyDescent="0.25">
      <c r="I4371" s="66"/>
    </row>
    <row r="4372" spans="9:9" x14ac:dyDescent="0.25">
      <c r="I4372" s="66"/>
    </row>
    <row r="4373" spans="9:9" x14ac:dyDescent="0.25">
      <c r="I4373" s="66"/>
    </row>
    <row r="4374" spans="9:9" x14ac:dyDescent="0.25">
      <c r="I4374" s="66"/>
    </row>
    <row r="4375" spans="9:9" x14ac:dyDescent="0.25">
      <c r="I4375" s="66"/>
    </row>
    <row r="4376" spans="9:9" x14ac:dyDescent="0.25">
      <c r="I4376" s="66"/>
    </row>
    <row r="4377" spans="9:9" x14ac:dyDescent="0.25">
      <c r="I4377" s="66"/>
    </row>
    <row r="4378" spans="9:9" x14ac:dyDescent="0.25">
      <c r="I4378" s="66"/>
    </row>
    <row r="4379" spans="9:9" x14ac:dyDescent="0.25">
      <c r="I4379" s="66"/>
    </row>
    <row r="4380" spans="9:9" x14ac:dyDescent="0.25">
      <c r="I4380" s="66"/>
    </row>
    <row r="4381" spans="9:9" x14ac:dyDescent="0.25">
      <c r="I4381" s="66"/>
    </row>
    <row r="4382" spans="9:9" x14ac:dyDescent="0.25">
      <c r="I4382" s="66"/>
    </row>
    <row r="4383" spans="9:9" x14ac:dyDescent="0.25">
      <c r="I4383" s="66"/>
    </row>
    <row r="4384" spans="9:9" x14ac:dyDescent="0.25">
      <c r="I4384" s="66"/>
    </row>
    <row r="4385" spans="9:9" x14ac:dyDescent="0.25">
      <c r="I4385" s="66"/>
    </row>
    <row r="4386" spans="9:9" x14ac:dyDescent="0.25">
      <c r="I4386" s="66"/>
    </row>
    <row r="4387" spans="9:9" x14ac:dyDescent="0.25">
      <c r="I4387" s="66"/>
    </row>
    <row r="4388" spans="9:9" x14ac:dyDescent="0.25">
      <c r="I4388" s="66"/>
    </row>
    <row r="4389" spans="9:9" x14ac:dyDescent="0.25">
      <c r="I4389" s="66"/>
    </row>
    <row r="4390" spans="9:9" x14ac:dyDescent="0.25">
      <c r="I4390" s="66"/>
    </row>
    <row r="4391" spans="9:9" x14ac:dyDescent="0.25">
      <c r="I4391" s="66"/>
    </row>
    <row r="4392" spans="9:9" x14ac:dyDescent="0.25">
      <c r="I4392" s="66"/>
    </row>
    <row r="4393" spans="9:9" x14ac:dyDescent="0.25">
      <c r="I4393" s="66"/>
    </row>
    <row r="4394" spans="9:9" x14ac:dyDescent="0.25">
      <c r="I4394" s="66"/>
    </row>
    <row r="4395" spans="9:9" x14ac:dyDescent="0.25">
      <c r="I4395" s="66"/>
    </row>
    <row r="4396" spans="9:9" x14ac:dyDescent="0.25">
      <c r="I4396" s="66"/>
    </row>
    <row r="4397" spans="9:9" x14ac:dyDescent="0.25">
      <c r="I4397" s="66"/>
    </row>
    <row r="4398" spans="9:9" x14ac:dyDescent="0.25">
      <c r="I4398" s="66"/>
    </row>
    <row r="4399" spans="9:9" x14ac:dyDescent="0.25">
      <c r="I4399" s="66"/>
    </row>
    <row r="4400" spans="9:9" x14ac:dyDescent="0.25">
      <c r="I4400" s="66"/>
    </row>
    <row r="4401" spans="9:9" x14ac:dyDescent="0.25">
      <c r="I4401" s="66"/>
    </row>
    <row r="4402" spans="9:9" x14ac:dyDescent="0.25">
      <c r="I4402" s="66"/>
    </row>
    <row r="4403" spans="9:9" x14ac:dyDescent="0.25">
      <c r="I4403" s="66"/>
    </row>
    <row r="4404" spans="9:9" x14ac:dyDescent="0.25">
      <c r="I4404" s="66"/>
    </row>
    <row r="4405" spans="9:9" x14ac:dyDescent="0.25">
      <c r="I4405" s="66"/>
    </row>
    <row r="4406" spans="9:9" x14ac:dyDescent="0.25">
      <c r="I4406" s="66"/>
    </row>
    <row r="4407" spans="9:9" x14ac:dyDescent="0.25">
      <c r="I4407" s="66"/>
    </row>
    <row r="4408" spans="9:9" x14ac:dyDescent="0.25">
      <c r="I4408" s="66"/>
    </row>
    <row r="4409" spans="9:9" x14ac:dyDescent="0.25">
      <c r="I4409" s="66"/>
    </row>
    <row r="4410" spans="9:9" x14ac:dyDescent="0.25">
      <c r="I4410" s="66"/>
    </row>
    <row r="4411" spans="9:9" x14ac:dyDescent="0.25">
      <c r="I4411" s="66"/>
    </row>
    <row r="4412" spans="9:9" x14ac:dyDescent="0.25">
      <c r="I4412" s="66"/>
    </row>
    <row r="4413" spans="9:9" x14ac:dyDescent="0.25">
      <c r="I4413" s="66"/>
    </row>
    <row r="4414" spans="9:9" x14ac:dyDescent="0.25">
      <c r="I4414" s="66"/>
    </row>
    <row r="4415" spans="9:9" x14ac:dyDescent="0.25">
      <c r="I4415" s="66"/>
    </row>
    <row r="4416" spans="9:9" x14ac:dyDescent="0.25">
      <c r="I4416" s="66"/>
    </row>
    <row r="4417" spans="9:9" x14ac:dyDescent="0.25">
      <c r="I4417" s="66"/>
    </row>
    <row r="4418" spans="9:9" x14ac:dyDescent="0.25">
      <c r="I4418" s="66"/>
    </row>
    <row r="4419" spans="9:9" x14ac:dyDescent="0.25">
      <c r="I4419" s="66"/>
    </row>
    <row r="4420" spans="9:9" x14ac:dyDescent="0.25">
      <c r="I4420" s="66"/>
    </row>
    <row r="4421" spans="9:9" x14ac:dyDescent="0.25">
      <c r="I4421" s="66"/>
    </row>
    <row r="4422" spans="9:9" x14ac:dyDescent="0.25">
      <c r="I4422" s="66"/>
    </row>
    <row r="4423" spans="9:9" x14ac:dyDescent="0.25">
      <c r="I4423" s="66"/>
    </row>
    <row r="4424" spans="9:9" x14ac:dyDescent="0.25">
      <c r="I4424" s="66"/>
    </row>
    <row r="4425" spans="9:9" x14ac:dyDescent="0.25">
      <c r="I4425" s="66"/>
    </row>
    <row r="4426" spans="9:9" x14ac:dyDescent="0.25">
      <c r="I4426" s="66"/>
    </row>
    <row r="4427" spans="9:9" x14ac:dyDescent="0.25">
      <c r="I4427" s="66"/>
    </row>
    <row r="4428" spans="9:9" x14ac:dyDescent="0.25">
      <c r="I4428" s="66"/>
    </row>
    <row r="4429" spans="9:9" x14ac:dyDescent="0.25">
      <c r="I4429" s="66"/>
    </row>
    <row r="4430" spans="9:9" x14ac:dyDescent="0.25">
      <c r="I4430" s="66"/>
    </row>
    <row r="4431" spans="9:9" x14ac:dyDescent="0.25">
      <c r="I4431" s="66"/>
    </row>
    <row r="4432" spans="9:9" x14ac:dyDescent="0.25">
      <c r="I4432" s="66"/>
    </row>
    <row r="4433" spans="9:9" x14ac:dyDescent="0.25">
      <c r="I4433" s="66"/>
    </row>
    <row r="4434" spans="9:9" x14ac:dyDescent="0.25">
      <c r="I4434" s="66"/>
    </row>
    <row r="4435" spans="9:9" x14ac:dyDescent="0.25">
      <c r="I4435" s="66"/>
    </row>
    <row r="4436" spans="9:9" x14ac:dyDescent="0.25">
      <c r="I4436" s="66"/>
    </row>
    <row r="4437" spans="9:9" x14ac:dyDescent="0.25">
      <c r="I4437" s="66"/>
    </row>
    <row r="4438" spans="9:9" x14ac:dyDescent="0.25">
      <c r="I4438" s="66"/>
    </row>
    <row r="4439" spans="9:9" x14ac:dyDescent="0.25">
      <c r="I4439" s="66"/>
    </row>
    <row r="4440" spans="9:9" x14ac:dyDescent="0.25">
      <c r="I4440" s="66"/>
    </row>
    <row r="4441" spans="9:9" x14ac:dyDescent="0.25">
      <c r="I4441" s="66"/>
    </row>
    <row r="4442" spans="9:9" x14ac:dyDescent="0.25">
      <c r="I4442" s="66"/>
    </row>
    <row r="4443" spans="9:9" x14ac:dyDescent="0.25">
      <c r="I4443" s="66"/>
    </row>
    <row r="4444" spans="9:9" x14ac:dyDescent="0.25">
      <c r="I4444" s="66"/>
    </row>
    <row r="4445" spans="9:9" x14ac:dyDescent="0.25">
      <c r="I4445" s="66"/>
    </row>
    <row r="4446" spans="9:9" x14ac:dyDescent="0.25">
      <c r="I4446" s="66"/>
    </row>
    <row r="4447" spans="9:9" x14ac:dyDescent="0.25">
      <c r="I4447" s="66"/>
    </row>
    <row r="4448" spans="9:9" x14ac:dyDescent="0.25">
      <c r="I4448" s="66"/>
    </row>
    <row r="4449" spans="9:9" x14ac:dyDescent="0.25">
      <c r="I4449" s="66"/>
    </row>
    <row r="4450" spans="9:9" x14ac:dyDescent="0.25">
      <c r="I4450" s="66"/>
    </row>
    <row r="4451" spans="9:9" x14ac:dyDescent="0.25">
      <c r="I4451" s="66"/>
    </row>
    <row r="4452" spans="9:9" x14ac:dyDescent="0.25">
      <c r="I4452" s="66"/>
    </row>
    <row r="4453" spans="9:9" x14ac:dyDescent="0.25">
      <c r="I4453" s="66"/>
    </row>
    <row r="4454" spans="9:9" x14ac:dyDescent="0.25">
      <c r="I4454" s="66"/>
    </row>
    <row r="4455" spans="9:9" x14ac:dyDescent="0.25">
      <c r="I4455" s="66"/>
    </row>
    <row r="4456" spans="9:9" x14ac:dyDescent="0.25">
      <c r="I4456" s="66"/>
    </row>
    <row r="4457" spans="9:9" x14ac:dyDescent="0.25">
      <c r="I4457" s="66"/>
    </row>
    <row r="4458" spans="9:9" x14ac:dyDescent="0.25">
      <c r="I4458" s="66"/>
    </row>
    <row r="4459" spans="9:9" x14ac:dyDescent="0.25">
      <c r="I4459" s="66"/>
    </row>
    <row r="4460" spans="9:9" x14ac:dyDescent="0.25">
      <c r="I4460" s="66"/>
    </row>
    <row r="4461" spans="9:9" x14ac:dyDescent="0.25">
      <c r="I4461" s="66"/>
    </row>
    <row r="4462" spans="9:9" x14ac:dyDescent="0.25">
      <c r="I4462" s="66"/>
    </row>
    <row r="4463" spans="9:9" x14ac:dyDescent="0.25">
      <c r="I4463" s="66"/>
    </row>
    <row r="4464" spans="9:9" x14ac:dyDescent="0.25">
      <c r="I4464" s="66"/>
    </row>
    <row r="4465" spans="9:9" x14ac:dyDescent="0.25">
      <c r="I4465" s="66"/>
    </row>
    <row r="4466" spans="9:9" x14ac:dyDescent="0.25">
      <c r="I4466" s="66"/>
    </row>
    <row r="4467" spans="9:9" x14ac:dyDescent="0.25">
      <c r="I4467" s="66"/>
    </row>
    <row r="4468" spans="9:9" x14ac:dyDescent="0.25">
      <c r="I4468" s="66"/>
    </row>
    <row r="4469" spans="9:9" x14ac:dyDescent="0.25">
      <c r="I4469" s="66"/>
    </row>
    <row r="4470" spans="9:9" x14ac:dyDescent="0.25">
      <c r="I4470" s="66"/>
    </row>
    <row r="4471" spans="9:9" x14ac:dyDescent="0.25">
      <c r="I4471" s="66"/>
    </row>
    <row r="4472" spans="9:9" x14ac:dyDescent="0.25">
      <c r="I4472" s="66"/>
    </row>
    <row r="4473" spans="9:9" x14ac:dyDescent="0.25">
      <c r="I4473" s="66"/>
    </row>
    <row r="4474" spans="9:9" x14ac:dyDescent="0.25">
      <c r="I4474" s="66"/>
    </row>
    <row r="4475" spans="9:9" x14ac:dyDescent="0.25">
      <c r="I4475" s="66"/>
    </row>
    <row r="4476" spans="9:9" x14ac:dyDescent="0.25">
      <c r="I4476" s="66"/>
    </row>
    <row r="4477" spans="9:9" x14ac:dyDescent="0.25">
      <c r="I4477" s="66"/>
    </row>
    <row r="4478" spans="9:9" x14ac:dyDescent="0.25">
      <c r="I4478" s="66"/>
    </row>
    <row r="4479" spans="9:9" x14ac:dyDescent="0.25">
      <c r="I4479" s="66"/>
    </row>
    <row r="4480" spans="9:9" x14ac:dyDescent="0.25">
      <c r="I4480" s="66"/>
    </row>
    <row r="4481" spans="9:9" x14ac:dyDescent="0.25">
      <c r="I4481" s="66"/>
    </row>
    <row r="4482" spans="9:9" x14ac:dyDescent="0.25">
      <c r="I4482" s="66"/>
    </row>
    <row r="4483" spans="9:9" x14ac:dyDescent="0.25">
      <c r="I4483" s="66"/>
    </row>
    <row r="4484" spans="9:9" x14ac:dyDescent="0.25">
      <c r="I4484" s="66"/>
    </row>
    <row r="4485" spans="9:9" x14ac:dyDescent="0.25">
      <c r="I4485" s="66"/>
    </row>
    <row r="4486" spans="9:9" x14ac:dyDescent="0.25">
      <c r="I4486" s="66"/>
    </row>
    <row r="4487" spans="9:9" x14ac:dyDescent="0.25">
      <c r="I4487" s="66"/>
    </row>
    <row r="4488" spans="9:9" x14ac:dyDescent="0.25">
      <c r="I4488" s="66"/>
    </row>
    <row r="4489" spans="9:9" x14ac:dyDescent="0.25">
      <c r="I4489" s="66"/>
    </row>
    <row r="4490" spans="9:9" x14ac:dyDescent="0.25">
      <c r="I4490" s="66"/>
    </row>
    <row r="4491" spans="9:9" x14ac:dyDescent="0.25">
      <c r="I4491" s="66"/>
    </row>
    <row r="4492" spans="9:9" x14ac:dyDescent="0.25">
      <c r="I4492" s="66"/>
    </row>
    <row r="4493" spans="9:9" x14ac:dyDescent="0.25">
      <c r="I4493" s="66"/>
    </row>
    <row r="4494" spans="9:9" x14ac:dyDescent="0.25">
      <c r="I4494" s="66"/>
    </row>
    <row r="4495" spans="9:9" x14ac:dyDescent="0.25">
      <c r="I4495" s="66"/>
    </row>
    <row r="4496" spans="9:9" x14ac:dyDescent="0.25">
      <c r="I4496" s="66"/>
    </row>
    <row r="4497" spans="9:9" x14ac:dyDescent="0.25">
      <c r="I4497" s="66"/>
    </row>
    <row r="4498" spans="9:9" x14ac:dyDescent="0.25">
      <c r="I4498" s="66"/>
    </row>
    <row r="4499" spans="9:9" x14ac:dyDescent="0.25">
      <c r="I4499" s="66"/>
    </row>
    <row r="4500" spans="9:9" x14ac:dyDescent="0.25">
      <c r="I4500" s="66"/>
    </row>
    <row r="4501" spans="9:9" x14ac:dyDescent="0.25">
      <c r="I4501" s="66"/>
    </row>
    <row r="4502" spans="9:9" x14ac:dyDescent="0.25">
      <c r="I4502" s="66"/>
    </row>
    <row r="4503" spans="9:9" x14ac:dyDescent="0.25">
      <c r="I4503" s="66"/>
    </row>
    <row r="4504" spans="9:9" x14ac:dyDescent="0.25">
      <c r="I4504" s="66"/>
    </row>
    <row r="4505" spans="9:9" x14ac:dyDescent="0.25">
      <c r="I4505" s="66"/>
    </row>
    <row r="4506" spans="9:9" x14ac:dyDescent="0.25">
      <c r="I4506" s="66"/>
    </row>
    <row r="4507" spans="9:9" x14ac:dyDescent="0.25">
      <c r="I4507" s="66"/>
    </row>
    <row r="4508" spans="9:9" x14ac:dyDescent="0.25">
      <c r="I4508" s="66"/>
    </row>
    <row r="4509" spans="9:9" x14ac:dyDescent="0.25">
      <c r="I4509" s="66"/>
    </row>
    <row r="4510" spans="9:9" x14ac:dyDescent="0.25">
      <c r="I4510" s="66"/>
    </row>
    <row r="4511" spans="9:9" x14ac:dyDescent="0.25">
      <c r="I4511" s="66"/>
    </row>
    <row r="4512" spans="9:9" x14ac:dyDescent="0.25">
      <c r="I4512" s="66"/>
    </row>
    <row r="4513" spans="9:9" x14ac:dyDescent="0.25">
      <c r="I4513" s="66"/>
    </row>
    <row r="4514" spans="9:9" x14ac:dyDescent="0.25">
      <c r="I4514" s="66"/>
    </row>
    <row r="4515" spans="9:9" x14ac:dyDescent="0.25">
      <c r="I4515" s="66"/>
    </row>
    <row r="4516" spans="9:9" x14ac:dyDescent="0.25">
      <c r="I4516" s="66"/>
    </row>
    <row r="4517" spans="9:9" x14ac:dyDescent="0.25">
      <c r="I4517" s="66"/>
    </row>
    <row r="4518" spans="9:9" x14ac:dyDescent="0.25">
      <c r="I4518" s="66"/>
    </row>
    <row r="4519" spans="9:9" x14ac:dyDescent="0.25">
      <c r="I4519" s="66"/>
    </row>
    <row r="4520" spans="9:9" x14ac:dyDescent="0.25">
      <c r="I4520" s="66"/>
    </row>
    <row r="4521" spans="9:9" x14ac:dyDescent="0.25">
      <c r="I4521" s="66"/>
    </row>
    <row r="4522" spans="9:9" x14ac:dyDescent="0.25">
      <c r="I4522" s="66"/>
    </row>
    <row r="4523" spans="9:9" x14ac:dyDescent="0.25">
      <c r="I4523" s="66"/>
    </row>
    <row r="4524" spans="9:9" x14ac:dyDescent="0.25">
      <c r="I4524" s="66"/>
    </row>
    <row r="4525" spans="9:9" x14ac:dyDescent="0.25">
      <c r="I4525" s="66"/>
    </row>
    <row r="4526" spans="9:9" x14ac:dyDescent="0.25">
      <c r="I4526" s="66"/>
    </row>
    <row r="4527" spans="9:9" x14ac:dyDescent="0.25">
      <c r="I4527" s="66"/>
    </row>
    <row r="4528" spans="9:9" x14ac:dyDescent="0.25">
      <c r="I4528" s="66"/>
    </row>
    <row r="4529" spans="9:9" x14ac:dyDescent="0.25">
      <c r="I4529" s="66"/>
    </row>
    <row r="4530" spans="9:9" x14ac:dyDescent="0.25">
      <c r="I4530" s="66"/>
    </row>
    <row r="4531" spans="9:9" x14ac:dyDescent="0.25">
      <c r="I4531" s="66"/>
    </row>
    <row r="4532" spans="9:9" x14ac:dyDescent="0.25">
      <c r="I4532" s="66"/>
    </row>
    <row r="4533" spans="9:9" x14ac:dyDescent="0.25">
      <c r="I4533" s="66"/>
    </row>
    <row r="4534" spans="9:9" x14ac:dyDescent="0.25">
      <c r="I4534" s="66"/>
    </row>
    <row r="4535" spans="9:9" x14ac:dyDescent="0.25">
      <c r="I4535" s="66"/>
    </row>
    <row r="4536" spans="9:9" x14ac:dyDescent="0.25">
      <c r="I4536" s="66"/>
    </row>
    <row r="4537" spans="9:9" x14ac:dyDescent="0.25">
      <c r="I4537" s="66"/>
    </row>
    <row r="4538" spans="9:9" x14ac:dyDescent="0.25">
      <c r="I4538" s="66"/>
    </row>
    <row r="4539" spans="9:9" x14ac:dyDescent="0.25">
      <c r="I4539" s="66"/>
    </row>
    <row r="4540" spans="9:9" x14ac:dyDescent="0.25">
      <c r="I4540" s="66"/>
    </row>
    <row r="4541" spans="9:9" x14ac:dyDescent="0.25">
      <c r="I4541" s="66"/>
    </row>
    <row r="4542" spans="9:9" x14ac:dyDescent="0.25">
      <c r="I4542" s="66"/>
    </row>
    <row r="4543" spans="9:9" x14ac:dyDescent="0.25">
      <c r="I4543" s="66"/>
    </row>
    <row r="4544" spans="9:9" x14ac:dyDescent="0.25">
      <c r="I4544" s="66"/>
    </row>
    <row r="4545" spans="9:9" x14ac:dyDescent="0.25">
      <c r="I4545" s="66"/>
    </row>
    <row r="4546" spans="9:9" x14ac:dyDescent="0.25">
      <c r="I4546" s="66"/>
    </row>
    <row r="4547" spans="9:9" x14ac:dyDescent="0.25">
      <c r="I4547" s="66"/>
    </row>
    <row r="4548" spans="9:9" x14ac:dyDescent="0.25">
      <c r="I4548" s="66"/>
    </row>
    <row r="4549" spans="9:9" x14ac:dyDescent="0.25">
      <c r="I4549" s="66"/>
    </row>
    <row r="4550" spans="9:9" x14ac:dyDescent="0.25">
      <c r="I4550" s="66"/>
    </row>
    <row r="4551" spans="9:9" x14ac:dyDescent="0.25">
      <c r="I4551" s="66"/>
    </row>
    <row r="4552" spans="9:9" x14ac:dyDescent="0.25">
      <c r="I4552" s="66"/>
    </row>
    <row r="4553" spans="9:9" x14ac:dyDescent="0.25">
      <c r="I4553" s="66"/>
    </row>
    <row r="4554" spans="9:9" x14ac:dyDescent="0.25">
      <c r="I4554" s="66"/>
    </row>
    <row r="4555" spans="9:9" x14ac:dyDescent="0.25">
      <c r="I4555" s="66"/>
    </row>
    <row r="4556" spans="9:9" x14ac:dyDescent="0.25">
      <c r="I4556" s="66"/>
    </row>
    <row r="4557" spans="9:9" x14ac:dyDescent="0.25">
      <c r="I4557" s="66"/>
    </row>
    <row r="4558" spans="9:9" x14ac:dyDescent="0.25">
      <c r="I4558" s="66"/>
    </row>
    <row r="4559" spans="9:9" x14ac:dyDescent="0.25">
      <c r="I4559" s="66"/>
    </row>
    <row r="4560" spans="9:9" x14ac:dyDescent="0.25">
      <c r="I4560" s="66"/>
    </row>
    <row r="4561" spans="9:9" x14ac:dyDescent="0.25">
      <c r="I4561" s="66"/>
    </row>
    <row r="4562" spans="9:9" x14ac:dyDescent="0.25">
      <c r="I4562" s="66"/>
    </row>
    <row r="4563" spans="9:9" x14ac:dyDescent="0.25">
      <c r="I4563" s="66"/>
    </row>
    <row r="4564" spans="9:9" x14ac:dyDescent="0.25">
      <c r="I4564" s="66"/>
    </row>
    <row r="4565" spans="9:9" x14ac:dyDescent="0.25">
      <c r="I4565" s="66"/>
    </row>
    <row r="4566" spans="9:9" x14ac:dyDescent="0.25">
      <c r="I4566" s="66"/>
    </row>
    <row r="4567" spans="9:9" x14ac:dyDescent="0.25">
      <c r="I4567" s="66"/>
    </row>
    <row r="4568" spans="9:9" x14ac:dyDescent="0.25">
      <c r="I4568" s="66"/>
    </row>
    <row r="4569" spans="9:9" x14ac:dyDescent="0.25">
      <c r="I4569" s="66"/>
    </row>
    <row r="4570" spans="9:9" x14ac:dyDescent="0.25">
      <c r="I4570" s="66"/>
    </row>
    <row r="4571" spans="9:9" x14ac:dyDescent="0.25">
      <c r="I4571" s="66"/>
    </row>
    <row r="4572" spans="9:9" x14ac:dyDescent="0.25">
      <c r="I4572" s="66"/>
    </row>
    <row r="4573" spans="9:9" x14ac:dyDescent="0.25">
      <c r="I4573" s="66"/>
    </row>
    <row r="4574" spans="9:9" x14ac:dyDescent="0.25">
      <c r="I4574" s="66"/>
    </row>
    <row r="4575" spans="9:9" x14ac:dyDescent="0.25">
      <c r="I4575" s="66"/>
    </row>
    <row r="4576" spans="9:9" x14ac:dyDescent="0.25">
      <c r="I4576" s="66"/>
    </row>
    <row r="4577" spans="9:9" x14ac:dyDescent="0.25">
      <c r="I4577" s="66"/>
    </row>
    <row r="4578" spans="9:9" x14ac:dyDescent="0.25">
      <c r="I4578" s="66"/>
    </row>
    <row r="4579" spans="9:9" x14ac:dyDescent="0.25">
      <c r="I4579" s="66"/>
    </row>
    <row r="4580" spans="9:9" x14ac:dyDescent="0.25">
      <c r="I4580" s="66"/>
    </row>
    <row r="4581" spans="9:9" x14ac:dyDescent="0.25">
      <c r="I4581" s="66"/>
    </row>
    <row r="4582" spans="9:9" x14ac:dyDescent="0.25">
      <c r="I4582" s="66"/>
    </row>
    <row r="4583" spans="9:9" x14ac:dyDescent="0.25">
      <c r="I4583" s="66"/>
    </row>
    <row r="4584" spans="9:9" x14ac:dyDescent="0.25">
      <c r="I4584" s="66"/>
    </row>
    <row r="4585" spans="9:9" x14ac:dyDescent="0.25">
      <c r="I4585" s="66"/>
    </row>
    <row r="4586" spans="9:9" x14ac:dyDescent="0.25">
      <c r="I4586" s="66"/>
    </row>
    <row r="4587" spans="9:9" x14ac:dyDescent="0.25">
      <c r="I4587" s="66"/>
    </row>
    <row r="4588" spans="9:9" x14ac:dyDescent="0.25">
      <c r="I4588" s="66"/>
    </row>
    <row r="4589" spans="9:9" x14ac:dyDescent="0.25">
      <c r="I4589" s="66"/>
    </row>
    <row r="4590" spans="9:9" x14ac:dyDescent="0.25">
      <c r="I4590" s="66"/>
    </row>
    <row r="4591" spans="9:9" x14ac:dyDescent="0.25">
      <c r="I4591" s="66"/>
    </row>
    <row r="4592" spans="9:9" x14ac:dyDescent="0.25">
      <c r="I4592" s="66"/>
    </row>
    <row r="4593" spans="9:9" x14ac:dyDescent="0.25">
      <c r="I4593" s="66"/>
    </row>
    <row r="4594" spans="9:9" x14ac:dyDescent="0.25">
      <c r="I4594" s="66"/>
    </row>
    <row r="4595" spans="9:9" x14ac:dyDescent="0.25">
      <c r="I4595" s="66"/>
    </row>
    <row r="4596" spans="9:9" x14ac:dyDescent="0.25">
      <c r="I4596" s="66"/>
    </row>
    <row r="4597" spans="9:9" x14ac:dyDescent="0.25">
      <c r="I4597" s="66"/>
    </row>
    <row r="4598" spans="9:9" x14ac:dyDescent="0.25">
      <c r="I4598" s="66"/>
    </row>
    <row r="4599" spans="9:9" x14ac:dyDescent="0.25">
      <c r="I4599" s="66"/>
    </row>
    <row r="4600" spans="9:9" x14ac:dyDescent="0.25">
      <c r="I4600" s="66"/>
    </row>
    <row r="4601" spans="9:9" x14ac:dyDescent="0.25">
      <c r="I4601" s="66"/>
    </row>
    <row r="4602" spans="9:9" x14ac:dyDescent="0.25">
      <c r="I4602" s="66"/>
    </row>
    <row r="4603" spans="9:9" x14ac:dyDescent="0.25">
      <c r="I4603" s="66"/>
    </row>
    <row r="4604" spans="9:9" x14ac:dyDescent="0.25">
      <c r="I4604" s="66"/>
    </row>
    <row r="4605" spans="9:9" x14ac:dyDescent="0.25">
      <c r="I4605" s="66"/>
    </row>
    <row r="4606" spans="9:9" x14ac:dyDescent="0.25">
      <c r="I4606" s="66"/>
    </row>
    <row r="4607" spans="9:9" x14ac:dyDescent="0.25">
      <c r="I4607" s="66"/>
    </row>
    <row r="4608" spans="9:9" x14ac:dyDescent="0.25">
      <c r="I4608" s="66"/>
    </row>
    <row r="4609" spans="9:9" x14ac:dyDescent="0.25">
      <c r="I4609" s="66"/>
    </row>
    <row r="4610" spans="9:9" x14ac:dyDescent="0.25">
      <c r="I4610" s="66"/>
    </row>
    <row r="4611" spans="9:9" x14ac:dyDescent="0.25">
      <c r="I4611" s="66"/>
    </row>
    <row r="4612" spans="9:9" x14ac:dyDescent="0.25">
      <c r="I4612" s="66"/>
    </row>
    <row r="4613" spans="9:9" x14ac:dyDescent="0.25">
      <c r="I4613" s="66"/>
    </row>
    <row r="4614" spans="9:9" x14ac:dyDescent="0.25">
      <c r="I4614" s="66"/>
    </row>
    <row r="4615" spans="9:9" x14ac:dyDescent="0.25">
      <c r="I4615" s="66"/>
    </row>
    <row r="4616" spans="9:9" x14ac:dyDescent="0.25">
      <c r="I4616" s="66"/>
    </row>
    <row r="4617" spans="9:9" x14ac:dyDescent="0.25">
      <c r="I4617" s="66"/>
    </row>
    <row r="4618" spans="9:9" x14ac:dyDescent="0.25">
      <c r="I4618" s="66"/>
    </row>
    <row r="4619" spans="9:9" x14ac:dyDescent="0.25">
      <c r="I4619" s="66"/>
    </row>
    <row r="4620" spans="9:9" x14ac:dyDescent="0.25">
      <c r="I4620" s="66"/>
    </row>
    <row r="4621" spans="9:9" x14ac:dyDescent="0.25">
      <c r="I4621" s="66"/>
    </row>
    <row r="4622" spans="9:9" x14ac:dyDescent="0.25">
      <c r="I4622" s="66"/>
    </row>
    <row r="4623" spans="9:9" x14ac:dyDescent="0.25">
      <c r="I4623" s="66"/>
    </row>
    <row r="4624" spans="9:9" x14ac:dyDescent="0.25">
      <c r="I4624" s="66"/>
    </row>
    <row r="4625" spans="9:9" x14ac:dyDescent="0.25">
      <c r="I4625" s="66"/>
    </row>
    <row r="4626" spans="9:9" x14ac:dyDescent="0.25">
      <c r="I4626" s="66"/>
    </row>
    <row r="4627" spans="9:9" x14ac:dyDescent="0.25">
      <c r="I4627" s="66"/>
    </row>
    <row r="4628" spans="9:9" x14ac:dyDescent="0.25">
      <c r="I4628" s="66"/>
    </row>
    <row r="4629" spans="9:9" x14ac:dyDescent="0.25">
      <c r="I4629" s="66"/>
    </row>
    <row r="4630" spans="9:9" x14ac:dyDescent="0.25">
      <c r="I4630" s="66"/>
    </row>
    <row r="4631" spans="9:9" x14ac:dyDescent="0.25">
      <c r="I4631" s="66"/>
    </row>
    <row r="4632" spans="9:9" x14ac:dyDescent="0.25">
      <c r="I4632" s="66"/>
    </row>
    <row r="4633" spans="9:9" x14ac:dyDescent="0.25">
      <c r="I4633" s="66"/>
    </row>
    <row r="4634" spans="9:9" x14ac:dyDescent="0.25">
      <c r="I4634" s="66"/>
    </row>
    <row r="4635" spans="9:9" x14ac:dyDescent="0.25">
      <c r="I4635" s="66"/>
    </row>
    <row r="4636" spans="9:9" x14ac:dyDescent="0.25">
      <c r="I4636" s="66"/>
    </row>
    <row r="4637" spans="9:9" x14ac:dyDescent="0.25">
      <c r="I4637" s="66"/>
    </row>
    <row r="4638" spans="9:9" x14ac:dyDescent="0.25">
      <c r="I4638" s="66"/>
    </row>
    <row r="4639" spans="9:9" x14ac:dyDescent="0.25">
      <c r="I4639" s="66"/>
    </row>
    <row r="4640" spans="9:9" x14ac:dyDescent="0.25">
      <c r="I4640" s="66"/>
    </row>
    <row r="4641" spans="9:9" x14ac:dyDescent="0.25">
      <c r="I4641" s="66"/>
    </row>
    <row r="4642" spans="9:9" x14ac:dyDescent="0.25">
      <c r="I4642" s="66"/>
    </row>
    <row r="4643" spans="9:9" x14ac:dyDescent="0.25">
      <c r="I4643" s="66"/>
    </row>
    <row r="4644" spans="9:9" x14ac:dyDescent="0.25">
      <c r="I4644" s="66"/>
    </row>
    <row r="4645" spans="9:9" x14ac:dyDescent="0.25">
      <c r="I4645" s="66"/>
    </row>
    <row r="4646" spans="9:9" x14ac:dyDescent="0.25">
      <c r="I4646" s="66"/>
    </row>
    <row r="4647" spans="9:9" x14ac:dyDescent="0.25">
      <c r="I4647" s="66"/>
    </row>
    <row r="4648" spans="9:9" x14ac:dyDescent="0.25">
      <c r="I4648" s="66"/>
    </row>
    <row r="4649" spans="9:9" x14ac:dyDescent="0.25">
      <c r="I4649" s="66"/>
    </row>
    <row r="4650" spans="9:9" x14ac:dyDescent="0.25">
      <c r="I4650" s="66"/>
    </row>
    <row r="4651" spans="9:9" x14ac:dyDescent="0.25">
      <c r="I4651" s="66"/>
    </row>
    <row r="4652" spans="9:9" x14ac:dyDescent="0.25">
      <c r="I4652" s="66"/>
    </row>
    <row r="4653" spans="9:9" x14ac:dyDescent="0.25">
      <c r="I4653" s="66"/>
    </row>
    <row r="4654" spans="9:9" x14ac:dyDescent="0.25">
      <c r="I4654" s="66"/>
    </row>
    <row r="4655" spans="9:9" x14ac:dyDescent="0.25">
      <c r="I4655" s="66"/>
    </row>
    <row r="4656" spans="9:9" x14ac:dyDescent="0.25">
      <c r="I4656" s="66"/>
    </row>
    <row r="4657" spans="9:9" x14ac:dyDescent="0.25">
      <c r="I4657" s="66"/>
    </row>
    <row r="4658" spans="9:9" x14ac:dyDescent="0.25">
      <c r="I4658" s="66"/>
    </row>
    <row r="4659" spans="9:9" x14ac:dyDescent="0.25">
      <c r="I4659" s="66"/>
    </row>
    <row r="4660" spans="9:9" x14ac:dyDescent="0.25">
      <c r="I4660" s="66"/>
    </row>
    <row r="4661" spans="9:9" x14ac:dyDescent="0.25">
      <c r="I4661" s="66"/>
    </row>
    <row r="4662" spans="9:9" x14ac:dyDescent="0.25">
      <c r="I4662" s="66"/>
    </row>
    <row r="4663" spans="9:9" x14ac:dyDescent="0.25">
      <c r="I4663" s="66"/>
    </row>
    <row r="4664" spans="9:9" x14ac:dyDescent="0.25">
      <c r="I4664" s="66"/>
    </row>
    <row r="4665" spans="9:9" x14ac:dyDescent="0.25">
      <c r="I4665" s="66"/>
    </row>
    <row r="4666" spans="9:9" x14ac:dyDescent="0.25">
      <c r="I4666" s="66"/>
    </row>
    <row r="4667" spans="9:9" x14ac:dyDescent="0.25">
      <c r="I4667" s="66"/>
    </row>
    <row r="4668" spans="9:9" x14ac:dyDescent="0.25">
      <c r="I4668" s="66"/>
    </row>
    <row r="4669" spans="9:9" x14ac:dyDescent="0.25">
      <c r="I4669" s="66"/>
    </row>
    <row r="4670" spans="9:9" x14ac:dyDescent="0.25">
      <c r="I4670" s="66"/>
    </row>
    <row r="4671" spans="9:9" x14ac:dyDescent="0.25">
      <c r="I4671" s="66"/>
    </row>
    <row r="4672" spans="9:9" x14ac:dyDescent="0.25">
      <c r="I4672" s="66"/>
    </row>
    <row r="4673" spans="9:9" x14ac:dyDescent="0.25">
      <c r="I4673" s="66"/>
    </row>
    <row r="4674" spans="9:9" x14ac:dyDescent="0.25">
      <c r="I4674" s="66"/>
    </row>
    <row r="4675" spans="9:9" x14ac:dyDescent="0.25">
      <c r="I4675" s="66"/>
    </row>
    <row r="4676" spans="9:9" x14ac:dyDescent="0.25">
      <c r="I4676" s="66"/>
    </row>
    <row r="4677" spans="9:9" x14ac:dyDescent="0.25">
      <c r="I4677" s="66"/>
    </row>
    <row r="4678" spans="9:9" x14ac:dyDescent="0.25">
      <c r="I4678" s="66"/>
    </row>
    <row r="4679" spans="9:9" x14ac:dyDescent="0.25">
      <c r="I4679" s="66"/>
    </row>
    <row r="4680" spans="9:9" x14ac:dyDescent="0.25">
      <c r="I4680" s="66"/>
    </row>
    <row r="4681" spans="9:9" x14ac:dyDescent="0.25">
      <c r="I4681" s="66"/>
    </row>
    <row r="4682" spans="9:9" x14ac:dyDescent="0.25">
      <c r="I4682" s="66"/>
    </row>
    <row r="4683" spans="9:9" x14ac:dyDescent="0.25">
      <c r="I4683" s="66"/>
    </row>
    <row r="4684" spans="9:9" x14ac:dyDescent="0.25">
      <c r="I4684" s="66"/>
    </row>
    <row r="4685" spans="9:9" x14ac:dyDescent="0.25">
      <c r="I4685" s="66"/>
    </row>
    <row r="4686" spans="9:9" x14ac:dyDescent="0.25">
      <c r="I4686" s="66"/>
    </row>
    <row r="4687" spans="9:9" x14ac:dyDescent="0.25">
      <c r="I4687" s="66"/>
    </row>
    <row r="4688" spans="9:9" x14ac:dyDescent="0.25">
      <c r="I4688" s="66"/>
    </row>
    <row r="4689" spans="9:9" x14ac:dyDescent="0.25">
      <c r="I4689" s="66"/>
    </row>
    <row r="4690" spans="9:9" x14ac:dyDescent="0.25">
      <c r="I4690" s="66"/>
    </row>
    <row r="4691" spans="9:9" x14ac:dyDescent="0.25">
      <c r="I4691" s="66"/>
    </row>
    <row r="4692" spans="9:9" x14ac:dyDescent="0.25">
      <c r="I4692" s="66"/>
    </row>
    <row r="4693" spans="9:9" x14ac:dyDescent="0.25">
      <c r="I4693" s="66"/>
    </row>
    <row r="4694" spans="9:9" x14ac:dyDescent="0.25">
      <c r="I4694" s="66"/>
    </row>
    <row r="4695" spans="9:9" x14ac:dyDescent="0.25">
      <c r="I4695" s="66"/>
    </row>
    <row r="4696" spans="9:9" x14ac:dyDescent="0.25">
      <c r="I4696" s="66"/>
    </row>
    <row r="4697" spans="9:9" x14ac:dyDescent="0.25">
      <c r="I4697" s="66"/>
    </row>
    <row r="4698" spans="9:9" x14ac:dyDescent="0.25">
      <c r="I4698" s="66"/>
    </row>
    <row r="4699" spans="9:9" x14ac:dyDescent="0.25">
      <c r="I4699" s="66"/>
    </row>
    <row r="4700" spans="9:9" x14ac:dyDescent="0.25">
      <c r="I4700" s="66"/>
    </row>
    <row r="4701" spans="9:9" x14ac:dyDescent="0.25">
      <c r="I4701" s="66"/>
    </row>
    <row r="4702" spans="9:9" x14ac:dyDescent="0.25">
      <c r="I4702" s="66"/>
    </row>
    <row r="4703" spans="9:9" x14ac:dyDescent="0.25">
      <c r="I4703" s="66"/>
    </row>
    <row r="4704" spans="9:9" x14ac:dyDescent="0.25">
      <c r="I4704" s="66"/>
    </row>
    <row r="4705" spans="9:9" x14ac:dyDescent="0.25">
      <c r="I4705" s="66"/>
    </row>
    <row r="4706" spans="9:9" x14ac:dyDescent="0.25">
      <c r="I4706" s="66"/>
    </row>
    <row r="4707" spans="9:9" x14ac:dyDescent="0.25">
      <c r="I4707" s="66"/>
    </row>
    <row r="4708" spans="9:9" x14ac:dyDescent="0.25">
      <c r="I4708" s="66"/>
    </row>
    <row r="4709" spans="9:9" x14ac:dyDescent="0.25">
      <c r="I4709" s="66"/>
    </row>
    <row r="4710" spans="9:9" x14ac:dyDescent="0.25">
      <c r="I4710" s="66"/>
    </row>
    <row r="4711" spans="9:9" x14ac:dyDescent="0.25">
      <c r="I4711" s="66"/>
    </row>
    <row r="4712" spans="9:9" x14ac:dyDescent="0.25">
      <c r="I4712" s="66"/>
    </row>
    <row r="4713" spans="9:9" x14ac:dyDescent="0.25">
      <c r="I4713" s="66"/>
    </row>
    <row r="4714" spans="9:9" x14ac:dyDescent="0.25">
      <c r="I4714" s="66"/>
    </row>
    <row r="4715" spans="9:9" x14ac:dyDescent="0.25">
      <c r="I4715" s="66"/>
    </row>
    <row r="4716" spans="9:9" x14ac:dyDescent="0.25">
      <c r="I4716" s="66"/>
    </row>
    <row r="4717" spans="9:9" x14ac:dyDescent="0.25">
      <c r="I4717" s="66"/>
    </row>
    <row r="4718" spans="9:9" x14ac:dyDescent="0.25">
      <c r="I4718" s="66"/>
    </row>
    <row r="4719" spans="9:9" x14ac:dyDescent="0.25">
      <c r="I4719" s="66"/>
    </row>
    <row r="4720" spans="9:9" x14ac:dyDescent="0.25">
      <c r="I4720" s="66"/>
    </row>
    <row r="4721" spans="9:9" x14ac:dyDescent="0.25">
      <c r="I4721" s="66"/>
    </row>
    <row r="4722" spans="9:9" x14ac:dyDescent="0.25">
      <c r="I4722" s="66"/>
    </row>
    <row r="4723" spans="9:9" x14ac:dyDescent="0.25">
      <c r="I4723" s="66"/>
    </row>
    <row r="4724" spans="9:9" x14ac:dyDescent="0.25">
      <c r="I4724" s="66"/>
    </row>
    <row r="4725" spans="9:9" x14ac:dyDescent="0.25">
      <c r="I4725" s="66"/>
    </row>
    <row r="4726" spans="9:9" x14ac:dyDescent="0.25">
      <c r="I4726" s="66"/>
    </row>
    <row r="4727" spans="9:9" x14ac:dyDescent="0.25">
      <c r="I4727" s="66"/>
    </row>
    <row r="4728" spans="9:9" x14ac:dyDescent="0.25">
      <c r="I4728" s="66"/>
    </row>
    <row r="4729" spans="9:9" x14ac:dyDescent="0.25">
      <c r="I4729" s="66"/>
    </row>
    <row r="4730" spans="9:9" x14ac:dyDescent="0.25">
      <c r="I4730" s="66"/>
    </row>
    <row r="4731" spans="9:9" x14ac:dyDescent="0.25">
      <c r="I4731" s="66"/>
    </row>
    <row r="4732" spans="9:9" x14ac:dyDescent="0.25">
      <c r="I4732" s="66"/>
    </row>
    <row r="4733" spans="9:9" x14ac:dyDescent="0.25">
      <c r="I4733" s="66"/>
    </row>
    <row r="4734" spans="9:9" x14ac:dyDescent="0.25">
      <c r="I4734" s="66"/>
    </row>
    <row r="4735" spans="9:9" x14ac:dyDescent="0.25">
      <c r="I4735" s="66"/>
    </row>
    <row r="4736" spans="9:9" x14ac:dyDescent="0.25">
      <c r="I4736" s="66"/>
    </row>
    <row r="4737" spans="9:9" x14ac:dyDescent="0.25">
      <c r="I4737" s="66"/>
    </row>
    <row r="4738" spans="9:9" x14ac:dyDescent="0.25">
      <c r="I4738" s="66"/>
    </row>
    <row r="4739" spans="9:9" x14ac:dyDescent="0.25">
      <c r="I4739" s="66"/>
    </row>
    <row r="4740" spans="9:9" x14ac:dyDescent="0.25">
      <c r="I4740" s="66"/>
    </row>
    <row r="4741" spans="9:9" x14ac:dyDescent="0.25">
      <c r="I4741" s="66"/>
    </row>
    <row r="4742" spans="9:9" x14ac:dyDescent="0.25">
      <c r="I4742" s="66"/>
    </row>
    <row r="4743" spans="9:9" x14ac:dyDescent="0.25">
      <c r="I4743" s="66"/>
    </row>
    <row r="4744" spans="9:9" x14ac:dyDescent="0.25">
      <c r="I4744" s="66"/>
    </row>
    <row r="4745" spans="9:9" x14ac:dyDescent="0.25">
      <c r="I4745" s="66"/>
    </row>
    <row r="4746" spans="9:9" x14ac:dyDescent="0.25">
      <c r="I4746" s="66"/>
    </row>
    <row r="4747" spans="9:9" x14ac:dyDescent="0.25">
      <c r="I4747" s="66"/>
    </row>
    <row r="4748" spans="9:9" x14ac:dyDescent="0.25">
      <c r="I4748" s="66"/>
    </row>
    <row r="4749" spans="9:9" x14ac:dyDescent="0.25">
      <c r="I4749" s="66"/>
    </row>
    <row r="4750" spans="9:9" x14ac:dyDescent="0.25">
      <c r="I4750" s="66"/>
    </row>
    <row r="4751" spans="9:9" x14ac:dyDescent="0.25">
      <c r="I4751" s="66"/>
    </row>
    <row r="4752" spans="9:9" x14ac:dyDescent="0.25">
      <c r="I4752" s="66"/>
    </row>
    <row r="4753" spans="9:9" x14ac:dyDescent="0.25">
      <c r="I4753" s="66"/>
    </row>
    <row r="4754" spans="9:9" x14ac:dyDescent="0.25">
      <c r="I4754" s="66"/>
    </row>
    <row r="4755" spans="9:9" x14ac:dyDescent="0.25">
      <c r="I4755" s="66"/>
    </row>
    <row r="4756" spans="9:9" x14ac:dyDescent="0.25">
      <c r="I4756" s="66"/>
    </row>
    <row r="4757" spans="9:9" x14ac:dyDescent="0.25">
      <c r="I4757" s="66"/>
    </row>
    <row r="4758" spans="9:9" x14ac:dyDescent="0.25">
      <c r="I4758" s="66"/>
    </row>
    <row r="4759" spans="9:9" x14ac:dyDescent="0.25">
      <c r="I4759" s="66"/>
    </row>
    <row r="4760" spans="9:9" x14ac:dyDescent="0.25">
      <c r="I4760" s="66"/>
    </row>
    <row r="4761" spans="9:9" x14ac:dyDescent="0.25">
      <c r="I4761" s="66"/>
    </row>
    <row r="4762" spans="9:9" x14ac:dyDescent="0.25">
      <c r="I4762" s="66"/>
    </row>
    <row r="4763" spans="9:9" x14ac:dyDescent="0.25">
      <c r="I4763" s="66"/>
    </row>
    <row r="4764" spans="9:9" x14ac:dyDescent="0.25">
      <c r="I4764" s="66"/>
    </row>
    <row r="4765" spans="9:9" x14ac:dyDescent="0.25">
      <c r="I4765" s="66"/>
    </row>
    <row r="4766" spans="9:9" x14ac:dyDescent="0.25">
      <c r="I4766" s="66"/>
    </row>
    <row r="4767" spans="9:9" x14ac:dyDescent="0.25">
      <c r="I4767" s="66"/>
    </row>
    <row r="4768" spans="9:9" x14ac:dyDescent="0.25">
      <c r="I4768" s="66"/>
    </row>
    <row r="4769" spans="9:9" x14ac:dyDescent="0.25">
      <c r="I4769" s="66"/>
    </row>
    <row r="4770" spans="9:9" x14ac:dyDescent="0.25">
      <c r="I4770" s="66"/>
    </row>
    <row r="4771" spans="9:9" x14ac:dyDescent="0.25">
      <c r="I4771" s="66"/>
    </row>
    <row r="4772" spans="9:9" x14ac:dyDescent="0.25">
      <c r="I4772" s="66"/>
    </row>
    <row r="4773" spans="9:9" x14ac:dyDescent="0.25">
      <c r="I4773" s="66"/>
    </row>
    <row r="4774" spans="9:9" x14ac:dyDescent="0.25">
      <c r="I4774" s="66"/>
    </row>
    <row r="4775" spans="9:9" x14ac:dyDescent="0.25">
      <c r="I4775" s="66"/>
    </row>
    <row r="4776" spans="9:9" x14ac:dyDescent="0.25">
      <c r="I4776" s="66"/>
    </row>
    <row r="4777" spans="9:9" x14ac:dyDescent="0.25">
      <c r="I4777" s="66"/>
    </row>
    <row r="4778" spans="9:9" x14ac:dyDescent="0.25">
      <c r="I4778" s="66"/>
    </row>
    <row r="4779" spans="9:9" x14ac:dyDescent="0.25">
      <c r="I4779" s="66"/>
    </row>
    <row r="4780" spans="9:9" x14ac:dyDescent="0.25">
      <c r="I4780" s="66"/>
    </row>
    <row r="4781" spans="9:9" x14ac:dyDescent="0.25">
      <c r="I4781" s="66"/>
    </row>
    <row r="4782" spans="9:9" x14ac:dyDescent="0.25">
      <c r="I4782" s="66"/>
    </row>
    <row r="4783" spans="9:9" x14ac:dyDescent="0.25">
      <c r="I4783" s="66"/>
    </row>
    <row r="4784" spans="9:9" x14ac:dyDescent="0.25">
      <c r="I4784" s="66"/>
    </row>
    <row r="4785" spans="9:9" x14ac:dyDescent="0.25">
      <c r="I4785" s="66"/>
    </row>
    <row r="4786" spans="9:9" x14ac:dyDescent="0.25">
      <c r="I4786" s="66"/>
    </row>
    <row r="4787" spans="9:9" x14ac:dyDescent="0.25">
      <c r="I4787" s="66"/>
    </row>
    <row r="4788" spans="9:9" x14ac:dyDescent="0.25">
      <c r="I4788" s="66"/>
    </row>
    <row r="4789" spans="9:9" x14ac:dyDescent="0.25">
      <c r="I4789" s="66"/>
    </row>
    <row r="4790" spans="9:9" x14ac:dyDescent="0.25">
      <c r="I4790" s="66"/>
    </row>
    <row r="4791" spans="9:9" x14ac:dyDescent="0.25">
      <c r="I4791" s="66"/>
    </row>
    <row r="4792" spans="9:9" x14ac:dyDescent="0.25">
      <c r="I4792" s="66"/>
    </row>
    <row r="4793" spans="9:9" x14ac:dyDescent="0.25">
      <c r="I4793" s="66"/>
    </row>
    <row r="4794" spans="9:9" x14ac:dyDescent="0.25">
      <c r="I4794" s="66"/>
    </row>
    <row r="4795" spans="9:9" x14ac:dyDescent="0.25">
      <c r="I4795" s="66"/>
    </row>
    <row r="4796" spans="9:9" x14ac:dyDescent="0.25">
      <c r="I4796" s="66"/>
    </row>
    <row r="4797" spans="9:9" x14ac:dyDescent="0.25">
      <c r="I4797" s="66"/>
    </row>
    <row r="4798" spans="9:9" x14ac:dyDescent="0.25">
      <c r="I4798" s="66"/>
    </row>
    <row r="4799" spans="9:9" x14ac:dyDescent="0.25">
      <c r="I4799" s="66"/>
    </row>
    <row r="4800" spans="9:9" x14ac:dyDescent="0.25">
      <c r="I4800" s="66"/>
    </row>
    <row r="4801" spans="9:9" x14ac:dyDescent="0.25">
      <c r="I4801" s="66"/>
    </row>
    <row r="4802" spans="9:9" x14ac:dyDescent="0.25">
      <c r="I4802" s="66"/>
    </row>
    <row r="4803" spans="9:9" x14ac:dyDescent="0.25">
      <c r="I4803" s="66"/>
    </row>
    <row r="4804" spans="9:9" x14ac:dyDescent="0.25">
      <c r="I4804" s="66"/>
    </row>
    <row r="4805" spans="9:9" x14ac:dyDescent="0.25">
      <c r="I4805" s="66"/>
    </row>
    <row r="4806" spans="9:9" x14ac:dyDescent="0.25">
      <c r="I4806" s="66"/>
    </row>
    <row r="4807" spans="9:9" x14ac:dyDescent="0.25">
      <c r="I4807" s="66"/>
    </row>
    <row r="4808" spans="9:9" x14ac:dyDescent="0.25">
      <c r="I4808" s="66"/>
    </row>
    <row r="4809" spans="9:9" x14ac:dyDescent="0.25">
      <c r="I4809" s="66"/>
    </row>
    <row r="4810" spans="9:9" x14ac:dyDescent="0.25">
      <c r="I4810" s="66"/>
    </row>
    <row r="4811" spans="9:9" x14ac:dyDescent="0.25">
      <c r="I4811" s="66"/>
    </row>
    <row r="4812" spans="9:9" x14ac:dyDescent="0.25">
      <c r="I4812" s="66"/>
    </row>
    <row r="4813" spans="9:9" x14ac:dyDescent="0.25">
      <c r="I4813" s="66"/>
    </row>
    <row r="4814" spans="9:9" x14ac:dyDescent="0.25">
      <c r="I4814" s="66"/>
    </row>
    <row r="4815" spans="9:9" x14ac:dyDescent="0.25">
      <c r="I4815" s="66"/>
    </row>
    <row r="4816" spans="9:9" x14ac:dyDescent="0.25">
      <c r="I4816" s="66"/>
    </row>
    <row r="4817" spans="9:9" x14ac:dyDescent="0.25">
      <c r="I4817" s="66"/>
    </row>
    <row r="4818" spans="9:9" x14ac:dyDescent="0.25">
      <c r="I4818" s="66"/>
    </row>
    <row r="4819" spans="9:9" x14ac:dyDescent="0.25">
      <c r="I4819" s="66"/>
    </row>
    <row r="4820" spans="9:9" x14ac:dyDescent="0.25">
      <c r="I4820" s="66"/>
    </row>
    <row r="4821" spans="9:9" x14ac:dyDescent="0.25">
      <c r="I4821" s="66"/>
    </row>
    <row r="4822" spans="9:9" x14ac:dyDescent="0.25">
      <c r="I4822" s="66"/>
    </row>
    <row r="4823" spans="9:9" x14ac:dyDescent="0.25">
      <c r="I4823" s="66"/>
    </row>
    <row r="4824" spans="9:9" x14ac:dyDescent="0.25">
      <c r="I4824" s="66"/>
    </row>
    <row r="4825" spans="9:9" x14ac:dyDescent="0.25">
      <c r="I4825" s="66"/>
    </row>
    <row r="4826" spans="9:9" x14ac:dyDescent="0.25">
      <c r="I4826" s="66"/>
    </row>
    <row r="4827" spans="9:9" x14ac:dyDescent="0.25">
      <c r="I4827" s="66"/>
    </row>
    <row r="4828" spans="9:9" x14ac:dyDescent="0.25">
      <c r="I4828" s="66"/>
    </row>
    <row r="4829" spans="9:9" x14ac:dyDescent="0.25">
      <c r="I4829" s="66"/>
    </row>
    <row r="4830" spans="9:9" x14ac:dyDescent="0.25">
      <c r="I4830" s="66"/>
    </row>
    <row r="4831" spans="9:9" x14ac:dyDescent="0.25">
      <c r="I4831" s="66"/>
    </row>
    <row r="4832" spans="9:9" x14ac:dyDescent="0.25">
      <c r="I4832" s="66"/>
    </row>
    <row r="4833" spans="9:9" x14ac:dyDescent="0.25">
      <c r="I4833" s="66"/>
    </row>
    <row r="4834" spans="9:9" x14ac:dyDescent="0.25">
      <c r="I4834" s="66"/>
    </row>
    <row r="4835" spans="9:9" x14ac:dyDescent="0.25">
      <c r="I4835" s="66"/>
    </row>
    <row r="4836" spans="9:9" x14ac:dyDescent="0.25">
      <c r="I4836" s="66"/>
    </row>
    <row r="4837" spans="9:9" x14ac:dyDescent="0.25">
      <c r="I4837" s="66"/>
    </row>
    <row r="4838" spans="9:9" x14ac:dyDescent="0.25">
      <c r="I4838" s="66"/>
    </row>
    <row r="4839" spans="9:9" x14ac:dyDescent="0.25">
      <c r="I4839" s="66"/>
    </row>
    <row r="4840" spans="9:9" x14ac:dyDescent="0.25">
      <c r="I4840" s="66"/>
    </row>
    <row r="4841" spans="9:9" x14ac:dyDescent="0.25">
      <c r="I4841" s="66"/>
    </row>
    <row r="4842" spans="9:9" x14ac:dyDescent="0.25">
      <c r="I4842" s="66"/>
    </row>
    <row r="4843" spans="9:9" x14ac:dyDescent="0.25">
      <c r="I4843" s="66"/>
    </row>
    <row r="4844" spans="9:9" x14ac:dyDescent="0.25">
      <c r="I4844" s="66"/>
    </row>
    <row r="4845" spans="9:9" x14ac:dyDescent="0.25">
      <c r="I4845" s="66"/>
    </row>
    <row r="4846" spans="9:9" x14ac:dyDescent="0.25">
      <c r="I4846" s="66"/>
    </row>
    <row r="4847" spans="9:9" x14ac:dyDescent="0.25">
      <c r="I4847" s="66"/>
    </row>
    <row r="4848" spans="9:9" x14ac:dyDescent="0.25">
      <c r="I4848" s="66"/>
    </row>
    <row r="4849" spans="9:9" x14ac:dyDescent="0.25">
      <c r="I4849" s="66"/>
    </row>
    <row r="4850" spans="9:9" x14ac:dyDescent="0.25">
      <c r="I4850" s="66"/>
    </row>
    <row r="4851" spans="9:9" x14ac:dyDescent="0.25">
      <c r="I4851" s="66"/>
    </row>
    <row r="4852" spans="9:9" x14ac:dyDescent="0.25">
      <c r="I4852" s="66"/>
    </row>
    <row r="4853" spans="9:9" x14ac:dyDescent="0.25">
      <c r="I4853" s="66"/>
    </row>
    <row r="4854" spans="9:9" x14ac:dyDescent="0.25">
      <c r="I4854" s="66"/>
    </row>
    <row r="4855" spans="9:9" x14ac:dyDescent="0.25">
      <c r="I4855" s="66"/>
    </row>
    <row r="4856" spans="9:9" x14ac:dyDescent="0.25">
      <c r="I4856" s="66"/>
    </row>
    <row r="4857" spans="9:9" x14ac:dyDescent="0.25">
      <c r="I4857" s="66"/>
    </row>
    <row r="4858" spans="9:9" x14ac:dyDescent="0.25">
      <c r="I4858" s="66"/>
    </row>
    <row r="4859" spans="9:9" x14ac:dyDescent="0.25">
      <c r="I4859" s="66"/>
    </row>
    <row r="4860" spans="9:9" x14ac:dyDescent="0.25">
      <c r="I4860" s="66"/>
    </row>
    <row r="4861" spans="9:9" x14ac:dyDescent="0.25">
      <c r="I4861" s="66"/>
    </row>
    <row r="4862" spans="9:9" x14ac:dyDescent="0.25">
      <c r="I4862" s="66"/>
    </row>
    <row r="4863" spans="9:9" x14ac:dyDescent="0.25">
      <c r="I4863" s="66"/>
    </row>
    <row r="4864" spans="9:9" x14ac:dyDescent="0.25">
      <c r="I4864" s="66"/>
    </row>
    <row r="4865" spans="9:9" x14ac:dyDescent="0.25">
      <c r="I4865" s="66"/>
    </row>
    <row r="4866" spans="9:9" x14ac:dyDescent="0.25">
      <c r="I4866" s="66"/>
    </row>
    <row r="4867" spans="9:9" x14ac:dyDescent="0.25">
      <c r="I4867" s="66"/>
    </row>
    <row r="4868" spans="9:9" x14ac:dyDescent="0.25">
      <c r="I4868" s="66"/>
    </row>
    <row r="4869" spans="9:9" x14ac:dyDescent="0.25">
      <c r="I4869" s="66"/>
    </row>
    <row r="4870" spans="9:9" x14ac:dyDescent="0.25">
      <c r="I4870" s="66"/>
    </row>
    <row r="4871" spans="9:9" x14ac:dyDescent="0.25">
      <c r="I4871" s="66"/>
    </row>
    <row r="4872" spans="9:9" x14ac:dyDescent="0.25">
      <c r="I4872" s="66"/>
    </row>
    <row r="4873" spans="9:9" x14ac:dyDescent="0.25">
      <c r="I4873" s="66"/>
    </row>
    <row r="4874" spans="9:9" x14ac:dyDescent="0.25">
      <c r="I4874" s="66"/>
    </row>
    <row r="4875" spans="9:9" x14ac:dyDescent="0.25">
      <c r="I4875" s="66"/>
    </row>
    <row r="4876" spans="9:9" x14ac:dyDescent="0.25">
      <c r="I4876" s="66"/>
    </row>
    <row r="4877" spans="9:9" x14ac:dyDescent="0.25">
      <c r="I4877" s="66"/>
    </row>
    <row r="4878" spans="9:9" x14ac:dyDescent="0.25">
      <c r="I4878" s="66"/>
    </row>
    <row r="4879" spans="9:9" x14ac:dyDescent="0.25">
      <c r="I4879" s="66"/>
    </row>
    <row r="4880" spans="9:9" x14ac:dyDescent="0.25">
      <c r="I4880" s="66"/>
    </row>
    <row r="4881" spans="9:9" x14ac:dyDescent="0.25">
      <c r="I4881" s="66"/>
    </row>
    <row r="4882" spans="9:9" x14ac:dyDescent="0.25">
      <c r="I4882" s="66"/>
    </row>
    <row r="4883" spans="9:9" x14ac:dyDescent="0.25">
      <c r="I4883" s="66"/>
    </row>
    <row r="4884" spans="9:9" x14ac:dyDescent="0.25">
      <c r="I4884" s="66"/>
    </row>
    <row r="4885" spans="9:9" x14ac:dyDescent="0.25">
      <c r="I4885" s="66"/>
    </row>
    <row r="4886" spans="9:9" x14ac:dyDescent="0.25">
      <c r="I4886" s="66"/>
    </row>
    <row r="4887" spans="9:9" x14ac:dyDescent="0.25">
      <c r="I4887" s="66"/>
    </row>
    <row r="4888" spans="9:9" x14ac:dyDescent="0.25">
      <c r="I4888" s="66"/>
    </row>
    <row r="4889" spans="9:9" x14ac:dyDescent="0.25">
      <c r="I4889" s="66"/>
    </row>
    <row r="4890" spans="9:9" x14ac:dyDescent="0.25">
      <c r="I4890" s="66"/>
    </row>
    <row r="4891" spans="9:9" x14ac:dyDescent="0.25">
      <c r="I4891" s="66"/>
    </row>
    <row r="4892" spans="9:9" x14ac:dyDescent="0.25">
      <c r="I4892" s="66"/>
    </row>
    <row r="4893" spans="9:9" x14ac:dyDescent="0.25">
      <c r="I4893" s="66"/>
    </row>
    <row r="4894" spans="9:9" x14ac:dyDescent="0.25">
      <c r="I4894" s="66"/>
    </row>
    <row r="4895" spans="9:9" x14ac:dyDescent="0.25">
      <c r="I4895" s="66"/>
    </row>
    <row r="4896" spans="9:9" x14ac:dyDescent="0.25">
      <c r="I4896" s="66"/>
    </row>
    <row r="4897" spans="9:9" x14ac:dyDescent="0.25">
      <c r="I4897" s="66"/>
    </row>
    <row r="4898" spans="9:9" x14ac:dyDescent="0.25">
      <c r="I4898" s="66"/>
    </row>
    <row r="4899" spans="9:9" x14ac:dyDescent="0.25">
      <c r="I4899" s="66"/>
    </row>
    <row r="4900" spans="9:9" x14ac:dyDescent="0.25">
      <c r="I4900" s="66"/>
    </row>
    <row r="4901" spans="9:9" x14ac:dyDescent="0.25">
      <c r="I4901" s="66"/>
    </row>
    <row r="4902" spans="9:9" x14ac:dyDescent="0.25">
      <c r="I4902" s="66"/>
    </row>
    <row r="4903" spans="9:9" x14ac:dyDescent="0.25">
      <c r="I4903" s="66"/>
    </row>
    <row r="4904" spans="9:9" x14ac:dyDescent="0.25">
      <c r="I4904" s="66"/>
    </row>
    <row r="4905" spans="9:9" x14ac:dyDescent="0.25">
      <c r="I4905" s="66"/>
    </row>
    <row r="4906" spans="9:9" x14ac:dyDescent="0.25">
      <c r="I4906" s="66"/>
    </row>
    <row r="4907" spans="9:9" x14ac:dyDescent="0.25">
      <c r="I4907" s="66"/>
    </row>
    <row r="4908" spans="9:9" x14ac:dyDescent="0.25">
      <c r="I4908" s="66"/>
    </row>
    <row r="4909" spans="9:9" x14ac:dyDescent="0.25">
      <c r="I4909" s="66"/>
    </row>
    <row r="4910" spans="9:9" x14ac:dyDescent="0.25">
      <c r="I4910" s="66"/>
    </row>
    <row r="4911" spans="9:9" x14ac:dyDescent="0.25">
      <c r="I4911" s="66"/>
    </row>
    <row r="4912" spans="9:9" x14ac:dyDescent="0.25">
      <c r="I4912" s="66"/>
    </row>
    <row r="4913" spans="9:9" x14ac:dyDescent="0.25">
      <c r="I4913" s="66"/>
    </row>
    <row r="4914" spans="9:9" x14ac:dyDescent="0.25">
      <c r="I4914" s="66"/>
    </row>
    <row r="4915" spans="9:9" x14ac:dyDescent="0.25">
      <c r="I4915" s="66"/>
    </row>
    <row r="4916" spans="9:9" x14ac:dyDescent="0.25">
      <c r="I4916" s="66"/>
    </row>
    <row r="4917" spans="9:9" x14ac:dyDescent="0.25">
      <c r="I4917" s="66"/>
    </row>
    <row r="4918" spans="9:9" x14ac:dyDescent="0.25">
      <c r="I4918" s="66"/>
    </row>
    <row r="4919" spans="9:9" x14ac:dyDescent="0.25">
      <c r="I4919" s="66"/>
    </row>
    <row r="4920" spans="9:9" x14ac:dyDescent="0.25">
      <c r="I4920" s="66"/>
    </row>
    <row r="4921" spans="9:9" x14ac:dyDescent="0.25">
      <c r="I4921" s="66"/>
    </row>
    <row r="4922" spans="9:9" x14ac:dyDescent="0.25">
      <c r="I4922" s="66"/>
    </row>
    <row r="4923" spans="9:9" x14ac:dyDescent="0.25">
      <c r="I4923" s="66"/>
    </row>
    <row r="4924" spans="9:9" x14ac:dyDescent="0.25">
      <c r="I4924" s="66"/>
    </row>
    <row r="4925" spans="9:9" x14ac:dyDescent="0.25">
      <c r="I4925" s="66"/>
    </row>
    <row r="4926" spans="9:9" x14ac:dyDescent="0.25">
      <c r="I4926" s="66"/>
    </row>
    <row r="4927" spans="9:9" x14ac:dyDescent="0.25">
      <c r="I4927" s="66"/>
    </row>
    <row r="4928" spans="9:9" x14ac:dyDescent="0.25">
      <c r="I4928" s="66"/>
    </row>
    <row r="4929" spans="9:9" x14ac:dyDescent="0.25">
      <c r="I4929" s="66"/>
    </row>
    <row r="4930" spans="9:9" x14ac:dyDescent="0.25">
      <c r="I4930" s="66"/>
    </row>
    <row r="4931" spans="9:9" x14ac:dyDescent="0.25">
      <c r="I4931" s="66"/>
    </row>
    <row r="4932" spans="9:9" x14ac:dyDescent="0.25">
      <c r="I4932" s="66"/>
    </row>
    <row r="4933" spans="9:9" x14ac:dyDescent="0.25">
      <c r="I4933" s="66"/>
    </row>
    <row r="4934" spans="9:9" x14ac:dyDescent="0.25">
      <c r="I4934" s="66"/>
    </row>
    <row r="4935" spans="9:9" x14ac:dyDescent="0.25">
      <c r="I4935" s="66"/>
    </row>
    <row r="4936" spans="9:9" x14ac:dyDescent="0.25">
      <c r="I4936" s="66"/>
    </row>
    <row r="4937" spans="9:9" x14ac:dyDescent="0.25">
      <c r="I4937" s="66"/>
    </row>
    <row r="4938" spans="9:9" x14ac:dyDescent="0.25">
      <c r="I4938" s="66"/>
    </row>
    <row r="4939" spans="9:9" x14ac:dyDescent="0.25">
      <c r="I4939" s="66"/>
    </row>
    <row r="4940" spans="9:9" x14ac:dyDescent="0.25">
      <c r="I4940" s="66"/>
    </row>
    <row r="4941" spans="9:9" x14ac:dyDescent="0.25">
      <c r="I4941" s="66"/>
    </row>
    <row r="4942" spans="9:9" x14ac:dyDescent="0.25">
      <c r="I4942" s="66"/>
    </row>
    <row r="4943" spans="9:9" x14ac:dyDescent="0.25">
      <c r="I4943" s="66"/>
    </row>
    <row r="4944" spans="9:9" x14ac:dyDescent="0.25">
      <c r="I4944" s="66"/>
    </row>
    <row r="4945" spans="9:9" x14ac:dyDescent="0.25">
      <c r="I4945" s="66"/>
    </row>
    <row r="4946" spans="9:9" x14ac:dyDescent="0.25">
      <c r="I4946" s="66"/>
    </row>
    <row r="4947" spans="9:9" x14ac:dyDescent="0.25">
      <c r="I4947" s="66"/>
    </row>
    <row r="4948" spans="9:9" x14ac:dyDescent="0.25">
      <c r="I4948" s="66"/>
    </row>
    <row r="4949" spans="9:9" x14ac:dyDescent="0.25">
      <c r="I4949" s="66"/>
    </row>
    <row r="4950" spans="9:9" x14ac:dyDescent="0.25">
      <c r="I4950" s="66"/>
    </row>
    <row r="4951" spans="9:9" x14ac:dyDescent="0.25">
      <c r="I4951" s="66"/>
    </row>
    <row r="4952" spans="9:9" x14ac:dyDescent="0.25">
      <c r="I4952" s="66"/>
    </row>
    <row r="4953" spans="9:9" x14ac:dyDescent="0.25">
      <c r="I4953" s="66"/>
    </row>
    <row r="4954" spans="9:9" x14ac:dyDescent="0.25">
      <c r="I4954" s="66"/>
    </row>
    <row r="4955" spans="9:9" x14ac:dyDescent="0.25">
      <c r="I4955" s="66"/>
    </row>
    <row r="4956" spans="9:9" x14ac:dyDescent="0.25">
      <c r="I4956" s="66"/>
    </row>
    <row r="4957" spans="9:9" x14ac:dyDescent="0.25">
      <c r="I4957" s="66"/>
    </row>
    <row r="4958" spans="9:9" x14ac:dyDescent="0.25">
      <c r="I4958" s="66"/>
    </row>
    <row r="4959" spans="9:9" x14ac:dyDescent="0.25">
      <c r="I4959" s="66"/>
    </row>
    <row r="4960" spans="9:9" x14ac:dyDescent="0.25">
      <c r="I4960" s="66"/>
    </row>
    <row r="4961" spans="9:9" x14ac:dyDescent="0.25">
      <c r="I4961" s="66"/>
    </row>
    <row r="4962" spans="9:9" x14ac:dyDescent="0.25">
      <c r="I4962" s="66"/>
    </row>
    <row r="4963" spans="9:9" x14ac:dyDescent="0.25">
      <c r="I4963" s="66"/>
    </row>
    <row r="4964" spans="9:9" x14ac:dyDescent="0.25">
      <c r="I4964" s="66"/>
    </row>
    <row r="4965" spans="9:9" x14ac:dyDescent="0.25">
      <c r="I4965" s="66"/>
    </row>
    <row r="4966" spans="9:9" x14ac:dyDescent="0.25">
      <c r="I4966" s="66"/>
    </row>
    <row r="4967" spans="9:9" x14ac:dyDescent="0.25">
      <c r="I4967" s="66"/>
    </row>
    <row r="4968" spans="9:9" x14ac:dyDescent="0.25">
      <c r="I4968" s="66"/>
    </row>
    <row r="4969" spans="9:9" x14ac:dyDescent="0.25">
      <c r="I4969" s="66"/>
    </row>
    <row r="4970" spans="9:9" x14ac:dyDescent="0.25">
      <c r="I4970" s="66"/>
    </row>
    <row r="4971" spans="9:9" x14ac:dyDescent="0.25">
      <c r="I4971" s="66"/>
    </row>
    <row r="4972" spans="9:9" x14ac:dyDescent="0.25">
      <c r="I4972" s="66"/>
    </row>
    <row r="4973" spans="9:9" x14ac:dyDescent="0.25">
      <c r="I4973" s="66"/>
    </row>
    <row r="4974" spans="9:9" x14ac:dyDescent="0.25">
      <c r="I4974" s="66"/>
    </row>
    <row r="4975" spans="9:9" x14ac:dyDescent="0.25">
      <c r="I4975" s="66"/>
    </row>
    <row r="4976" spans="9:9" x14ac:dyDescent="0.25">
      <c r="I4976" s="66"/>
    </row>
    <row r="4977" spans="9:9" x14ac:dyDescent="0.25">
      <c r="I4977" s="66"/>
    </row>
    <row r="4978" spans="9:9" x14ac:dyDescent="0.25">
      <c r="I4978" s="66"/>
    </row>
    <row r="4979" spans="9:9" x14ac:dyDescent="0.25">
      <c r="I4979" s="66"/>
    </row>
    <row r="4980" spans="9:9" x14ac:dyDescent="0.25">
      <c r="I4980" s="66"/>
    </row>
    <row r="4981" spans="9:9" x14ac:dyDescent="0.25">
      <c r="I4981" s="66"/>
    </row>
    <row r="4982" spans="9:9" x14ac:dyDescent="0.25">
      <c r="I4982" s="66"/>
    </row>
    <row r="4983" spans="9:9" x14ac:dyDescent="0.25">
      <c r="I4983" s="66"/>
    </row>
    <row r="4984" spans="9:9" x14ac:dyDescent="0.25">
      <c r="I4984" s="66"/>
    </row>
    <row r="4985" spans="9:9" x14ac:dyDescent="0.25">
      <c r="I4985" s="66"/>
    </row>
    <row r="4986" spans="9:9" x14ac:dyDescent="0.25">
      <c r="I4986" s="66"/>
    </row>
    <row r="4987" spans="9:9" x14ac:dyDescent="0.25">
      <c r="I4987" s="66"/>
    </row>
    <row r="4988" spans="9:9" x14ac:dyDescent="0.25">
      <c r="I4988" s="66"/>
    </row>
    <row r="4989" spans="9:9" x14ac:dyDescent="0.25">
      <c r="I4989" s="66"/>
    </row>
    <row r="4990" spans="9:9" x14ac:dyDescent="0.25">
      <c r="I4990" s="66"/>
    </row>
    <row r="4991" spans="9:9" x14ac:dyDescent="0.25">
      <c r="I4991" s="66"/>
    </row>
    <row r="4992" spans="9:9" x14ac:dyDescent="0.25">
      <c r="I4992" s="66"/>
    </row>
    <row r="4993" spans="9:9" x14ac:dyDescent="0.25">
      <c r="I4993" s="66"/>
    </row>
    <row r="4994" spans="9:9" x14ac:dyDescent="0.25">
      <c r="I4994" s="66"/>
    </row>
    <row r="4995" spans="9:9" x14ac:dyDescent="0.25">
      <c r="I4995" s="66"/>
    </row>
    <row r="4996" spans="9:9" x14ac:dyDescent="0.25">
      <c r="I4996" s="66"/>
    </row>
    <row r="4997" spans="9:9" x14ac:dyDescent="0.25">
      <c r="I4997" s="66"/>
    </row>
    <row r="4998" spans="9:9" x14ac:dyDescent="0.25">
      <c r="I4998" s="66"/>
    </row>
    <row r="4999" spans="9:9" x14ac:dyDescent="0.25">
      <c r="I4999" s="66"/>
    </row>
    <row r="5000" spans="9:9" x14ac:dyDescent="0.25">
      <c r="I5000" s="66"/>
    </row>
    <row r="5001" spans="9:9" x14ac:dyDescent="0.25">
      <c r="I5001" s="66"/>
    </row>
  </sheetData>
  <mergeCells count="1">
    <mergeCell ref="E1:J2"/>
  </mergeCells>
  <phoneticPr fontId="2" type="noConversion"/>
  <pageMargins left="0.25" right="0.25" top="0.75" bottom="0.75" header="0.3" footer="0.3"/>
  <pageSetup paperSize="8" scale="1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3"/>
  <sheetViews>
    <sheetView zoomScale="60" zoomScaleNormal="60" workbookViewId="0">
      <selection activeCell="B41" sqref="B41"/>
    </sheetView>
  </sheetViews>
  <sheetFormatPr defaultRowHeight="16.5" x14ac:dyDescent="0.25"/>
  <cols>
    <col min="1" max="1" width="37" bestFit="1" customWidth="1"/>
  </cols>
  <sheetData>
    <row r="1" spans="1:1" ht="35.25" x14ac:dyDescent="0.25">
      <c r="A1" s="11" t="s">
        <v>136</v>
      </c>
    </row>
    <row r="2" spans="1:1" ht="35.25" x14ac:dyDescent="0.25">
      <c r="A2" s="11" t="s">
        <v>12</v>
      </c>
    </row>
    <row r="3" spans="1:1" ht="35.25" x14ac:dyDescent="0.25">
      <c r="A3" s="12" t="s">
        <v>137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T55"/>
  <sheetViews>
    <sheetView topLeftCell="A31" zoomScaleNormal="100" workbookViewId="0">
      <selection activeCell="C18" sqref="C18"/>
    </sheetView>
  </sheetViews>
  <sheetFormatPr defaultColWidth="8.875" defaultRowHeight="15.75" x14ac:dyDescent="0.25"/>
  <cols>
    <col min="1" max="1" width="190.75" style="14" customWidth="1"/>
    <col min="2" max="16384" width="8.875" style="14"/>
  </cols>
  <sheetData>
    <row r="1" spans="1:1" ht="16.5" x14ac:dyDescent="0.25">
      <c r="A1" s="13" t="s">
        <v>138</v>
      </c>
    </row>
    <row r="2" spans="1:1" ht="16.5" x14ac:dyDescent="0.25">
      <c r="A2" s="2" t="s">
        <v>139</v>
      </c>
    </row>
    <row r="3" spans="1:1" ht="16.5" x14ac:dyDescent="0.25">
      <c r="A3" s="2" t="s">
        <v>140</v>
      </c>
    </row>
    <row r="4" spans="1:1" ht="16.5" x14ac:dyDescent="0.25">
      <c r="A4" s="2" t="s">
        <v>141</v>
      </c>
    </row>
    <row r="5" spans="1:1" ht="16.5" x14ac:dyDescent="0.25">
      <c r="A5" s="1" t="s">
        <v>142</v>
      </c>
    </row>
    <row r="6" spans="1:1" ht="16.5" x14ac:dyDescent="0.25">
      <c r="A6" s="2" t="s">
        <v>143</v>
      </c>
    </row>
    <row r="7" spans="1:1" ht="16.5" x14ac:dyDescent="0.25">
      <c r="A7" s="2" t="s">
        <v>144</v>
      </c>
    </row>
    <row r="8" spans="1:1" ht="16.5" x14ac:dyDescent="0.25">
      <c r="A8" s="1" t="s">
        <v>145</v>
      </c>
    </row>
    <row r="9" spans="1:1" ht="16.5" x14ac:dyDescent="0.25">
      <c r="A9" s="1" t="s">
        <v>146</v>
      </c>
    </row>
    <row r="10" spans="1:1" ht="16.5" x14ac:dyDescent="0.25">
      <c r="A10" s="1" t="s">
        <v>147</v>
      </c>
    </row>
    <row r="11" spans="1:1" ht="16.5" x14ac:dyDescent="0.25">
      <c r="A11" s="1" t="s">
        <v>148</v>
      </c>
    </row>
    <row r="12" spans="1:1" ht="16.5" x14ac:dyDescent="0.25">
      <c r="A12" s="1" t="s">
        <v>149</v>
      </c>
    </row>
    <row r="13" spans="1:1" ht="16.5" x14ac:dyDescent="0.25">
      <c r="A13" s="1" t="s">
        <v>150</v>
      </c>
    </row>
    <row r="14" spans="1:1" ht="16.5" x14ac:dyDescent="0.25">
      <c r="A14" s="1" t="s">
        <v>151</v>
      </c>
    </row>
    <row r="15" spans="1:1" ht="16.5" x14ac:dyDescent="0.25">
      <c r="A15" s="1" t="s">
        <v>152</v>
      </c>
    </row>
    <row r="16" spans="1:1" ht="16.5" x14ac:dyDescent="0.25">
      <c r="A16" s="1" t="s">
        <v>153</v>
      </c>
    </row>
    <row r="17" spans="1:20" ht="16.5" x14ac:dyDescent="0.25">
      <c r="A17" s="1" t="s">
        <v>154</v>
      </c>
    </row>
    <row r="18" spans="1:20" ht="16.5" x14ac:dyDescent="0.25">
      <c r="A18" s="1" t="s">
        <v>155</v>
      </c>
    </row>
    <row r="19" spans="1:20" ht="16.5" x14ac:dyDescent="0.25">
      <c r="A19" s="1" t="s">
        <v>156</v>
      </c>
    </row>
    <row r="20" spans="1:20" ht="16.5" x14ac:dyDescent="0.25">
      <c r="A20" s="1" t="s">
        <v>157</v>
      </c>
    </row>
    <row r="21" spans="1:20" ht="16.5" x14ac:dyDescent="0.25">
      <c r="A21" s="1" t="s">
        <v>158</v>
      </c>
    </row>
    <row r="22" spans="1:20" ht="16.5" x14ac:dyDescent="0.25">
      <c r="A22" s="1" t="s">
        <v>159</v>
      </c>
    </row>
    <row r="23" spans="1:20" ht="16.5" x14ac:dyDescent="0.25">
      <c r="A23" s="1" t="s">
        <v>160</v>
      </c>
    </row>
    <row r="24" spans="1:20" ht="16.5" x14ac:dyDescent="0.25">
      <c r="A24" s="1" t="s">
        <v>161</v>
      </c>
    </row>
    <row r="25" spans="1:20" ht="16.5" x14ac:dyDescent="0.25">
      <c r="A25" s="1" t="s">
        <v>162</v>
      </c>
    </row>
    <row r="26" spans="1:20" ht="16.5" x14ac:dyDescent="0.25">
      <c r="A26" s="1"/>
    </row>
    <row r="27" spans="1:20" ht="16.5" x14ac:dyDescent="0.25">
      <c r="A27" s="15" t="s">
        <v>163</v>
      </c>
    </row>
    <row r="29" spans="1:20" ht="16.149999999999999" customHeight="1" x14ac:dyDescent="0.25">
      <c r="A29" s="469" t="s">
        <v>164</v>
      </c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</row>
    <row r="30" spans="1:20" ht="15.6" customHeight="1" x14ac:dyDescent="0.25">
      <c r="A30" s="470"/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</row>
    <row r="31" spans="1:20" ht="15.6" customHeight="1" x14ac:dyDescent="0.25">
      <c r="A31" s="470"/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</row>
    <row r="32" spans="1:20" ht="15.6" customHeight="1" x14ac:dyDescent="0.25">
      <c r="A32" s="470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</row>
    <row r="33" spans="1:20" ht="15.6" customHeight="1" x14ac:dyDescent="0.25">
      <c r="A33" s="470"/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</row>
    <row r="34" spans="1:20" ht="15.6" customHeight="1" x14ac:dyDescent="0.25">
      <c r="A34" s="470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</row>
    <row r="35" spans="1:20" ht="15.6" customHeight="1" x14ac:dyDescent="0.25">
      <c r="A35" s="470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</row>
    <row r="36" spans="1:20" ht="15.6" customHeight="1" x14ac:dyDescent="0.25">
      <c r="A36" s="470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</row>
    <row r="37" spans="1:20" ht="15.6" customHeight="1" x14ac:dyDescent="0.25">
      <c r="A37" s="470"/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</row>
    <row r="38" spans="1:20" ht="15.6" customHeight="1" x14ac:dyDescent="0.25">
      <c r="A38" s="470"/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</row>
    <row r="39" spans="1:20" ht="15.6" customHeight="1" x14ac:dyDescent="0.25">
      <c r="A39" s="470"/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</row>
    <row r="40" spans="1:20" ht="15.6" customHeight="1" x14ac:dyDescent="0.25">
      <c r="A40" s="470"/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</row>
    <row r="41" spans="1:20" ht="15.6" customHeight="1" x14ac:dyDescent="0.25">
      <c r="A41" s="470"/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</row>
    <row r="42" spans="1:20" ht="15.6" customHeight="1" x14ac:dyDescent="0.25">
      <c r="A42" s="470"/>
      <c r="B42" s="16"/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</row>
    <row r="43" spans="1:20" ht="15.6" customHeight="1" x14ac:dyDescent="0.25">
      <c r="A43" s="470"/>
      <c r="B43" s="16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</row>
    <row r="44" spans="1:20" ht="15.6" customHeight="1" x14ac:dyDescent="0.25">
      <c r="A44" s="470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</row>
    <row r="45" spans="1:20" ht="15.6" customHeight="1" x14ac:dyDescent="0.25">
      <c r="A45" s="470"/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</row>
    <row r="46" spans="1:20" ht="15.6" customHeight="1" x14ac:dyDescent="0.25">
      <c r="A46" s="470"/>
      <c r="B46" s="16"/>
      <c r="C46" s="16"/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</row>
    <row r="47" spans="1:20" ht="15.6" customHeight="1" x14ac:dyDescent="0.25">
      <c r="A47" s="470"/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</row>
    <row r="48" spans="1:20" ht="15.6" customHeight="1" x14ac:dyDescent="0.25">
      <c r="A48" s="470"/>
      <c r="B48" s="16"/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</row>
    <row r="49" spans="1:20" ht="15.6" customHeight="1" x14ac:dyDescent="0.25">
      <c r="A49" s="470"/>
      <c r="B49" s="16"/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</row>
    <row r="50" spans="1:20" ht="15.6" customHeight="1" x14ac:dyDescent="0.25">
      <c r="A50" s="470"/>
      <c r="B50" s="16"/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</row>
    <row r="51" spans="1:20" x14ac:dyDescent="0.25">
      <c r="A51" s="471"/>
      <c r="B51" s="16"/>
      <c r="C51" s="16"/>
      <c r="D51" s="16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</row>
    <row r="52" spans="1:20" x14ac:dyDescent="0.25">
      <c r="A52" s="16"/>
      <c r="B52" s="16"/>
      <c r="C52" s="16"/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</row>
    <row r="53" spans="1:20" x14ac:dyDescent="0.25">
      <c r="A53" s="16"/>
      <c r="B53" s="16"/>
      <c r="C53" s="16"/>
      <c r="D53" s="16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</row>
    <row r="54" spans="1:20" x14ac:dyDescent="0.25">
      <c r="A54" s="16"/>
      <c r="B54" s="16"/>
      <c r="C54" s="16"/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</row>
    <row r="55" spans="1:20" x14ac:dyDescent="0.25">
      <c r="A55" s="16"/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</row>
  </sheetData>
  <mergeCells count="1">
    <mergeCell ref="A29:A51"/>
  </mergeCells>
  <phoneticPr fontId="2" type="noConversion"/>
  <pageMargins left="0.25" right="0.25" top="0.75" bottom="0.75" header="0.3" footer="0.3"/>
  <pageSetup paperSize="8" scale="93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88A787-8171-49CF-94F8-B9B28BF582AC}">
  <sheetPr>
    <pageSetUpPr fitToPage="1"/>
  </sheetPr>
  <dimension ref="A1:XFD156"/>
  <sheetViews>
    <sheetView showZeros="0" tabSelected="1" topLeftCell="C1" zoomScale="85" zoomScaleNormal="85" workbookViewId="0">
      <selection activeCell="E8" sqref="E8"/>
    </sheetView>
  </sheetViews>
  <sheetFormatPr defaultColWidth="9" defaultRowHeight="16.5" x14ac:dyDescent="0.25"/>
  <cols>
    <col min="1" max="1" width="7.5" style="192" customWidth="1"/>
    <col min="2" max="2" width="65.125" style="192" bestFit="1" customWidth="1"/>
    <col min="3" max="4" width="21.125" style="192" customWidth="1"/>
    <col min="5" max="6" width="21.875" style="192" customWidth="1"/>
    <col min="7" max="7" width="22.875" style="192" customWidth="1"/>
    <col min="8" max="8" width="12.75" style="192" bestFit="1" customWidth="1"/>
    <col min="9" max="10" width="11.625" style="192" customWidth="1"/>
    <col min="11" max="11" width="26.125" style="192" bestFit="1" customWidth="1"/>
    <col min="12" max="12" width="9" style="192"/>
    <col min="13" max="14" width="12.75" style="192" bestFit="1" customWidth="1"/>
    <col min="15" max="16384" width="9" style="192"/>
  </cols>
  <sheetData>
    <row r="1" spans="1:11 16384:16384" ht="24.75" customHeight="1" x14ac:dyDescent="0.25">
      <c r="A1" s="485" t="s">
        <v>262</v>
      </c>
      <c r="B1" s="486"/>
      <c r="C1" s="486"/>
      <c r="D1" s="486"/>
      <c r="E1" s="486"/>
      <c r="F1" s="486"/>
      <c r="G1" s="486"/>
      <c r="H1" s="486"/>
      <c r="I1" s="486"/>
      <c r="J1" s="486"/>
      <c r="K1" s="486"/>
    </row>
    <row r="2" spans="1:11 16384:16384" ht="24.75" customHeight="1" x14ac:dyDescent="0.25">
      <c r="A2" s="220" t="s">
        <v>16</v>
      </c>
      <c r="B2" s="480" t="s">
        <v>253</v>
      </c>
      <c r="C2" s="480"/>
      <c r="D2" s="480"/>
      <c r="E2" s="480"/>
      <c r="F2" s="480"/>
      <c r="G2" s="251" t="s">
        <v>247</v>
      </c>
      <c r="H2" s="487" t="s">
        <v>261</v>
      </c>
      <c r="I2" s="487"/>
      <c r="J2" s="487"/>
      <c r="K2" s="487"/>
    </row>
    <row r="3" spans="1:11 16384:16384" ht="19.5" x14ac:dyDescent="0.25">
      <c r="A3" s="489" t="s">
        <v>24</v>
      </c>
      <c r="B3" s="490" t="s">
        <v>260</v>
      </c>
      <c r="C3" s="491" t="s">
        <v>259</v>
      </c>
      <c r="D3" s="491" t="s">
        <v>244</v>
      </c>
      <c r="E3" s="250" t="s">
        <v>342</v>
      </c>
      <c r="F3" s="249"/>
      <c r="G3" s="248" t="s">
        <v>258</v>
      </c>
      <c r="H3" s="488">
        <f ca="1">NOW()</f>
        <v>46197.446964699076</v>
      </c>
      <c r="I3" s="488"/>
      <c r="J3" s="488"/>
      <c r="K3" s="488"/>
    </row>
    <row r="4" spans="1:11 16384:16384" ht="33" customHeight="1" thickBot="1" x14ac:dyDescent="0.3">
      <c r="A4" s="489"/>
      <c r="B4" s="490"/>
      <c r="C4" s="491"/>
      <c r="D4" s="491"/>
      <c r="E4" s="484" t="s">
        <v>243</v>
      </c>
      <c r="F4" s="484" t="s">
        <v>242</v>
      </c>
      <c r="G4" s="247" t="s">
        <v>241</v>
      </c>
      <c r="H4" s="483" t="s">
        <v>105</v>
      </c>
      <c r="I4" s="484" t="s">
        <v>6</v>
      </c>
      <c r="J4" s="483" t="s">
        <v>104</v>
      </c>
      <c r="K4" s="487" t="s">
        <v>10</v>
      </c>
    </row>
    <row r="5" spans="1:11 16384:16384" ht="16.5" customHeight="1" thickBot="1" x14ac:dyDescent="0.3">
      <c r="A5" s="489"/>
      <c r="B5" s="490"/>
      <c r="C5" s="491"/>
      <c r="D5" s="491"/>
      <c r="E5" s="484"/>
      <c r="F5" s="484"/>
      <c r="G5" s="246">
        <v>100000</v>
      </c>
      <c r="H5" s="483"/>
      <c r="I5" s="484"/>
      <c r="J5" s="483"/>
      <c r="K5" s="487"/>
    </row>
    <row r="6" spans="1:11 16384:16384" x14ac:dyDescent="0.25">
      <c r="A6" s="213"/>
      <c r="B6" s="219"/>
      <c r="C6" s="218"/>
      <c r="D6" s="218"/>
      <c r="E6" s="217">
        <f t="shared" ref="E6:E37" si="0">IF(C6&gt;D6,"",D6-C6)</f>
        <v>0</v>
      </c>
      <c r="F6" s="217">
        <f t="shared" ref="F6:F37" si="1">IF(C6&lt;D6,"",C6-D6)</f>
        <v>0</v>
      </c>
      <c r="G6" s="245"/>
      <c r="H6" s="214">
        <f t="shared" ref="H6:H37" si="2">IFERROR(ROUND(E6/D6*G6,0),0)</f>
        <v>0</v>
      </c>
      <c r="I6" s="214">
        <f t="shared" ref="I6:I37" si="3">G6-H6</f>
        <v>0</v>
      </c>
      <c r="J6" s="214">
        <f t="shared" ref="J6:J37" si="4">IFERROR(ROUND($H$118*F6/$F$118,0),0)</f>
        <v>0</v>
      </c>
      <c r="K6" s="213"/>
    </row>
    <row r="7" spans="1:11 16384:16384" x14ac:dyDescent="0.25">
      <c r="A7" s="213"/>
      <c r="B7" s="219"/>
      <c r="C7" s="218"/>
      <c r="D7" s="218"/>
      <c r="E7" s="217">
        <f t="shared" si="0"/>
        <v>0</v>
      </c>
      <c r="F7" s="217">
        <f t="shared" si="1"/>
        <v>0</v>
      </c>
      <c r="G7" s="244"/>
      <c r="H7" s="214">
        <f t="shared" si="2"/>
        <v>0</v>
      </c>
      <c r="I7" s="214">
        <f t="shared" si="3"/>
        <v>0</v>
      </c>
      <c r="J7" s="214">
        <f t="shared" si="4"/>
        <v>0</v>
      </c>
      <c r="K7" s="213"/>
    </row>
    <row r="8" spans="1:11 16384:16384" x14ac:dyDescent="0.25">
      <c r="A8" s="213"/>
      <c r="B8" s="219"/>
      <c r="C8" s="218"/>
      <c r="D8" s="218"/>
      <c r="E8" s="217">
        <f t="shared" si="0"/>
        <v>0</v>
      </c>
      <c r="F8" s="217">
        <f t="shared" si="1"/>
        <v>0</v>
      </c>
      <c r="G8" s="244"/>
      <c r="H8" s="214">
        <f t="shared" si="2"/>
        <v>0</v>
      </c>
      <c r="I8" s="214">
        <f t="shared" si="3"/>
        <v>0</v>
      </c>
      <c r="J8" s="214">
        <f t="shared" si="4"/>
        <v>0</v>
      </c>
      <c r="K8" s="213"/>
    </row>
    <row r="9" spans="1:11 16384:16384" x14ac:dyDescent="0.25">
      <c r="A9" s="213"/>
      <c r="B9" s="219"/>
      <c r="C9" s="218"/>
      <c r="D9" s="218"/>
      <c r="E9" s="217">
        <f t="shared" si="0"/>
        <v>0</v>
      </c>
      <c r="F9" s="217">
        <f t="shared" si="1"/>
        <v>0</v>
      </c>
      <c r="G9" s="243"/>
      <c r="H9" s="214">
        <f t="shared" si="2"/>
        <v>0</v>
      </c>
      <c r="I9" s="214">
        <f t="shared" si="3"/>
        <v>0</v>
      </c>
      <c r="J9" s="214">
        <f t="shared" si="4"/>
        <v>0</v>
      </c>
      <c r="K9" s="213"/>
    </row>
    <row r="10" spans="1:11 16384:16384" x14ac:dyDescent="0.25">
      <c r="A10" s="213"/>
      <c r="B10" s="219"/>
      <c r="C10" s="218"/>
      <c r="D10" s="218"/>
      <c r="E10" s="217">
        <f t="shared" si="0"/>
        <v>0</v>
      </c>
      <c r="F10" s="217">
        <f t="shared" si="1"/>
        <v>0</v>
      </c>
      <c r="G10" s="243"/>
      <c r="H10" s="214">
        <f t="shared" si="2"/>
        <v>0</v>
      </c>
      <c r="I10" s="214">
        <f t="shared" si="3"/>
        <v>0</v>
      </c>
      <c r="J10" s="214">
        <f t="shared" si="4"/>
        <v>0</v>
      </c>
      <c r="K10" s="213"/>
    </row>
    <row r="11" spans="1:11 16384:16384" x14ac:dyDescent="0.25">
      <c r="A11" s="213"/>
      <c r="B11" s="219"/>
      <c r="C11" s="218"/>
      <c r="D11" s="218"/>
      <c r="E11" s="217">
        <f t="shared" si="0"/>
        <v>0</v>
      </c>
      <c r="F11" s="217">
        <f t="shared" si="1"/>
        <v>0</v>
      </c>
      <c r="G11" s="242"/>
      <c r="H11" s="214">
        <f t="shared" si="2"/>
        <v>0</v>
      </c>
      <c r="I11" s="214">
        <f t="shared" si="3"/>
        <v>0</v>
      </c>
      <c r="J11" s="214">
        <f t="shared" si="4"/>
        <v>0</v>
      </c>
      <c r="K11" s="213"/>
      <c r="XFD11" s="241">
        <f>SUM(A11:XFC11)</f>
        <v>0</v>
      </c>
    </row>
    <row r="12" spans="1:11 16384:16384" x14ac:dyDescent="0.25">
      <c r="A12" s="213"/>
      <c r="B12" s="219"/>
      <c r="C12" s="218"/>
      <c r="D12" s="218"/>
      <c r="E12" s="217">
        <f t="shared" si="0"/>
        <v>0</v>
      </c>
      <c r="F12" s="217">
        <f t="shared" si="1"/>
        <v>0</v>
      </c>
      <c r="G12" s="238"/>
      <c r="H12" s="214">
        <f t="shared" si="2"/>
        <v>0</v>
      </c>
      <c r="I12" s="214">
        <f t="shared" si="3"/>
        <v>0</v>
      </c>
      <c r="J12" s="214">
        <f t="shared" si="4"/>
        <v>0</v>
      </c>
      <c r="K12" s="213"/>
    </row>
    <row r="13" spans="1:11 16384:16384" x14ac:dyDescent="0.25">
      <c r="A13" s="213"/>
      <c r="B13" s="219"/>
      <c r="C13" s="218"/>
      <c r="D13" s="218"/>
      <c r="E13" s="217">
        <f t="shared" si="0"/>
        <v>0</v>
      </c>
      <c r="F13" s="217">
        <f t="shared" si="1"/>
        <v>0</v>
      </c>
      <c r="G13" s="238"/>
      <c r="H13" s="214">
        <f t="shared" si="2"/>
        <v>0</v>
      </c>
      <c r="I13" s="214">
        <f t="shared" si="3"/>
        <v>0</v>
      </c>
      <c r="J13" s="214">
        <f t="shared" si="4"/>
        <v>0</v>
      </c>
      <c r="K13" s="213"/>
    </row>
    <row r="14" spans="1:11 16384:16384" x14ac:dyDescent="0.25">
      <c r="A14" s="213"/>
      <c r="B14" s="219"/>
      <c r="C14" s="218"/>
      <c r="D14" s="218"/>
      <c r="E14" s="217">
        <f t="shared" si="0"/>
        <v>0</v>
      </c>
      <c r="F14" s="217">
        <f t="shared" si="1"/>
        <v>0</v>
      </c>
      <c r="G14" s="238"/>
      <c r="H14" s="214">
        <f t="shared" si="2"/>
        <v>0</v>
      </c>
      <c r="I14" s="214">
        <f t="shared" si="3"/>
        <v>0</v>
      </c>
      <c r="J14" s="214">
        <f t="shared" si="4"/>
        <v>0</v>
      </c>
      <c r="K14" s="213"/>
    </row>
    <row r="15" spans="1:11 16384:16384" x14ac:dyDescent="0.25">
      <c r="A15" s="213"/>
      <c r="B15" s="219"/>
      <c r="C15" s="218"/>
      <c r="D15" s="218"/>
      <c r="E15" s="217">
        <f t="shared" si="0"/>
        <v>0</v>
      </c>
      <c r="F15" s="217">
        <f t="shared" si="1"/>
        <v>0</v>
      </c>
      <c r="G15" s="238"/>
      <c r="H15" s="214">
        <f t="shared" si="2"/>
        <v>0</v>
      </c>
      <c r="I15" s="214">
        <f t="shared" si="3"/>
        <v>0</v>
      </c>
      <c r="J15" s="214">
        <f t="shared" si="4"/>
        <v>0</v>
      </c>
      <c r="K15" s="213"/>
    </row>
    <row r="16" spans="1:11 16384:16384" x14ac:dyDescent="0.25">
      <c r="A16" s="213"/>
      <c r="B16" s="219"/>
      <c r="C16" s="218"/>
      <c r="D16" s="218"/>
      <c r="E16" s="217">
        <f t="shared" si="0"/>
        <v>0</v>
      </c>
      <c r="F16" s="217">
        <f t="shared" si="1"/>
        <v>0</v>
      </c>
      <c r="G16" s="238"/>
      <c r="H16" s="214">
        <f t="shared" si="2"/>
        <v>0</v>
      </c>
      <c r="I16" s="214">
        <f t="shared" si="3"/>
        <v>0</v>
      </c>
      <c r="J16" s="214">
        <f t="shared" si="4"/>
        <v>0</v>
      </c>
      <c r="K16" s="213"/>
    </row>
    <row r="17" spans="1:11" x14ac:dyDescent="0.25">
      <c r="A17" s="213"/>
      <c r="B17" s="219"/>
      <c r="C17" s="218"/>
      <c r="D17" s="218"/>
      <c r="E17" s="217">
        <f t="shared" si="0"/>
        <v>0</v>
      </c>
      <c r="F17" s="217">
        <f t="shared" si="1"/>
        <v>0</v>
      </c>
      <c r="G17" s="238"/>
      <c r="H17" s="214">
        <f t="shared" si="2"/>
        <v>0</v>
      </c>
      <c r="I17" s="214">
        <f t="shared" si="3"/>
        <v>0</v>
      </c>
      <c r="J17" s="214">
        <f t="shared" si="4"/>
        <v>0</v>
      </c>
      <c r="K17" s="213"/>
    </row>
    <row r="18" spans="1:11" x14ac:dyDescent="0.25">
      <c r="A18" s="213"/>
      <c r="B18" s="219"/>
      <c r="C18" s="218"/>
      <c r="D18" s="218"/>
      <c r="E18" s="217">
        <f t="shared" si="0"/>
        <v>0</v>
      </c>
      <c r="F18" s="217">
        <f t="shared" si="1"/>
        <v>0</v>
      </c>
      <c r="G18" s="238"/>
      <c r="H18" s="214">
        <f t="shared" si="2"/>
        <v>0</v>
      </c>
      <c r="I18" s="214">
        <f t="shared" si="3"/>
        <v>0</v>
      </c>
      <c r="J18" s="214">
        <f t="shared" si="4"/>
        <v>0</v>
      </c>
      <c r="K18" s="213"/>
    </row>
    <row r="19" spans="1:11" x14ac:dyDescent="0.25">
      <c r="A19" s="213"/>
      <c r="B19" s="219"/>
      <c r="C19" s="218"/>
      <c r="D19" s="218"/>
      <c r="E19" s="217">
        <f t="shared" si="0"/>
        <v>0</v>
      </c>
      <c r="F19" s="217">
        <f t="shared" si="1"/>
        <v>0</v>
      </c>
      <c r="G19" s="238"/>
      <c r="H19" s="214">
        <f t="shared" si="2"/>
        <v>0</v>
      </c>
      <c r="I19" s="214">
        <f t="shared" si="3"/>
        <v>0</v>
      </c>
      <c r="J19" s="214">
        <f t="shared" si="4"/>
        <v>0</v>
      </c>
      <c r="K19" s="213"/>
    </row>
    <row r="20" spans="1:11" x14ac:dyDescent="0.25">
      <c r="A20" s="213"/>
      <c r="B20" s="219"/>
      <c r="C20" s="218"/>
      <c r="D20" s="218"/>
      <c r="E20" s="217">
        <f t="shared" si="0"/>
        <v>0</v>
      </c>
      <c r="F20" s="217">
        <f t="shared" si="1"/>
        <v>0</v>
      </c>
      <c r="G20" s="238"/>
      <c r="H20" s="214">
        <f t="shared" si="2"/>
        <v>0</v>
      </c>
      <c r="I20" s="214">
        <f t="shared" si="3"/>
        <v>0</v>
      </c>
      <c r="J20" s="214">
        <f t="shared" si="4"/>
        <v>0</v>
      </c>
      <c r="K20" s="213"/>
    </row>
    <row r="21" spans="1:11" x14ac:dyDescent="0.25">
      <c r="A21" s="213"/>
      <c r="B21" s="219"/>
      <c r="C21" s="218"/>
      <c r="D21" s="218"/>
      <c r="E21" s="217">
        <f t="shared" si="0"/>
        <v>0</v>
      </c>
      <c r="F21" s="217">
        <f t="shared" si="1"/>
        <v>0</v>
      </c>
      <c r="G21" s="238"/>
      <c r="H21" s="214">
        <f t="shared" si="2"/>
        <v>0</v>
      </c>
      <c r="I21" s="214">
        <f t="shared" si="3"/>
        <v>0</v>
      </c>
      <c r="J21" s="214">
        <f t="shared" si="4"/>
        <v>0</v>
      </c>
      <c r="K21" s="213"/>
    </row>
    <row r="22" spans="1:11" x14ac:dyDescent="0.25">
      <c r="A22" s="213"/>
      <c r="B22" s="219"/>
      <c r="C22" s="218"/>
      <c r="D22" s="218"/>
      <c r="E22" s="217">
        <f t="shared" si="0"/>
        <v>0</v>
      </c>
      <c r="F22" s="217">
        <f t="shared" si="1"/>
        <v>0</v>
      </c>
      <c r="G22" s="238"/>
      <c r="H22" s="214">
        <f t="shared" si="2"/>
        <v>0</v>
      </c>
      <c r="I22" s="214">
        <f t="shared" si="3"/>
        <v>0</v>
      </c>
      <c r="J22" s="214">
        <f t="shared" si="4"/>
        <v>0</v>
      </c>
      <c r="K22" s="213"/>
    </row>
    <row r="23" spans="1:11" x14ac:dyDescent="0.25">
      <c r="A23" s="213"/>
      <c r="B23" s="219"/>
      <c r="C23" s="218"/>
      <c r="D23" s="218"/>
      <c r="E23" s="217">
        <f t="shared" si="0"/>
        <v>0</v>
      </c>
      <c r="F23" s="217">
        <f t="shared" si="1"/>
        <v>0</v>
      </c>
      <c r="G23" s="238"/>
      <c r="H23" s="214">
        <f t="shared" si="2"/>
        <v>0</v>
      </c>
      <c r="I23" s="214">
        <f t="shared" si="3"/>
        <v>0</v>
      </c>
      <c r="J23" s="214">
        <f t="shared" si="4"/>
        <v>0</v>
      </c>
      <c r="K23" s="213"/>
    </row>
    <row r="24" spans="1:11" x14ac:dyDescent="0.25">
      <c r="A24" s="213"/>
      <c r="B24" s="219"/>
      <c r="C24" s="218"/>
      <c r="D24" s="218"/>
      <c r="E24" s="217">
        <f t="shared" si="0"/>
        <v>0</v>
      </c>
      <c r="F24" s="217">
        <f t="shared" si="1"/>
        <v>0</v>
      </c>
      <c r="G24" s="240"/>
      <c r="H24" s="214">
        <f t="shared" si="2"/>
        <v>0</v>
      </c>
      <c r="I24" s="214">
        <f t="shared" si="3"/>
        <v>0</v>
      </c>
      <c r="J24" s="214">
        <f t="shared" si="4"/>
        <v>0</v>
      </c>
      <c r="K24" s="213"/>
    </row>
    <row r="25" spans="1:11" x14ac:dyDescent="0.25">
      <c r="A25" s="213"/>
      <c r="B25" s="219"/>
      <c r="C25" s="218"/>
      <c r="D25" s="218"/>
      <c r="E25" s="217">
        <f t="shared" si="0"/>
        <v>0</v>
      </c>
      <c r="F25" s="217">
        <f t="shared" si="1"/>
        <v>0</v>
      </c>
      <c r="G25" s="238"/>
      <c r="H25" s="214">
        <f t="shared" si="2"/>
        <v>0</v>
      </c>
      <c r="I25" s="214">
        <f t="shared" si="3"/>
        <v>0</v>
      </c>
      <c r="J25" s="214">
        <f t="shared" si="4"/>
        <v>0</v>
      </c>
      <c r="K25" s="213"/>
    </row>
    <row r="26" spans="1:11" x14ac:dyDescent="0.25">
      <c r="A26" s="213"/>
      <c r="B26" s="219"/>
      <c r="C26" s="218"/>
      <c r="D26" s="218"/>
      <c r="E26" s="217">
        <f t="shared" si="0"/>
        <v>0</v>
      </c>
      <c r="F26" s="217">
        <f t="shared" si="1"/>
        <v>0</v>
      </c>
      <c r="G26" s="238"/>
      <c r="H26" s="214">
        <f t="shared" si="2"/>
        <v>0</v>
      </c>
      <c r="I26" s="214">
        <f t="shared" si="3"/>
        <v>0</v>
      </c>
      <c r="J26" s="214">
        <f t="shared" si="4"/>
        <v>0</v>
      </c>
      <c r="K26" s="213"/>
    </row>
    <row r="27" spans="1:11" x14ac:dyDescent="0.25">
      <c r="A27" s="213"/>
      <c r="B27" s="219"/>
      <c r="C27" s="218"/>
      <c r="D27" s="218"/>
      <c r="E27" s="217">
        <f t="shared" si="0"/>
        <v>0</v>
      </c>
      <c r="F27" s="217">
        <f t="shared" si="1"/>
        <v>0</v>
      </c>
      <c r="G27" s="238"/>
      <c r="H27" s="214">
        <f t="shared" si="2"/>
        <v>0</v>
      </c>
      <c r="I27" s="214">
        <f t="shared" si="3"/>
        <v>0</v>
      </c>
      <c r="J27" s="214">
        <f t="shared" si="4"/>
        <v>0</v>
      </c>
      <c r="K27" s="213"/>
    </row>
    <row r="28" spans="1:11" x14ac:dyDescent="0.25">
      <c r="A28" s="213"/>
      <c r="B28" s="239"/>
      <c r="C28" s="218"/>
      <c r="D28" s="218"/>
      <c r="E28" s="217">
        <f t="shared" si="0"/>
        <v>0</v>
      </c>
      <c r="F28" s="217">
        <f t="shared" si="1"/>
        <v>0</v>
      </c>
      <c r="G28" s="238"/>
      <c r="H28" s="214">
        <f t="shared" si="2"/>
        <v>0</v>
      </c>
      <c r="I28" s="214">
        <f t="shared" si="3"/>
        <v>0</v>
      </c>
      <c r="J28" s="214">
        <f t="shared" si="4"/>
        <v>0</v>
      </c>
      <c r="K28" s="213"/>
    </row>
    <row r="29" spans="1:11" x14ac:dyDescent="0.25">
      <c r="A29" s="213"/>
      <c r="B29" s="239"/>
      <c r="C29" s="218"/>
      <c r="D29" s="218"/>
      <c r="E29" s="217">
        <f t="shared" si="0"/>
        <v>0</v>
      </c>
      <c r="F29" s="217">
        <f t="shared" si="1"/>
        <v>0</v>
      </c>
      <c r="G29" s="238"/>
      <c r="H29" s="214">
        <f t="shared" si="2"/>
        <v>0</v>
      </c>
      <c r="I29" s="214">
        <f t="shared" si="3"/>
        <v>0</v>
      </c>
      <c r="J29" s="214">
        <f t="shared" si="4"/>
        <v>0</v>
      </c>
      <c r="K29" s="213"/>
    </row>
    <row r="30" spans="1:11" x14ac:dyDescent="0.25">
      <c r="A30" s="213"/>
      <c r="B30" s="239"/>
      <c r="C30" s="218"/>
      <c r="D30" s="218"/>
      <c r="E30" s="217">
        <f t="shared" si="0"/>
        <v>0</v>
      </c>
      <c r="F30" s="217">
        <f t="shared" si="1"/>
        <v>0</v>
      </c>
      <c r="G30" s="238"/>
      <c r="H30" s="214">
        <f t="shared" si="2"/>
        <v>0</v>
      </c>
      <c r="I30" s="214">
        <f t="shared" si="3"/>
        <v>0</v>
      </c>
      <c r="J30" s="214">
        <f t="shared" si="4"/>
        <v>0</v>
      </c>
      <c r="K30" s="213"/>
    </row>
    <row r="31" spans="1:11" x14ac:dyDescent="0.25">
      <c r="A31" s="213"/>
      <c r="B31" s="239"/>
      <c r="C31" s="218"/>
      <c r="D31" s="218"/>
      <c r="E31" s="217">
        <f t="shared" si="0"/>
        <v>0</v>
      </c>
      <c r="F31" s="217">
        <f t="shared" si="1"/>
        <v>0</v>
      </c>
      <c r="G31" s="238"/>
      <c r="H31" s="214">
        <f t="shared" si="2"/>
        <v>0</v>
      </c>
      <c r="I31" s="214">
        <f t="shared" si="3"/>
        <v>0</v>
      </c>
      <c r="J31" s="214">
        <f t="shared" si="4"/>
        <v>0</v>
      </c>
      <c r="K31" s="213"/>
    </row>
    <row r="32" spans="1:11" x14ac:dyDescent="0.25">
      <c r="A32" s="213"/>
      <c r="B32" s="239"/>
      <c r="C32" s="218"/>
      <c r="D32" s="218"/>
      <c r="E32" s="217">
        <f t="shared" si="0"/>
        <v>0</v>
      </c>
      <c r="F32" s="217">
        <f t="shared" si="1"/>
        <v>0</v>
      </c>
      <c r="G32" s="238"/>
      <c r="H32" s="214">
        <f t="shared" si="2"/>
        <v>0</v>
      </c>
      <c r="I32" s="214">
        <f t="shared" si="3"/>
        <v>0</v>
      </c>
      <c r="J32" s="214">
        <f t="shared" si="4"/>
        <v>0</v>
      </c>
      <c r="K32" s="213"/>
    </row>
    <row r="33" spans="1:11" x14ac:dyDescent="0.25">
      <c r="A33" s="213"/>
      <c r="B33" s="219"/>
      <c r="C33" s="218"/>
      <c r="D33" s="218"/>
      <c r="E33" s="217">
        <f t="shared" si="0"/>
        <v>0</v>
      </c>
      <c r="F33" s="217">
        <f t="shared" si="1"/>
        <v>0</v>
      </c>
      <c r="G33" s="238"/>
      <c r="H33" s="214">
        <f t="shared" si="2"/>
        <v>0</v>
      </c>
      <c r="I33" s="214">
        <f t="shared" si="3"/>
        <v>0</v>
      </c>
      <c r="J33" s="214">
        <f t="shared" si="4"/>
        <v>0</v>
      </c>
      <c r="K33" s="213"/>
    </row>
    <row r="34" spans="1:11" x14ac:dyDescent="0.25">
      <c r="A34" s="213"/>
      <c r="B34" s="219"/>
      <c r="C34" s="218"/>
      <c r="D34" s="218"/>
      <c r="E34" s="217">
        <f t="shared" si="0"/>
        <v>0</v>
      </c>
      <c r="F34" s="217">
        <f t="shared" si="1"/>
        <v>0</v>
      </c>
      <c r="G34" s="216"/>
      <c r="H34" s="214">
        <f t="shared" si="2"/>
        <v>0</v>
      </c>
      <c r="I34" s="214">
        <f t="shared" si="3"/>
        <v>0</v>
      </c>
      <c r="J34" s="214">
        <f t="shared" si="4"/>
        <v>0</v>
      </c>
      <c r="K34" s="213"/>
    </row>
    <row r="35" spans="1:11" x14ac:dyDescent="0.25">
      <c r="A35" s="213"/>
      <c r="B35" s="219"/>
      <c r="C35" s="218"/>
      <c r="D35" s="218"/>
      <c r="E35" s="217">
        <f t="shared" si="0"/>
        <v>0</v>
      </c>
      <c r="F35" s="217">
        <f t="shared" si="1"/>
        <v>0</v>
      </c>
      <c r="G35" s="216"/>
      <c r="H35" s="214">
        <f t="shared" si="2"/>
        <v>0</v>
      </c>
      <c r="I35" s="214">
        <f t="shared" si="3"/>
        <v>0</v>
      </c>
      <c r="J35" s="214">
        <f t="shared" si="4"/>
        <v>0</v>
      </c>
      <c r="K35" s="213"/>
    </row>
    <row r="36" spans="1:11" x14ac:dyDescent="0.25">
      <c r="A36" s="213"/>
      <c r="B36" s="219"/>
      <c r="C36" s="218"/>
      <c r="D36" s="218"/>
      <c r="E36" s="217">
        <f t="shared" si="0"/>
        <v>0</v>
      </c>
      <c r="F36" s="217">
        <f t="shared" si="1"/>
        <v>0</v>
      </c>
      <c r="G36" s="216"/>
      <c r="H36" s="214">
        <f t="shared" si="2"/>
        <v>0</v>
      </c>
      <c r="I36" s="214">
        <f t="shared" si="3"/>
        <v>0</v>
      </c>
      <c r="J36" s="214">
        <f t="shared" si="4"/>
        <v>0</v>
      </c>
      <c r="K36" s="213"/>
    </row>
    <row r="37" spans="1:11" x14ac:dyDescent="0.25">
      <c r="A37" s="213"/>
      <c r="B37" s="219"/>
      <c r="C37" s="218"/>
      <c r="D37" s="218"/>
      <c r="E37" s="217">
        <f t="shared" si="0"/>
        <v>0</v>
      </c>
      <c r="F37" s="217">
        <f t="shared" si="1"/>
        <v>0</v>
      </c>
      <c r="G37" s="216"/>
      <c r="H37" s="214">
        <f t="shared" si="2"/>
        <v>0</v>
      </c>
      <c r="I37" s="214">
        <f t="shared" si="3"/>
        <v>0</v>
      </c>
      <c r="J37" s="214">
        <f t="shared" si="4"/>
        <v>0</v>
      </c>
      <c r="K37" s="213"/>
    </row>
    <row r="38" spans="1:11" x14ac:dyDescent="0.25">
      <c r="A38" s="213"/>
      <c r="B38" s="219"/>
      <c r="C38" s="218"/>
      <c r="D38" s="218"/>
      <c r="E38" s="217">
        <f t="shared" ref="E38:E69" si="5">IF(C38&gt;D38,"",D38-C38)</f>
        <v>0</v>
      </c>
      <c r="F38" s="217">
        <f t="shared" ref="F38:F69" si="6">IF(C38&lt;D38,"",C38-D38)</f>
        <v>0</v>
      </c>
      <c r="G38" s="216"/>
      <c r="H38" s="214">
        <f t="shared" ref="H38:H69" si="7">IFERROR(ROUND(E38/D38*G38,0),0)</f>
        <v>0</v>
      </c>
      <c r="I38" s="214">
        <f t="shared" ref="I38:I69" si="8">G38-H38</f>
        <v>0</v>
      </c>
      <c r="J38" s="214">
        <f t="shared" ref="J38:J69" si="9">IFERROR(ROUND($H$118*F38/$F$118,0),0)</f>
        <v>0</v>
      </c>
      <c r="K38" s="213"/>
    </row>
    <row r="39" spans="1:11" x14ac:dyDescent="0.25">
      <c r="A39" s="213"/>
      <c r="B39" s="219"/>
      <c r="C39" s="218"/>
      <c r="D39" s="218"/>
      <c r="E39" s="217">
        <f t="shared" si="5"/>
        <v>0</v>
      </c>
      <c r="F39" s="217">
        <f t="shared" si="6"/>
        <v>0</v>
      </c>
      <c r="G39" s="238"/>
      <c r="H39" s="214">
        <f t="shared" si="7"/>
        <v>0</v>
      </c>
      <c r="I39" s="214">
        <f t="shared" si="8"/>
        <v>0</v>
      </c>
      <c r="J39" s="214">
        <f t="shared" si="9"/>
        <v>0</v>
      </c>
      <c r="K39" s="213"/>
    </row>
    <row r="40" spans="1:11" x14ac:dyDescent="0.25">
      <c r="A40" s="213"/>
      <c r="B40" s="219"/>
      <c r="C40" s="218"/>
      <c r="D40" s="218"/>
      <c r="E40" s="217">
        <f t="shared" si="5"/>
        <v>0</v>
      </c>
      <c r="F40" s="217">
        <f t="shared" si="6"/>
        <v>0</v>
      </c>
      <c r="G40" s="238"/>
      <c r="H40" s="214">
        <f t="shared" si="7"/>
        <v>0</v>
      </c>
      <c r="I40" s="214">
        <f t="shared" si="8"/>
        <v>0</v>
      </c>
      <c r="J40" s="214">
        <f t="shared" si="9"/>
        <v>0</v>
      </c>
      <c r="K40" s="213"/>
    </row>
    <row r="41" spans="1:11" x14ac:dyDescent="0.25">
      <c r="A41" s="213"/>
      <c r="B41" s="219"/>
      <c r="C41" s="218"/>
      <c r="D41" s="218"/>
      <c r="E41" s="217">
        <f t="shared" si="5"/>
        <v>0</v>
      </c>
      <c r="F41" s="217">
        <f t="shared" si="6"/>
        <v>0</v>
      </c>
      <c r="G41" s="238"/>
      <c r="H41" s="214">
        <f t="shared" si="7"/>
        <v>0</v>
      </c>
      <c r="I41" s="214">
        <f t="shared" si="8"/>
        <v>0</v>
      </c>
      <c r="J41" s="214">
        <f t="shared" si="9"/>
        <v>0</v>
      </c>
      <c r="K41" s="213"/>
    </row>
    <row r="42" spans="1:11" x14ac:dyDescent="0.25">
      <c r="A42" s="213"/>
      <c r="B42" s="219"/>
      <c r="C42" s="218"/>
      <c r="D42" s="218"/>
      <c r="E42" s="217">
        <f t="shared" si="5"/>
        <v>0</v>
      </c>
      <c r="F42" s="217">
        <f t="shared" si="6"/>
        <v>0</v>
      </c>
      <c r="G42" s="238"/>
      <c r="H42" s="214">
        <f t="shared" si="7"/>
        <v>0</v>
      </c>
      <c r="I42" s="214">
        <f t="shared" si="8"/>
        <v>0</v>
      </c>
      <c r="J42" s="214">
        <f t="shared" si="9"/>
        <v>0</v>
      </c>
      <c r="K42" s="213"/>
    </row>
    <row r="43" spans="1:11" x14ac:dyDescent="0.25">
      <c r="A43" s="213"/>
      <c r="B43" s="219"/>
      <c r="C43" s="218"/>
      <c r="D43" s="218"/>
      <c r="E43" s="217">
        <f t="shared" si="5"/>
        <v>0</v>
      </c>
      <c r="F43" s="217">
        <f t="shared" si="6"/>
        <v>0</v>
      </c>
      <c r="G43" s="238"/>
      <c r="H43" s="214">
        <f t="shared" si="7"/>
        <v>0</v>
      </c>
      <c r="I43" s="214">
        <f t="shared" si="8"/>
        <v>0</v>
      </c>
      <c r="J43" s="214">
        <f t="shared" si="9"/>
        <v>0</v>
      </c>
      <c r="K43" s="213"/>
    </row>
    <row r="44" spans="1:11" x14ac:dyDescent="0.25">
      <c r="A44" s="213"/>
      <c r="B44" s="219"/>
      <c r="C44" s="218"/>
      <c r="D44" s="218"/>
      <c r="E44" s="217">
        <f t="shared" si="5"/>
        <v>0</v>
      </c>
      <c r="F44" s="217">
        <f t="shared" si="6"/>
        <v>0</v>
      </c>
      <c r="G44" s="238"/>
      <c r="H44" s="214">
        <f t="shared" si="7"/>
        <v>0</v>
      </c>
      <c r="I44" s="214">
        <f t="shared" si="8"/>
        <v>0</v>
      </c>
      <c r="J44" s="214">
        <f t="shared" si="9"/>
        <v>0</v>
      </c>
      <c r="K44" s="213"/>
    </row>
    <row r="45" spans="1:11" x14ac:dyDescent="0.25">
      <c r="A45" s="213"/>
      <c r="B45" s="219"/>
      <c r="C45" s="218"/>
      <c r="D45" s="218"/>
      <c r="E45" s="217">
        <f t="shared" si="5"/>
        <v>0</v>
      </c>
      <c r="F45" s="217">
        <f t="shared" si="6"/>
        <v>0</v>
      </c>
      <c r="G45" s="238"/>
      <c r="H45" s="214">
        <f t="shared" si="7"/>
        <v>0</v>
      </c>
      <c r="I45" s="214">
        <f t="shared" si="8"/>
        <v>0</v>
      </c>
      <c r="J45" s="214">
        <f t="shared" si="9"/>
        <v>0</v>
      </c>
      <c r="K45" s="213"/>
    </row>
    <row r="46" spans="1:11" x14ac:dyDescent="0.25">
      <c r="A46" s="213"/>
      <c r="B46" s="219"/>
      <c r="C46" s="218"/>
      <c r="D46" s="218"/>
      <c r="E46" s="217">
        <f t="shared" si="5"/>
        <v>0</v>
      </c>
      <c r="F46" s="217">
        <f t="shared" si="6"/>
        <v>0</v>
      </c>
      <c r="G46" s="238"/>
      <c r="H46" s="214">
        <f t="shared" si="7"/>
        <v>0</v>
      </c>
      <c r="I46" s="214">
        <f t="shared" si="8"/>
        <v>0</v>
      </c>
      <c r="J46" s="214">
        <f t="shared" si="9"/>
        <v>0</v>
      </c>
      <c r="K46" s="213"/>
    </row>
    <row r="47" spans="1:11" x14ac:dyDescent="0.25">
      <c r="A47" s="213"/>
      <c r="B47" s="219"/>
      <c r="C47" s="218"/>
      <c r="D47" s="218"/>
      <c r="E47" s="217">
        <f t="shared" si="5"/>
        <v>0</v>
      </c>
      <c r="F47" s="217">
        <f t="shared" si="6"/>
        <v>0</v>
      </c>
      <c r="G47" s="238"/>
      <c r="H47" s="214">
        <f t="shared" si="7"/>
        <v>0</v>
      </c>
      <c r="I47" s="214">
        <f t="shared" si="8"/>
        <v>0</v>
      </c>
      <c r="J47" s="214">
        <f t="shared" si="9"/>
        <v>0</v>
      </c>
      <c r="K47" s="213"/>
    </row>
    <row r="48" spans="1:11" x14ac:dyDescent="0.25">
      <c r="A48" s="213"/>
      <c r="B48" s="219"/>
      <c r="C48" s="218"/>
      <c r="D48" s="218"/>
      <c r="E48" s="217">
        <f t="shared" si="5"/>
        <v>0</v>
      </c>
      <c r="F48" s="217">
        <f t="shared" si="6"/>
        <v>0</v>
      </c>
      <c r="G48" s="238"/>
      <c r="H48" s="214">
        <f t="shared" si="7"/>
        <v>0</v>
      </c>
      <c r="I48" s="214">
        <f t="shared" si="8"/>
        <v>0</v>
      </c>
      <c r="J48" s="214">
        <f t="shared" si="9"/>
        <v>0</v>
      </c>
      <c r="K48" s="213"/>
    </row>
    <row r="49" spans="1:11" x14ac:dyDescent="0.25">
      <c r="A49" s="213"/>
      <c r="B49" s="219"/>
      <c r="C49" s="218"/>
      <c r="D49" s="218"/>
      <c r="E49" s="217">
        <f t="shared" si="5"/>
        <v>0</v>
      </c>
      <c r="F49" s="217">
        <f t="shared" si="6"/>
        <v>0</v>
      </c>
      <c r="G49" s="238"/>
      <c r="H49" s="214">
        <f t="shared" si="7"/>
        <v>0</v>
      </c>
      <c r="I49" s="214">
        <f t="shared" si="8"/>
        <v>0</v>
      </c>
      <c r="J49" s="214">
        <f t="shared" si="9"/>
        <v>0</v>
      </c>
      <c r="K49" s="213"/>
    </row>
    <row r="50" spans="1:11" x14ac:dyDescent="0.25">
      <c r="A50" s="213"/>
      <c r="B50" s="219"/>
      <c r="C50" s="218"/>
      <c r="D50" s="218"/>
      <c r="E50" s="217">
        <f t="shared" si="5"/>
        <v>0</v>
      </c>
      <c r="F50" s="217">
        <f t="shared" si="6"/>
        <v>0</v>
      </c>
      <c r="G50" s="238"/>
      <c r="H50" s="214">
        <f t="shared" si="7"/>
        <v>0</v>
      </c>
      <c r="I50" s="214">
        <f t="shared" si="8"/>
        <v>0</v>
      </c>
      <c r="J50" s="214">
        <f t="shared" si="9"/>
        <v>0</v>
      </c>
      <c r="K50" s="213"/>
    </row>
    <row r="51" spans="1:11" x14ac:dyDescent="0.25">
      <c r="A51" s="213"/>
      <c r="B51" s="219"/>
      <c r="C51" s="218"/>
      <c r="D51" s="218"/>
      <c r="E51" s="217">
        <f t="shared" si="5"/>
        <v>0</v>
      </c>
      <c r="F51" s="217">
        <f t="shared" si="6"/>
        <v>0</v>
      </c>
      <c r="G51" s="240"/>
      <c r="H51" s="214">
        <f t="shared" si="7"/>
        <v>0</v>
      </c>
      <c r="I51" s="214">
        <f t="shared" si="8"/>
        <v>0</v>
      </c>
      <c r="J51" s="214">
        <f t="shared" si="9"/>
        <v>0</v>
      </c>
      <c r="K51" s="213"/>
    </row>
    <row r="52" spans="1:11" x14ac:dyDescent="0.25">
      <c r="A52" s="213"/>
      <c r="B52" s="219"/>
      <c r="C52" s="218"/>
      <c r="D52" s="218"/>
      <c r="E52" s="217">
        <f t="shared" si="5"/>
        <v>0</v>
      </c>
      <c r="F52" s="217">
        <f t="shared" si="6"/>
        <v>0</v>
      </c>
      <c r="G52" s="238"/>
      <c r="H52" s="214">
        <f t="shared" si="7"/>
        <v>0</v>
      </c>
      <c r="I52" s="214">
        <f t="shared" si="8"/>
        <v>0</v>
      </c>
      <c r="J52" s="214">
        <f t="shared" si="9"/>
        <v>0</v>
      </c>
      <c r="K52" s="213"/>
    </row>
    <row r="53" spans="1:11" x14ac:dyDescent="0.25">
      <c r="A53" s="213"/>
      <c r="B53" s="219"/>
      <c r="C53" s="218"/>
      <c r="D53" s="218"/>
      <c r="E53" s="217">
        <f t="shared" si="5"/>
        <v>0</v>
      </c>
      <c r="F53" s="217">
        <f t="shared" si="6"/>
        <v>0</v>
      </c>
      <c r="G53" s="238"/>
      <c r="H53" s="214">
        <f t="shared" si="7"/>
        <v>0</v>
      </c>
      <c r="I53" s="214">
        <f t="shared" si="8"/>
        <v>0</v>
      </c>
      <c r="J53" s="214">
        <f t="shared" si="9"/>
        <v>0</v>
      </c>
      <c r="K53" s="213"/>
    </row>
    <row r="54" spans="1:11" x14ac:dyDescent="0.25">
      <c r="A54" s="213"/>
      <c r="B54" s="219"/>
      <c r="C54" s="218"/>
      <c r="D54" s="218"/>
      <c r="E54" s="217">
        <f t="shared" si="5"/>
        <v>0</v>
      </c>
      <c r="F54" s="217">
        <f t="shared" si="6"/>
        <v>0</v>
      </c>
      <c r="G54" s="238"/>
      <c r="H54" s="214">
        <f t="shared" si="7"/>
        <v>0</v>
      </c>
      <c r="I54" s="214">
        <f t="shared" si="8"/>
        <v>0</v>
      </c>
      <c r="J54" s="214">
        <f t="shared" si="9"/>
        <v>0</v>
      </c>
      <c r="K54" s="213"/>
    </row>
    <row r="55" spans="1:11" x14ac:dyDescent="0.25">
      <c r="A55" s="213"/>
      <c r="B55" s="239"/>
      <c r="C55" s="218"/>
      <c r="D55" s="218"/>
      <c r="E55" s="217">
        <f t="shared" si="5"/>
        <v>0</v>
      </c>
      <c r="F55" s="217">
        <f t="shared" si="6"/>
        <v>0</v>
      </c>
      <c r="G55" s="238"/>
      <c r="H55" s="214">
        <f t="shared" si="7"/>
        <v>0</v>
      </c>
      <c r="I55" s="214">
        <f t="shared" si="8"/>
        <v>0</v>
      </c>
      <c r="J55" s="214">
        <f t="shared" si="9"/>
        <v>0</v>
      </c>
      <c r="K55" s="213"/>
    </row>
    <row r="56" spans="1:11" x14ac:dyDescent="0.25">
      <c r="A56" s="213"/>
      <c r="B56" s="239"/>
      <c r="C56" s="218"/>
      <c r="D56" s="218"/>
      <c r="E56" s="217">
        <f t="shared" si="5"/>
        <v>0</v>
      </c>
      <c r="F56" s="217">
        <f t="shared" si="6"/>
        <v>0</v>
      </c>
      <c r="G56" s="238"/>
      <c r="H56" s="214">
        <f t="shared" si="7"/>
        <v>0</v>
      </c>
      <c r="I56" s="214">
        <f t="shared" si="8"/>
        <v>0</v>
      </c>
      <c r="J56" s="214">
        <f t="shared" si="9"/>
        <v>0</v>
      </c>
      <c r="K56" s="213"/>
    </row>
    <row r="57" spans="1:11" x14ac:dyDescent="0.25">
      <c r="A57" s="213"/>
      <c r="B57" s="239"/>
      <c r="C57" s="218"/>
      <c r="D57" s="218"/>
      <c r="E57" s="217">
        <f t="shared" si="5"/>
        <v>0</v>
      </c>
      <c r="F57" s="217">
        <f t="shared" si="6"/>
        <v>0</v>
      </c>
      <c r="G57" s="238"/>
      <c r="H57" s="214">
        <f t="shared" si="7"/>
        <v>0</v>
      </c>
      <c r="I57" s="214">
        <f t="shared" si="8"/>
        <v>0</v>
      </c>
      <c r="J57" s="214">
        <f t="shared" si="9"/>
        <v>0</v>
      </c>
      <c r="K57" s="213"/>
    </row>
    <row r="58" spans="1:11" x14ac:dyDescent="0.25">
      <c r="A58" s="213"/>
      <c r="B58" s="239"/>
      <c r="C58" s="218"/>
      <c r="D58" s="218"/>
      <c r="E58" s="217">
        <f t="shared" si="5"/>
        <v>0</v>
      </c>
      <c r="F58" s="217">
        <f t="shared" si="6"/>
        <v>0</v>
      </c>
      <c r="G58" s="238"/>
      <c r="H58" s="214">
        <f t="shared" si="7"/>
        <v>0</v>
      </c>
      <c r="I58" s="214">
        <f t="shared" si="8"/>
        <v>0</v>
      </c>
      <c r="J58" s="214">
        <f t="shared" si="9"/>
        <v>0</v>
      </c>
      <c r="K58" s="213"/>
    </row>
    <row r="59" spans="1:11" x14ac:dyDescent="0.25">
      <c r="A59" s="213"/>
      <c r="B59" s="239"/>
      <c r="C59" s="218"/>
      <c r="D59" s="218"/>
      <c r="E59" s="217">
        <f t="shared" si="5"/>
        <v>0</v>
      </c>
      <c r="F59" s="217">
        <f t="shared" si="6"/>
        <v>0</v>
      </c>
      <c r="G59" s="238"/>
      <c r="H59" s="214">
        <f t="shared" si="7"/>
        <v>0</v>
      </c>
      <c r="I59" s="214">
        <f t="shared" si="8"/>
        <v>0</v>
      </c>
      <c r="J59" s="214">
        <f t="shared" si="9"/>
        <v>0</v>
      </c>
      <c r="K59" s="213"/>
    </row>
    <row r="60" spans="1:11" x14ac:dyDescent="0.25">
      <c r="A60" s="213"/>
      <c r="B60" s="219"/>
      <c r="C60" s="218"/>
      <c r="D60" s="218"/>
      <c r="E60" s="217">
        <f t="shared" si="5"/>
        <v>0</v>
      </c>
      <c r="F60" s="217">
        <f t="shared" si="6"/>
        <v>0</v>
      </c>
      <c r="G60" s="238"/>
      <c r="H60" s="214">
        <f t="shared" si="7"/>
        <v>0</v>
      </c>
      <c r="I60" s="214">
        <f t="shared" si="8"/>
        <v>0</v>
      </c>
      <c r="J60" s="214">
        <f t="shared" si="9"/>
        <v>0</v>
      </c>
      <c r="K60" s="213"/>
    </row>
    <row r="61" spans="1:11" x14ac:dyDescent="0.25">
      <c r="A61" s="213"/>
      <c r="B61" s="219"/>
      <c r="C61" s="218"/>
      <c r="D61" s="218"/>
      <c r="E61" s="217">
        <f t="shared" si="5"/>
        <v>0</v>
      </c>
      <c r="F61" s="217">
        <f t="shared" si="6"/>
        <v>0</v>
      </c>
      <c r="G61" s="216"/>
      <c r="H61" s="214">
        <f t="shared" si="7"/>
        <v>0</v>
      </c>
      <c r="I61" s="214">
        <f t="shared" si="8"/>
        <v>0</v>
      </c>
      <c r="J61" s="214">
        <f t="shared" si="9"/>
        <v>0</v>
      </c>
      <c r="K61" s="213"/>
    </row>
    <row r="62" spans="1:11" x14ac:dyDescent="0.25">
      <c r="A62" s="213"/>
      <c r="B62" s="219"/>
      <c r="C62" s="218"/>
      <c r="D62" s="218"/>
      <c r="E62" s="217">
        <f t="shared" si="5"/>
        <v>0</v>
      </c>
      <c r="F62" s="217">
        <f t="shared" si="6"/>
        <v>0</v>
      </c>
      <c r="G62" s="216"/>
      <c r="H62" s="214">
        <f t="shared" si="7"/>
        <v>0</v>
      </c>
      <c r="I62" s="214">
        <f t="shared" si="8"/>
        <v>0</v>
      </c>
      <c r="J62" s="214">
        <f t="shared" si="9"/>
        <v>0</v>
      </c>
      <c r="K62" s="213"/>
    </row>
    <row r="63" spans="1:11" x14ac:dyDescent="0.25">
      <c r="A63" s="213"/>
      <c r="B63" s="219"/>
      <c r="C63" s="218"/>
      <c r="D63" s="218"/>
      <c r="E63" s="217">
        <f t="shared" si="5"/>
        <v>0</v>
      </c>
      <c r="F63" s="217">
        <f t="shared" si="6"/>
        <v>0</v>
      </c>
      <c r="G63" s="216"/>
      <c r="H63" s="214">
        <f t="shared" si="7"/>
        <v>0</v>
      </c>
      <c r="I63" s="214">
        <f t="shared" si="8"/>
        <v>0</v>
      </c>
      <c r="J63" s="214">
        <f t="shared" si="9"/>
        <v>0</v>
      </c>
      <c r="K63" s="213"/>
    </row>
    <row r="64" spans="1:11" x14ac:dyDescent="0.25">
      <c r="A64" s="213"/>
      <c r="B64" s="219"/>
      <c r="C64" s="218"/>
      <c r="D64" s="218"/>
      <c r="E64" s="217">
        <f t="shared" si="5"/>
        <v>0</v>
      </c>
      <c r="F64" s="217">
        <f t="shared" si="6"/>
        <v>0</v>
      </c>
      <c r="G64" s="216"/>
      <c r="H64" s="214">
        <f t="shared" si="7"/>
        <v>0</v>
      </c>
      <c r="I64" s="214">
        <f t="shared" si="8"/>
        <v>0</v>
      </c>
      <c r="J64" s="214">
        <f t="shared" si="9"/>
        <v>0</v>
      </c>
      <c r="K64" s="213"/>
    </row>
    <row r="65" spans="1:11" x14ac:dyDescent="0.25">
      <c r="A65" s="213"/>
      <c r="B65" s="219"/>
      <c r="C65" s="218"/>
      <c r="D65" s="218"/>
      <c r="E65" s="217">
        <f t="shared" si="5"/>
        <v>0</v>
      </c>
      <c r="F65" s="217">
        <f t="shared" si="6"/>
        <v>0</v>
      </c>
      <c r="G65" s="216"/>
      <c r="H65" s="214">
        <f t="shared" si="7"/>
        <v>0</v>
      </c>
      <c r="I65" s="214">
        <f t="shared" si="8"/>
        <v>0</v>
      </c>
      <c r="J65" s="214">
        <f t="shared" si="9"/>
        <v>0</v>
      </c>
      <c r="K65" s="213"/>
    </row>
    <row r="66" spans="1:11" x14ac:dyDescent="0.25">
      <c r="A66" s="213"/>
      <c r="B66" s="219"/>
      <c r="C66" s="218"/>
      <c r="D66" s="218"/>
      <c r="E66" s="217">
        <f t="shared" si="5"/>
        <v>0</v>
      </c>
      <c r="F66" s="217">
        <f t="shared" si="6"/>
        <v>0</v>
      </c>
      <c r="G66" s="216"/>
      <c r="H66" s="214">
        <f t="shared" si="7"/>
        <v>0</v>
      </c>
      <c r="I66" s="214">
        <f t="shared" si="8"/>
        <v>0</v>
      </c>
      <c r="J66" s="214">
        <f t="shared" si="9"/>
        <v>0</v>
      </c>
      <c r="K66" s="213"/>
    </row>
    <row r="67" spans="1:11" x14ac:dyDescent="0.25">
      <c r="A67" s="213"/>
      <c r="B67" s="219"/>
      <c r="C67" s="218"/>
      <c r="D67" s="218"/>
      <c r="E67" s="217">
        <f t="shared" si="5"/>
        <v>0</v>
      </c>
      <c r="F67" s="217">
        <f t="shared" si="6"/>
        <v>0</v>
      </c>
      <c r="G67" s="216"/>
      <c r="H67" s="214">
        <f t="shared" si="7"/>
        <v>0</v>
      </c>
      <c r="I67" s="214">
        <f t="shared" si="8"/>
        <v>0</v>
      </c>
      <c r="J67" s="214">
        <f t="shared" si="9"/>
        <v>0</v>
      </c>
      <c r="K67" s="213"/>
    </row>
    <row r="68" spans="1:11" x14ac:dyDescent="0.25">
      <c r="A68" s="213"/>
      <c r="B68" s="219"/>
      <c r="C68" s="218"/>
      <c r="D68" s="218"/>
      <c r="E68" s="217">
        <f t="shared" si="5"/>
        <v>0</v>
      </c>
      <c r="F68" s="217">
        <f t="shared" si="6"/>
        <v>0</v>
      </c>
      <c r="G68" s="216"/>
      <c r="H68" s="214">
        <f t="shared" si="7"/>
        <v>0</v>
      </c>
      <c r="I68" s="214">
        <f t="shared" si="8"/>
        <v>0</v>
      </c>
      <c r="J68" s="214">
        <f t="shared" si="9"/>
        <v>0</v>
      </c>
      <c r="K68" s="213"/>
    </row>
    <row r="69" spans="1:11" x14ac:dyDescent="0.25">
      <c r="A69" s="213"/>
      <c r="B69" s="219"/>
      <c r="C69" s="218"/>
      <c r="D69" s="218"/>
      <c r="E69" s="217">
        <f t="shared" si="5"/>
        <v>0</v>
      </c>
      <c r="F69" s="217">
        <f t="shared" si="6"/>
        <v>0</v>
      </c>
      <c r="G69" s="216"/>
      <c r="H69" s="214">
        <f t="shared" si="7"/>
        <v>0</v>
      </c>
      <c r="I69" s="214">
        <f t="shared" si="8"/>
        <v>0</v>
      </c>
      <c r="J69" s="214">
        <f t="shared" si="9"/>
        <v>0</v>
      </c>
      <c r="K69" s="213"/>
    </row>
    <row r="70" spans="1:11" x14ac:dyDescent="0.25">
      <c r="A70" s="213"/>
      <c r="B70" s="219"/>
      <c r="C70" s="218"/>
      <c r="D70" s="218"/>
      <c r="E70" s="217">
        <f t="shared" ref="E70:E100" si="10">IF(C70&gt;D70,"",D70-C70)</f>
        <v>0</v>
      </c>
      <c r="F70" s="217">
        <f t="shared" ref="F70:F100" si="11">IF(C70&lt;D70,"",C70-D70)</f>
        <v>0</v>
      </c>
      <c r="G70" s="216"/>
      <c r="H70" s="214">
        <f t="shared" ref="H70:H100" si="12">IFERROR(ROUND(E70/D70*G70,0),0)</f>
        <v>0</v>
      </c>
      <c r="I70" s="214">
        <f t="shared" ref="I70:I100" si="13">G70-H70</f>
        <v>0</v>
      </c>
      <c r="J70" s="214">
        <f t="shared" ref="J70:J100" si="14">IFERROR(ROUND($H$118*F70/$F$118,0),0)</f>
        <v>0</v>
      </c>
      <c r="K70" s="213"/>
    </row>
    <row r="71" spans="1:11" x14ac:dyDescent="0.25">
      <c r="A71" s="213"/>
      <c r="B71" s="219"/>
      <c r="C71" s="218"/>
      <c r="D71" s="218"/>
      <c r="E71" s="217">
        <f t="shared" si="10"/>
        <v>0</v>
      </c>
      <c r="F71" s="217">
        <f t="shared" si="11"/>
        <v>0</v>
      </c>
      <c r="G71" s="216"/>
      <c r="H71" s="214">
        <f t="shared" si="12"/>
        <v>0</v>
      </c>
      <c r="I71" s="214">
        <f t="shared" si="13"/>
        <v>0</v>
      </c>
      <c r="J71" s="214">
        <f t="shared" si="14"/>
        <v>0</v>
      </c>
      <c r="K71" s="213"/>
    </row>
    <row r="72" spans="1:11" x14ac:dyDescent="0.25">
      <c r="A72" s="213"/>
      <c r="B72" s="219"/>
      <c r="C72" s="218"/>
      <c r="D72" s="218"/>
      <c r="E72" s="217">
        <f t="shared" si="10"/>
        <v>0</v>
      </c>
      <c r="F72" s="217">
        <f t="shared" si="11"/>
        <v>0</v>
      </c>
      <c r="G72" s="238"/>
      <c r="H72" s="214">
        <f t="shared" si="12"/>
        <v>0</v>
      </c>
      <c r="I72" s="214">
        <f t="shared" si="13"/>
        <v>0</v>
      </c>
      <c r="J72" s="214">
        <f t="shared" si="14"/>
        <v>0</v>
      </c>
      <c r="K72" s="213"/>
    </row>
    <row r="73" spans="1:11" x14ac:dyDescent="0.25">
      <c r="A73" s="213"/>
      <c r="B73" s="219"/>
      <c r="C73" s="218"/>
      <c r="D73" s="218"/>
      <c r="E73" s="217">
        <f t="shared" si="10"/>
        <v>0</v>
      </c>
      <c r="F73" s="217">
        <f t="shared" si="11"/>
        <v>0</v>
      </c>
      <c r="G73" s="238"/>
      <c r="H73" s="214">
        <f t="shared" si="12"/>
        <v>0</v>
      </c>
      <c r="I73" s="214">
        <f t="shared" si="13"/>
        <v>0</v>
      </c>
      <c r="J73" s="214">
        <f t="shared" si="14"/>
        <v>0</v>
      </c>
      <c r="K73" s="213"/>
    </row>
    <row r="74" spans="1:11" x14ac:dyDescent="0.25">
      <c r="A74" s="213"/>
      <c r="B74" s="219"/>
      <c r="C74" s="218"/>
      <c r="D74" s="218"/>
      <c r="E74" s="217">
        <f t="shared" si="10"/>
        <v>0</v>
      </c>
      <c r="F74" s="217">
        <f t="shared" si="11"/>
        <v>0</v>
      </c>
      <c r="G74" s="238"/>
      <c r="H74" s="214">
        <f t="shared" si="12"/>
        <v>0</v>
      </c>
      <c r="I74" s="214">
        <f t="shared" si="13"/>
        <v>0</v>
      </c>
      <c r="J74" s="214">
        <f t="shared" si="14"/>
        <v>0</v>
      </c>
      <c r="K74" s="213"/>
    </row>
    <row r="75" spans="1:11" x14ac:dyDescent="0.25">
      <c r="A75" s="213"/>
      <c r="B75" s="219"/>
      <c r="C75" s="218"/>
      <c r="D75" s="218"/>
      <c r="E75" s="217">
        <f t="shared" si="10"/>
        <v>0</v>
      </c>
      <c r="F75" s="217">
        <f t="shared" si="11"/>
        <v>0</v>
      </c>
      <c r="G75" s="238"/>
      <c r="H75" s="214">
        <f t="shared" si="12"/>
        <v>0</v>
      </c>
      <c r="I75" s="214">
        <f t="shared" si="13"/>
        <v>0</v>
      </c>
      <c r="J75" s="214">
        <f t="shared" si="14"/>
        <v>0</v>
      </c>
      <c r="K75" s="213"/>
    </row>
    <row r="76" spans="1:11" x14ac:dyDescent="0.25">
      <c r="A76" s="213"/>
      <c r="B76" s="219"/>
      <c r="C76" s="218"/>
      <c r="D76" s="218"/>
      <c r="E76" s="217">
        <f t="shared" si="10"/>
        <v>0</v>
      </c>
      <c r="F76" s="217">
        <f t="shared" si="11"/>
        <v>0</v>
      </c>
      <c r="G76" s="238"/>
      <c r="H76" s="214">
        <f t="shared" si="12"/>
        <v>0</v>
      </c>
      <c r="I76" s="214">
        <f t="shared" si="13"/>
        <v>0</v>
      </c>
      <c r="J76" s="214">
        <f t="shared" si="14"/>
        <v>0</v>
      </c>
      <c r="K76" s="213"/>
    </row>
    <row r="77" spans="1:11" x14ac:dyDescent="0.25">
      <c r="A77" s="213"/>
      <c r="B77" s="219"/>
      <c r="C77" s="218"/>
      <c r="D77" s="218"/>
      <c r="E77" s="217">
        <f t="shared" si="10"/>
        <v>0</v>
      </c>
      <c r="F77" s="217">
        <f t="shared" si="11"/>
        <v>0</v>
      </c>
      <c r="G77" s="238"/>
      <c r="H77" s="214">
        <f t="shared" si="12"/>
        <v>0</v>
      </c>
      <c r="I77" s="214">
        <f t="shared" si="13"/>
        <v>0</v>
      </c>
      <c r="J77" s="214">
        <f t="shared" si="14"/>
        <v>0</v>
      </c>
      <c r="K77" s="213"/>
    </row>
    <row r="78" spans="1:11" x14ac:dyDescent="0.25">
      <c r="A78" s="213"/>
      <c r="B78" s="219"/>
      <c r="C78" s="218"/>
      <c r="D78" s="218"/>
      <c r="E78" s="217">
        <f t="shared" si="10"/>
        <v>0</v>
      </c>
      <c r="F78" s="217">
        <f t="shared" si="11"/>
        <v>0</v>
      </c>
      <c r="G78" s="238"/>
      <c r="H78" s="214">
        <f t="shared" si="12"/>
        <v>0</v>
      </c>
      <c r="I78" s="214">
        <f t="shared" si="13"/>
        <v>0</v>
      </c>
      <c r="J78" s="214">
        <f t="shared" si="14"/>
        <v>0</v>
      </c>
      <c r="K78" s="213"/>
    </row>
    <row r="79" spans="1:11" x14ac:dyDescent="0.25">
      <c r="A79" s="213"/>
      <c r="B79" s="219"/>
      <c r="C79" s="218"/>
      <c r="D79" s="218"/>
      <c r="E79" s="217">
        <f t="shared" si="10"/>
        <v>0</v>
      </c>
      <c r="F79" s="217">
        <f t="shared" si="11"/>
        <v>0</v>
      </c>
      <c r="G79" s="238"/>
      <c r="H79" s="214">
        <f t="shared" si="12"/>
        <v>0</v>
      </c>
      <c r="I79" s="214">
        <f t="shared" si="13"/>
        <v>0</v>
      </c>
      <c r="J79" s="214">
        <f t="shared" si="14"/>
        <v>0</v>
      </c>
      <c r="K79" s="213"/>
    </row>
    <row r="80" spans="1:11" x14ac:dyDescent="0.25">
      <c r="A80" s="213"/>
      <c r="B80" s="219"/>
      <c r="C80" s="218"/>
      <c r="D80" s="218"/>
      <c r="E80" s="217">
        <f t="shared" si="10"/>
        <v>0</v>
      </c>
      <c r="F80" s="217">
        <f t="shared" si="11"/>
        <v>0</v>
      </c>
      <c r="G80" s="238"/>
      <c r="H80" s="214">
        <f t="shared" si="12"/>
        <v>0</v>
      </c>
      <c r="I80" s="214">
        <f t="shared" si="13"/>
        <v>0</v>
      </c>
      <c r="J80" s="214">
        <f t="shared" si="14"/>
        <v>0</v>
      </c>
      <c r="K80" s="213"/>
    </row>
    <row r="81" spans="1:11" x14ac:dyDescent="0.25">
      <c r="A81" s="213"/>
      <c r="B81" s="219"/>
      <c r="C81" s="218"/>
      <c r="D81" s="218"/>
      <c r="E81" s="217">
        <f t="shared" si="10"/>
        <v>0</v>
      </c>
      <c r="F81" s="217">
        <f t="shared" si="11"/>
        <v>0</v>
      </c>
      <c r="G81" s="238"/>
      <c r="H81" s="214">
        <f t="shared" si="12"/>
        <v>0</v>
      </c>
      <c r="I81" s="214">
        <f t="shared" si="13"/>
        <v>0</v>
      </c>
      <c r="J81" s="214">
        <f t="shared" si="14"/>
        <v>0</v>
      </c>
      <c r="K81" s="213"/>
    </row>
    <row r="82" spans="1:11" x14ac:dyDescent="0.25">
      <c r="A82" s="213"/>
      <c r="B82" s="219"/>
      <c r="C82" s="218"/>
      <c r="D82" s="218"/>
      <c r="E82" s="217">
        <f t="shared" si="10"/>
        <v>0</v>
      </c>
      <c r="F82" s="217">
        <f t="shared" si="11"/>
        <v>0</v>
      </c>
      <c r="G82" s="238"/>
      <c r="H82" s="214">
        <f t="shared" si="12"/>
        <v>0</v>
      </c>
      <c r="I82" s="214">
        <f t="shared" si="13"/>
        <v>0</v>
      </c>
      <c r="J82" s="214">
        <f t="shared" si="14"/>
        <v>0</v>
      </c>
      <c r="K82" s="213"/>
    </row>
    <row r="83" spans="1:11" x14ac:dyDescent="0.25">
      <c r="A83" s="213"/>
      <c r="B83" s="219"/>
      <c r="C83" s="218"/>
      <c r="D83" s="218"/>
      <c r="E83" s="217">
        <f t="shared" si="10"/>
        <v>0</v>
      </c>
      <c r="F83" s="217">
        <f t="shared" si="11"/>
        <v>0</v>
      </c>
      <c r="G83" s="238"/>
      <c r="H83" s="214">
        <f t="shared" si="12"/>
        <v>0</v>
      </c>
      <c r="I83" s="214">
        <f t="shared" si="13"/>
        <v>0</v>
      </c>
      <c r="J83" s="214">
        <f t="shared" si="14"/>
        <v>0</v>
      </c>
      <c r="K83" s="213"/>
    </row>
    <row r="84" spans="1:11" x14ac:dyDescent="0.25">
      <c r="A84" s="213"/>
      <c r="B84" s="219"/>
      <c r="C84" s="218"/>
      <c r="D84" s="218"/>
      <c r="E84" s="217">
        <f t="shared" si="10"/>
        <v>0</v>
      </c>
      <c r="F84" s="217">
        <f t="shared" si="11"/>
        <v>0</v>
      </c>
      <c r="G84" s="238"/>
      <c r="H84" s="214">
        <f t="shared" si="12"/>
        <v>0</v>
      </c>
      <c r="I84" s="214">
        <f t="shared" si="13"/>
        <v>0</v>
      </c>
      <c r="J84" s="214">
        <f t="shared" si="14"/>
        <v>0</v>
      </c>
      <c r="K84" s="213"/>
    </row>
    <row r="85" spans="1:11" x14ac:dyDescent="0.25">
      <c r="A85" s="213"/>
      <c r="B85" s="219"/>
      <c r="C85" s="218"/>
      <c r="D85" s="218"/>
      <c r="E85" s="217">
        <f t="shared" si="10"/>
        <v>0</v>
      </c>
      <c r="F85" s="217">
        <f t="shared" si="11"/>
        <v>0</v>
      </c>
      <c r="G85" s="238"/>
      <c r="H85" s="214">
        <f t="shared" si="12"/>
        <v>0</v>
      </c>
      <c r="I85" s="214">
        <f t="shared" si="13"/>
        <v>0</v>
      </c>
      <c r="J85" s="214">
        <f t="shared" si="14"/>
        <v>0</v>
      </c>
      <c r="K85" s="213"/>
    </row>
    <row r="86" spans="1:11" x14ac:dyDescent="0.25">
      <c r="A86" s="213"/>
      <c r="B86" s="219"/>
      <c r="C86" s="218"/>
      <c r="D86" s="218"/>
      <c r="E86" s="217">
        <f t="shared" si="10"/>
        <v>0</v>
      </c>
      <c r="F86" s="217">
        <f t="shared" si="11"/>
        <v>0</v>
      </c>
      <c r="G86" s="240"/>
      <c r="H86" s="214">
        <f t="shared" si="12"/>
        <v>0</v>
      </c>
      <c r="I86" s="214">
        <f t="shared" si="13"/>
        <v>0</v>
      </c>
      <c r="J86" s="214">
        <f t="shared" si="14"/>
        <v>0</v>
      </c>
      <c r="K86" s="213"/>
    </row>
    <row r="87" spans="1:11" x14ac:dyDescent="0.25">
      <c r="A87" s="213"/>
      <c r="B87" s="219"/>
      <c r="C87" s="218"/>
      <c r="D87" s="218"/>
      <c r="E87" s="217">
        <f t="shared" si="10"/>
        <v>0</v>
      </c>
      <c r="F87" s="217">
        <f t="shared" si="11"/>
        <v>0</v>
      </c>
      <c r="G87" s="238"/>
      <c r="H87" s="214">
        <f t="shared" si="12"/>
        <v>0</v>
      </c>
      <c r="I87" s="214">
        <f t="shared" si="13"/>
        <v>0</v>
      </c>
      <c r="J87" s="214">
        <f t="shared" si="14"/>
        <v>0</v>
      </c>
      <c r="K87" s="213"/>
    </row>
    <row r="88" spans="1:11" x14ac:dyDescent="0.25">
      <c r="A88" s="213"/>
      <c r="B88" s="239"/>
      <c r="C88" s="218"/>
      <c r="D88" s="218"/>
      <c r="E88" s="217">
        <f t="shared" si="10"/>
        <v>0</v>
      </c>
      <c r="F88" s="217">
        <f t="shared" si="11"/>
        <v>0</v>
      </c>
      <c r="G88" s="238"/>
      <c r="H88" s="214">
        <f t="shared" si="12"/>
        <v>0</v>
      </c>
      <c r="I88" s="214">
        <f t="shared" si="13"/>
        <v>0</v>
      </c>
      <c r="J88" s="214">
        <f t="shared" si="14"/>
        <v>0</v>
      </c>
      <c r="K88" s="213"/>
    </row>
    <row r="89" spans="1:11" x14ac:dyDescent="0.25">
      <c r="A89" s="213"/>
      <c r="B89" s="239"/>
      <c r="C89" s="218"/>
      <c r="D89" s="218"/>
      <c r="E89" s="217">
        <f t="shared" si="10"/>
        <v>0</v>
      </c>
      <c r="F89" s="217">
        <f t="shared" si="11"/>
        <v>0</v>
      </c>
      <c r="G89" s="238"/>
      <c r="H89" s="214">
        <f t="shared" si="12"/>
        <v>0</v>
      </c>
      <c r="I89" s="214">
        <f t="shared" si="13"/>
        <v>0</v>
      </c>
      <c r="J89" s="214">
        <f t="shared" si="14"/>
        <v>0</v>
      </c>
      <c r="K89" s="213"/>
    </row>
    <row r="90" spans="1:11" x14ac:dyDescent="0.25">
      <c r="A90" s="213"/>
      <c r="B90" s="239"/>
      <c r="C90" s="218"/>
      <c r="D90" s="218"/>
      <c r="E90" s="217">
        <f t="shared" si="10"/>
        <v>0</v>
      </c>
      <c r="F90" s="217">
        <f t="shared" si="11"/>
        <v>0</v>
      </c>
      <c r="G90" s="238"/>
      <c r="H90" s="214">
        <f t="shared" si="12"/>
        <v>0</v>
      </c>
      <c r="I90" s="214">
        <f t="shared" si="13"/>
        <v>0</v>
      </c>
      <c r="J90" s="214">
        <f t="shared" si="14"/>
        <v>0</v>
      </c>
      <c r="K90" s="213"/>
    </row>
    <row r="91" spans="1:11" x14ac:dyDescent="0.25">
      <c r="A91" s="213"/>
      <c r="B91" s="239"/>
      <c r="C91" s="218"/>
      <c r="D91" s="218"/>
      <c r="E91" s="217">
        <f t="shared" si="10"/>
        <v>0</v>
      </c>
      <c r="F91" s="217">
        <f t="shared" si="11"/>
        <v>0</v>
      </c>
      <c r="G91" s="238"/>
      <c r="H91" s="214">
        <f t="shared" si="12"/>
        <v>0</v>
      </c>
      <c r="I91" s="214">
        <f t="shared" si="13"/>
        <v>0</v>
      </c>
      <c r="J91" s="214">
        <f t="shared" si="14"/>
        <v>0</v>
      </c>
      <c r="K91" s="213"/>
    </row>
    <row r="92" spans="1:11" x14ac:dyDescent="0.25">
      <c r="A92" s="213"/>
      <c r="B92" s="239"/>
      <c r="C92" s="218"/>
      <c r="D92" s="218"/>
      <c r="E92" s="217">
        <f t="shared" si="10"/>
        <v>0</v>
      </c>
      <c r="F92" s="217">
        <f t="shared" si="11"/>
        <v>0</v>
      </c>
      <c r="G92" s="238"/>
      <c r="H92" s="214">
        <f t="shared" si="12"/>
        <v>0</v>
      </c>
      <c r="I92" s="214">
        <f t="shared" si="13"/>
        <v>0</v>
      </c>
      <c r="J92" s="214">
        <f t="shared" si="14"/>
        <v>0</v>
      </c>
      <c r="K92" s="213"/>
    </row>
    <row r="93" spans="1:11" x14ac:dyDescent="0.25">
      <c r="A93" s="213"/>
      <c r="B93" s="219"/>
      <c r="C93" s="218"/>
      <c r="D93" s="218"/>
      <c r="E93" s="217">
        <f t="shared" si="10"/>
        <v>0</v>
      </c>
      <c r="F93" s="217">
        <f t="shared" si="11"/>
        <v>0</v>
      </c>
      <c r="G93" s="238"/>
      <c r="H93" s="214">
        <f t="shared" si="12"/>
        <v>0</v>
      </c>
      <c r="I93" s="214">
        <f t="shared" si="13"/>
        <v>0</v>
      </c>
      <c r="J93" s="214">
        <f t="shared" si="14"/>
        <v>0</v>
      </c>
      <c r="K93" s="213"/>
    </row>
    <row r="94" spans="1:11" x14ac:dyDescent="0.25">
      <c r="A94" s="213"/>
      <c r="B94" s="219"/>
      <c r="C94" s="218"/>
      <c r="D94" s="218"/>
      <c r="E94" s="217">
        <f t="shared" si="10"/>
        <v>0</v>
      </c>
      <c r="F94" s="217">
        <f t="shared" si="11"/>
        <v>0</v>
      </c>
      <c r="G94" s="238"/>
      <c r="H94" s="214">
        <f t="shared" si="12"/>
        <v>0</v>
      </c>
      <c r="I94" s="214">
        <f t="shared" si="13"/>
        <v>0</v>
      </c>
      <c r="J94" s="214">
        <f t="shared" si="14"/>
        <v>0</v>
      </c>
      <c r="K94" s="213"/>
    </row>
    <row r="95" spans="1:11" x14ac:dyDescent="0.25">
      <c r="A95" s="213"/>
      <c r="B95" s="219"/>
      <c r="C95" s="218"/>
      <c r="D95" s="218"/>
      <c r="E95" s="217">
        <f t="shared" si="10"/>
        <v>0</v>
      </c>
      <c r="F95" s="217">
        <f t="shared" si="11"/>
        <v>0</v>
      </c>
      <c r="G95" s="238"/>
      <c r="H95" s="214">
        <f t="shared" si="12"/>
        <v>0</v>
      </c>
      <c r="I95" s="214">
        <f t="shared" si="13"/>
        <v>0</v>
      </c>
      <c r="J95" s="214">
        <f t="shared" si="14"/>
        <v>0</v>
      </c>
      <c r="K95" s="213"/>
    </row>
    <row r="96" spans="1:11" x14ac:dyDescent="0.25">
      <c r="A96" s="213"/>
      <c r="B96" s="219"/>
      <c r="C96" s="218"/>
      <c r="D96" s="218"/>
      <c r="E96" s="217">
        <f t="shared" si="10"/>
        <v>0</v>
      </c>
      <c r="F96" s="217">
        <f t="shared" si="11"/>
        <v>0</v>
      </c>
      <c r="G96" s="216"/>
      <c r="H96" s="214">
        <f t="shared" si="12"/>
        <v>0</v>
      </c>
      <c r="I96" s="214">
        <f t="shared" si="13"/>
        <v>0</v>
      </c>
      <c r="J96" s="214">
        <f t="shared" si="14"/>
        <v>0</v>
      </c>
      <c r="K96" s="213"/>
    </row>
    <row r="97" spans="1:11" x14ac:dyDescent="0.25">
      <c r="A97" s="213"/>
      <c r="B97" s="219"/>
      <c r="C97" s="218"/>
      <c r="D97" s="218"/>
      <c r="E97" s="217">
        <f t="shared" si="10"/>
        <v>0</v>
      </c>
      <c r="F97" s="217">
        <f t="shared" si="11"/>
        <v>0</v>
      </c>
      <c r="G97" s="216"/>
      <c r="H97" s="214">
        <f t="shared" si="12"/>
        <v>0</v>
      </c>
      <c r="I97" s="214">
        <f t="shared" si="13"/>
        <v>0</v>
      </c>
      <c r="J97" s="214">
        <f t="shared" si="14"/>
        <v>0</v>
      </c>
      <c r="K97" s="213"/>
    </row>
    <row r="98" spans="1:11" x14ac:dyDescent="0.25">
      <c r="A98" s="213"/>
      <c r="B98" s="219"/>
      <c r="C98" s="218"/>
      <c r="D98" s="218"/>
      <c r="E98" s="217">
        <f t="shared" si="10"/>
        <v>0</v>
      </c>
      <c r="F98" s="217">
        <f t="shared" si="11"/>
        <v>0</v>
      </c>
      <c r="G98" s="216"/>
      <c r="H98" s="214">
        <f t="shared" si="12"/>
        <v>0</v>
      </c>
      <c r="I98" s="214">
        <f t="shared" si="13"/>
        <v>0</v>
      </c>
      <c r="J98" s="214">
        <f t="shared" si="14"/>
        <v>0</v>
      </c>
      <c r="K98" s="213"/>
    </row>
    <row r="99" spans="1:11" x14ac:dyDescent="0.25">
      <c r="A99" s="213"/>
      <c r="B99" s="219"/>
      <c r="C99" s="218"/>
      <c r="D99" s="218"/>
      <c r="E99" s="217">
        <f t="shared" si="10"/>
        <v>0</v>
      </c>
      <c r="F99" s="217">
        <f t="shared" si="11"/>
        <v>0</v>
      </c>
      <c r="G99" s="216"/>
      <c r="H99" s="214">
        <f t="shared" si="12"/>
        <v>0</v>
      </c>
      <c r="I99" s="214">
        <f t="shared" si="13"/>
        <v>0</v>
      </c>
      <c r="J99" s="214">
        <f t="shared" si="14"/>
        <v>0</v>
      </c>
      <c r="K99" s="213"/>
    </row>
    <row r="100" spans="1:11" x14ac:dyDescent="0.25">
      <c r="A100" s="213"/>
      <c r="B100" s="219"/>
      <c r="C100" s="218"/>
      <c r="D100" s="218"/>
      <c r="E100" s="217">
        <f t="shared" si="10"/>
        <v>0</v>
      </c>
      <c r="F100" s="217">
        <f t="shared" si="11"/>
        <v>0</v>
      </c>
      <c r="G100" s="216"/>
      <c r="H100" s="214">
        <f t="shared" si="12"/>
        <v>0</v>
      </c>
      <c r="I100" s="214">
        <f t="shared" si="13"/>
        <v>0</v>
      </c>
      <c r="J100" s="214">
        <f t="shared" si="14"/>
        <v>0</v>
      </c>
      <c r="K100" s="213"/>
    </row>
    <row r="101" spans="1:11" x14ac:dyDescent="0.25">
      <c r="A101" s="209"/>
      <c r="B101" s="237" t="s">
        <v>26</v>
      </c>
      <c r="C101" s="212">
        <f t="shared" ref="C101:J101" si="15">SUM(C6:C100)</f>
        <v>0</v>
      </c>
      <c r="D101" s="212">
        <f t="shared" si="15"/>
        <v>0</v>
      </c>
      <c r="E101" s="212">
        <f t="shared" si="15"/>
        <v>0</v>
      </c>
      <c r="F101" s="212">
        <f t="shared" si="15"/>
        <v>0</v>
      </c>
      <c r="G101" s="211">
        <f t="shared" si="15"/>
        <v>0</v>
      </c>
      <c r="H101" s="210">
        <f t="shared" si="15"/>
        <v>0</v>
      </c>
      <c r="I101" s="210">
        <f t="shared" si="15"/>
        <v>0</v>
      </c>
      <c r="J101" s="210">
        <f t="shared" si="15"/>
        <v>0</v>
      </c>
      <c r="K101" s="236"/>
    </row>
    <row r="102" spans="1:11" ht="21" customHeight="1" x14ac:dyDescent="0.25">
      <c r="A102" s="220" t="s">
        <v>16</v>
      </c>
      <c r="B102" s="480" t="s">
        <v>257</v>
      </c>
      <c r="C102" s="480"/>
      <c r="D102" s="480"/>
      <c r="E102" s="480"/>
      <c r="F102" s="480"/>
      <c r="G102" s="227" t="s">
        <v>247</v>
      </c>
      <c r="H102" s="476"/>
      <c r="I102" s="476"/>
      <c r="J102" s="476"/>
      <c r="K102" s="476"/>
    </row>
    <row r="103" spans="1:11" ht="33" x14ac:dyDescent="0.25">
      <c r="A103" s="226"/>
      <c r="B103" s="225" t="s">
        <v>256</v>
      </c>
      <c r="C103" s="224" t="s">
        <v>1</v>
      </c>
      <c r="D103" s="224" t="s">
        <v>252</v>
      </c>
      <c r="E103" s="223" t="s">
        <v>251</v>
      </c>
      <c r="F103" s="223" t="s">
        <v>250</v>
      </c>
      <c r="G103" s="233" t="s">
        <v>241</v>
      </c>
      <c r="H103" s="221" t="s">
        <v>105</v>
      </c>
      <c r="I103" s="221" t="s">
        <v>255</v>
      </c>
      <c r="J103" s="221" t="s">
        <v>104</v>
      </c>
      <c r="K103" s="221" t="s">
        <v>254</v>
      </c>
    </row>
    <row r="104" spans="1:11" ht="20.25" customHeight="1" x14ac:dyDescent="0.25">
      <c r="A104" s="213"/>
      <c r="B104" s="219"/>
      <c r="C104" s="218"/>
      <c r="D104" s="218"/>
      <c r="E104" s="235">
        <f>IF(C104&gt;D104,"",D104-C104)</f>
        <v>0</v>
      </c>
      <c r="F104" s="235">
        <f>IF(C104&lt;D104,"",C104-D104)</f>
        <v>0</v>
      </c>
      <c r="G104" s="234"/>
      <c r="H104" s="215">
        <f>IFERROR(ROUND(E104/D104*G104,0),0)</f>
        <v>0</v>
      </c>
      <c r="I104" s="214">
        <f>G104-H104+J104</f>
        <v>0</v>
      </c>
      <c r="J104" s="214">
        <f>IFERROR(ROUND($H$118*F104/$F$118,0),0)</f>
        <v>0</v>
      </c>
      <c r="K104" s="214">
        <f>I117</f>
        <v>0</v>
      </c>
    </row>
    <row r="105" spans="1:11" x14ac:dyDescent="0.25">
      <c r="A105" s="209"/>
      <c r="B105" s="209" t="s">
        <v>26</v>
      </c>
      <c r="C105" s="212">
        <f t="shared" ref="C105:K105" si="16">SUM(C104:C104)</f>
        <v>0</v>
      </c>
      <c r="D105" s="212">
        <f t="shared" si="16"/>
        <v>0</v>
      </c>
      <c r="E105" s="212">
        <f t="shared" si="16"/>
        <v>0</v>
      </c>
      <c r="F105" s="212">
        <f t="shared" si="16"/>
        <v>0</v>
      </c>
      <c r="G105" s="211">
        <f t="shared" si="16"/>
        <v>0</v>
      </c>
      <c r="H105" s="210">
        <f t="shared" si="16"/>
        <v>0</v>
      </c>
      <c r="I105" s="210">
        <f t="shared" si="16"/>
        <v>0</v>
      </c>
      <c r="J105" s="210">
        <f t="shared" si="16"/>
        <v>0</v>
      </c>
      <c r="K105" s="210">
        <f t="shared" si="16"/>
        <v>0</v>
      </c>
    </row>
    <row r="106" spans="1:11" x14ac:dyDescent="0.25">
      <c r="A106" s="220" t="s">
        <v>16</v>
      </c>
      <c r="B106" s="480" t="s">
        <v>253</v>
      </c>
      <c r="C106" s="480"/>
      <c r="D106" s="480"/>
      <c r="E106" s="480"/>
      <c r="F106" s="480"/>
      <c r="G106" s="227" t="s">
        <v>247</v>
      </c>
      <c r="H106" s="476"/>
      <c r="I106" s="476"/>
      <c r="J106" s="476"/>
      <c r="K106" s="476"/>
    </row>
    <row r="107" spans="1:11" ht="33" x14ac:dyDescent="0.25">
      <c r="A107" s="226"/>
      <c r="B107" s="225" t="s">
        <v>137</v>
      </c>
      <c r="C107" s="224" t="s">
        <v>1</v>
      </c>
      <c r="D107" s="224" t="s">
        <v>252</v>
      </c>
      <c r="E107" s="223" t="s">
        <v>251</v>
      </c>
      <c r="F107" s="223" t="s">
        <v>250</v>
      </c>
      <c r="G107" s="233" t="s">
        <v>241</v>
      </c>
      <c r="H107" s="221" t="s">
        <v>105</v>
      </c>
      <c r="I107" s="221" t="s">
        <v>249</v>
      </c>
      <c r="J107" s="221" t="s">
        <v>104</v>
      </c>
      <c r="K107" s="232" t="s">
        <v>10</v>
      </c>
    </row>
    <row r="108" spans="1:11" x14ac:dyDescent="0.25">
      <c r="A108" s="213"/>
      <c r="B108" s="219"/>
      <c r="C108" s="218"/>
      <c r="D108" s="218"/>
      <c r="E108" s="217">
        <f>IF(C108&gt;D108,"",D108-C108)</f>
        <v>0</v>
      </c>
      <c r="F108" s="217">
        <f>IF(C108&lt;D108,"",C108-D108)</f>
        <v>0</v>
      </c>
      <c r="G108" s="216"/>
      <c r="H108" s="231">
        <f>IFERROR(ROUND(E108/D108*G108,0),0)</f>
        <v>0</v>
      </c>
      <c r="I108" s="214">
        <f>G108-H108+J108</f>
        <v>0</v>
      </c>
      <c r="J108" s="230">
        <f>IFERROR(ROUND($H$118*F108/$F$118,0),0)</f>
        <v>0</v>
      </c>
      <c r="K108" s="213"/>
    </row>
    <row r="109" spans="1:11" x14ac:dyDescent="0.25">
      <c r="A109" s="213"/>
      <c r="B109" s="219"/>
      <c r="C109" s="218"/>
      <c r="D109" s="218"/>
      <c r="E109" s="217">
        <f>IF(C109&gt;D109,"",D109-C109)</f>
        <v>0</v>
      </c>
      <c r="F109" s="217">
        <f>IF(C109&lt;D109,"",C109-D109)</f>
        <v>0</v>
      </c>
      <c r="G109" s="216"/>
      <c r="H109" s="231">
        <f>IFERROR(ROUND(E109/D109*G109,0),0)</f>
        <v>0</v>
      </c>
      <c r="I109" s="214">
        <f>G109-H109+J109</f>
        <v>0</v>
      </c>
      <c r="J109" s="230">
        <f>IFERROR(ROUND($H$118*F109/$F$118,0),0)</f>
        <v>0</v>
      </c>
      <c r="K109" s="213"/>
    </row>
    <row r="110" spans="1:11" x14ac:dyDescent="0.25">
      <c r="A110" s="213"/>
      <c r="B110" s="219"/>
      <c r="C110" s="218"/>
      <c r="D110" s="218"/>
      <c r="E110" s="217">
        <f>IF(C110&gt;D110,"",D110-C110)</f>
        <v>0</v>
      </c>
      <c r="F110" s="217">
        <f>IF(C110&lt;D110,"",C110-D110)</f>
        <v>0</v>
      </c>
      <c r="G110" s="216"/>
      <c r="H110" s="231">
        <f>IFERROR(ROUND(E110/D110*G110,0),0)</f>
        <v>0</v>
      </c>
      <c r="I110" s="214">
        <f>G110-H110+J110</f>
        <v>0</v>
      </c>
      <c r="J110" s="230">
        <f>IFERROR(ROUND($H$118*F110/$F$118,0),0)</f>
        <v>0</v>
      </c>
      <c r="K110" s="213"/>
    </row>
    <row r="111" spans="1:11" x14ac:dyDescent="0.25">
      <c r="A111" s="209"/>
      <c r="B111" s="209" t="s">
        <v>26</v>
      </c>
      <c r="C111" s="210">
        <f t="shared" ref="C111:J111" si="17">SUM(C108:C110)</f>
        <v>0</v>
      </c>
      <c r="D111" s="210">
        <f t="shared" si="17"/>
        <v>0</v>
      </c>
      <c r="E111" s="210">
        <f t="shared" si="17"/>
        <v>0</v>
      </c>
      <c r="F111" s="210">
        <f t="shared" si="17"/>
        <v>0</v>
      </c>
      <c r="G111" s="229">
        <f t="shared" si="17"/>
        <v>0</v>
      </c>
      <c r="H111" s="210">
        <f t="shared" si="17"/>
        <v>0</v>
      </c>
      <c r="I111" s="228">
        <f t="shared" si="17"/>
        <v>0</v>
      </c>
      <c r="J111" s="228">
        <f t="shared" si="17"/>
        <v>0</v>
      </c>
      <c r="K111" s="209"/>
    </row>
    <row r="112" spans="1:11" x14ac:dyDescent="0.25">
      <c r="A112" s="220" t="s">
        <v>16</v>
      </c>
      <c r="B112" s="480" t="s">
        <v>248</v>
      </c>
      <c r="C112" s="480"/>
      <c r="D112" s="480"/>
      <c r="E112" s="480"/>
      <c r="F112" s="480"/>
      <c r="G112" s="227" t="s">
        <v>247</v>
      </c>
      <c r="H112" s="476"/>
      <c r="I112" s="476"/>
      <c r="J112" s="476"/>
      <c r="K112" s="476"/>
    </row>
    <row r="113" spans="1:11" ht="33" x14ac:dyDescent="0.25">
      <c r="A113" s="226"/>
      <c r="B113" s="225" t="s">
        <v>246</v>
      </c>
      <c r="C113" s="224" t="s">
        <v>245</v>
      </c>
      <c r="D113" s="224" t="s">
        <v>244</v>
      </c>
      <c r="E113" s="223" t="s">
        <v>243</v>
      </c>
      <c r="F113" s="223" t="s">
        <v>242</v>
      </c>
      <c r="G113" s="222" t="s">
        <v>241</v>
      </c>
      <c r="H113" s="221" t="s">
        <v>105</v>
      </c>
      <c r="I113" s="221" t="s">
        <v>240</v>
      </c>
      <c r="J113" s="221" t="s">
        <v>104</v>
      </c>
      <c r="K113" s="220" t="s">
        <v>10</v>
      </c>
    </row>
    <row r="114" spans="1:11" x14ac:dyDescent="0.25">
      <c r="A114" s="213"/>
      <c r="B114" s="219"/>
      <c r="C114" s="218"/>
      <c r="D114" s="218"/>
      <c r="E114" s="217">
        <f>IF(C114&gt;D114,"",D114-C114)</f>
        <v>0</v>
      </c>
      <c r="F114" s="217">
        <f>IF(C114&lt;D114,"",C114-D114)</f>
        <v>0</v>
      </c>
      <c r="G114" s="216"/>
      <c r="H114" s="215">
        <f>IFERROR(ROUND(E114/D114*G114,0),0)</f>
        <v>0</v>
      </c>
      <c r="I114" s="214">
        <f>G114-H114+J114</f>
        <v>0</v>
      </c>
      <c r="J114" s="214">
        <f>IFERROR(ROUND($H$118*F114/$F$118,0),0)</f>
        <v>0</v>
      </c>
      <c r="K114" s="213"/>
    </row>
    <row r="115" spans="1:11" x14ac:dyDescent="0.25">
      <c r="A115" s="213"/>
      <c r="B115" s="219"/>
      <c r="C115" s="218"/>
      <c r="D115" s="218"/>
      <c r="E115" s="217">
        <f>IF(C115&gt;D115,"",D115-C115)</f>
        <v>0</v>
      </c>
      <c r="F115" s="217">
        <f>IF(C115&lt;D115,"",C115-D115)</f>
        <v>0</v>
      </c>
      <c r="G115" s="216"/>
      <c r="H115" s="215">
        <f>IFERROR(ROUND(E115/D115*G115,0),0)</f>
        <v>0</v>
      </c>
      <c r="I115" s="214">
        <f>G115-H115+J115</f>
        <v>0</v>
      </c>
      <c r="J115" s="214">
        <f>IFERROR(ROUND($H$118*F115/$F$118,0),0)</f>
        <v>0</v>
      </c>
      <c r="K115" s="213"/>
    </row>
    <row r="116" spans="1:11" x14ac:dyDescent="0.25">
      <c r="A116" s="213"/>
      <c r="B116" s="219"/>
      <c r="C116" s="218"/>
      <c r="D116" s="218"/>
      <c r="E116" s="217">
        <f>IF(C116&gt;D116,"",D116-C116)</f>
        <v>0</v>
      </c>
      <c r="F116" s="217">
        <f>IF(C116&lt;D116,"",C116-D116)</f>
        <v>0</v>
      </c>
      <c r="G116" s="216"/>
      <c r="H116" s="215">
        <f>IFERROR(ROUND(E116/D116*G116,0),0)</f>
        <v>0</v>
      </c>
      <c r="I116" s="214">
        <f>G116-H116+J116</f>
        <v>0</v>
      </c>
      <c r="J116" s="214">
        <f>IFERROR(ROUND($H$118*F116/$F$118,0),0)</f>
        <v>0</v>
      </c>
      <c r="K116" s="213"/>
    </row>
    <row r="117" spans="1:11" x14ac:dyDescent="0.25">
      <c r="A117" s="209"/>
      <c r="B117" s="209" t="s">
        <v>26</v>
      </c>
      <c r="C117" s="212">
        <f t="shared" ref="C117:J117" si="18">SUM(C114:C116)</f>
        <v>0</v>
      </c>
      <c r="D117" s="212">
        <f t="shared" si="18"/>
        <v>0</v>
      </c>
      <c r="E117" s="212">
        <f t="shared" si="18"/>
        <v>0</v>
      </c>
      <c r="F117" s="212">
        <f t="shared" si="18"/>
        <v>0</v>
      </c>
      <c r="G117" s="211">
        <f t="shared" si="18"/>
        <v>0</v>
      </c>
      <c r="H117" s="210">
        <f t="shared" si="18"/>
        <v>0</v>
      </c>
      <c r="I117" s="210">
        <f t="shared" si="18"/>
        <v>0</v>
      </c>
      <c r="J117" s="210">
        <f t="shared" si="18"/>
        <v>0</v>
      </c>
      <c r="K117" s="209"/>
    </row>
    <row r="118" spans="1:11" x14ac:dyDescent="0.25">
      <c r="A118" s="205"/>
      <c r="B118" s="205" t="s">
        <v>25</v>
      </c>
      <c r="C118" s="208">
        <f t="shared" ref="C118:H118" si="19">SUM(C101,C105,C111,C117)</f>
        <v>0</v>
      </c>
      <c r="D118" s="208">
        <f t="shared" si="19"/>
        <v>0</v>
      </c>
      <c r="E118" s="208">
        <f t="shared" si="19"/>
        <v>0</v>
      </c>
      <c r="F118" s="208">
        <f t="shared" si="19"/>
        <v>0</v>
      </c>
      <c r="G118" s="207">
        <f t="shared" si="19"/>
        <v>0</v>
      </c>
      <c r="H118" s="206">
        <f t="shared" si="19"/>
        <v>0</v>
      </c>
      <c r="I118" s="205"/>
      <c r="J118" s="206">
        <f>J101+J105+J114</f>
        <v>0</v>
      </c>
      <c r="K118" s="205"/>
    </row>
    <row r="119" spans="1:11" x14ac:dyDescent="0.25">
      <c r="A119" s="204"/>
      <c r="B119" s="195"/>
      <c r="C119" s="195"/>
      <c r="D119" s="195"/>
      <c r="E119" s="195"/>
      <c r="F119" s="195"/>
      <c r="G119" s="195"/>
      <c r="H119" s="195"/>
      <c r="I119" s="195"/>
      <c r="J119" s="195"/>
      <c r="K119" s="195"/>
    </row>
    <row r="120" spans="1:11" ht="19.5" x14ac:dyDescent="0.25">
      <c r="A120" s="472" t="s">
        <v>239</v>
      </c>
      <c r="B120" s="472"/>
      <c r="C120" s="472"/>
      <c r="D120" s="195"/>
      <c r="E120" s="195"/>
      <c r="F120" s="195"/>
      <c r="G120" s="195"/>
      <c r="H120" s="195"/>
      <c r="I120" s="195"/>
      <c r="J120" s="195"/>
      <c r="K120" s="195"/>
    </row>
    <row r="121" spans="1:11" ht="19.5" x14ac:dyDescent="0.25">
      <c r="A121" s="472" t="s">
        <v>238</v>
      </c>
      <c r="B121" s="472"/>
      <c r="C121" s="472"/>
      <c r="D121" s="195"/>
      <c r="E121" s="195"/>
      <c r="F121" s="195"/>
      <c r="G121" s="195"/>
      <c r="H121" s="195"/>
      <c r="I121" s="195"/>
      <c r="J121" s="195"/>
      <c r="K121" s="195"/>
    </row>
    <row r="122" spans="1:11" ht="19.5" x14ac:dyDescent="0.25">
      <c r="A122" s="195"/>
      <c r="D122" s="203" t="s">
        <v>179</v>
      </c>
      <c r="E122" s="202" t="s">
        <v>237</v>
      </c>
      <c r="F122" s="202" t="s">
        <v>236</v>
      </c>
      <c r="G122" s="202" t="s">
        <v>235</v>
      </c>
      <c r="H122" s="477" t="s">
        <v>10</v>
      </c>
      <c r="I122" s="478"/>
      <c r="J122" s="478"/>
      <c r="K122" s="479"/>
    </row>
    <row r="123" spans="1:11" ht="19.5" x14ac:dyDescent="0.25">
      <c r="A123" s="195"/>
      <c r="B123" s="195"/>
      <c r="C123" s="195"/>
      <c r="D123" s="199" t="s">
        <v>11</v>
      </c>
      <c r="E123" s="198">
        <f>G101</f>
        <v>0</v>
      </c>
      <c r="F123" s="198">
        <f>J101</f>
        <v>0</v>
      </c>
      <c r="G123" s="198">
        <f>H101</f>
        <v>0</v>
      </c>
      <c r="H123" s="201" t="s">
        <v>234</v>
      </c>
      <c r="I123" s="200">
        <f>E123-G123</f>
        <v>0</v>
      </c>
      <c r="J123" s="481"/>
      <c r="K123" s="482"/>
    </row>
    <row r="124" spans="1:11" ht="19.5" x14ac:dyDescent="0.25">
      <c r="A124" s="195"/>
      <c r="B124" s="195"/>
      <c r="C124" s="195"/>
      <c r="D124" s="199" t="s">
        <v>233</v>
      </c>
      <c r="E124" s="198">
        <f>G105</f>
        <v>0</v>
      </c>
      <c r="F124" s="198">
        <f>J105</f>
        <v>0</v>
      </c>
      <c r="G124" s="198">
        <f>H105</f>
        <v>0</v>
      </c>
      <c r="H124" s="201" t="s">
        <v>232</v>
      </c>
      <c r="I124" s="200">
        <f>E124-G124+F124</f>
        <v>0</v>
      </c>
      <c r="J124" s="481"/>
      <c r="K124" s="482"/>
    </row>
    <row r="125" spans="1:11" ht="19.5" x14ac:dyDescent="0.25">
      <c r="A125" s="195"/>
      <c r="B125" s="195"/>
      <c r="C125" s="195"/>
      <c r="D125" s="199" t="s">
        <v>137</v>
      </c>
      <c r="E125" s="198">
        <f>G111</f>
        <v>0</v>
      </c>
      <c r="F125" s="198">
        <f>J111</f>
        <v>0</v>
      </c>
      <c r="G125" s="198">
        <f>H111</f>
        <v>0</v>
      </c>
      <c r="H125" s="201" t="s">
        <v>231</v>
      </c>
      <c r="I125" s="200">
        <f>E125-G125+F125</f>
        <v>0</v>
      </c>
      <c r="J125" s="481"/>
      <c r="K125" s="482"/>
    </row>
    <row r="126" spans="1:11" ht="19.5" x14ac:dyDescent="0.25">
      <c r="A126" s="195"/>
      <c r="B126" s="195"/>
      <c r="C126" s="195"/>
      <c r="D126" s="199" t="s">
        <v>230</v>
      </c>
      <c r="E126" s="198">
        <f>G117</f>
        <v>0</v>
      </c>
      <c r="F126" s="198">
        <f>J117</f>
        <v>0</v>
      </c>
      <c r="G126" s="198">
        <f>H117</f>
        <v>0</v>
      </c>
      <c r="H126" s="201" t="s">
        <v>229</v>
      </c>
      <c r="I126" s="200">
        <f>E126-G126+F126</f>
        <v>0</v>
      </c>
      <c r="J126" s="481"/>
      <c r="K126" s="482"/>
    </row>
    <row r="127" spans="1:11" ht="19.5" x14ac:dyDescent="0.25">
      <c r="A127" s="195"/>
      <c r="B127" s="195"/>
      <c r="C127" s="195"/>
      <c r="D127" s="199" t="s">
        <v>228</v>
      </c>
      <c r="E127" s="198"/>
      <c r="F127" s="198"/>
      <c r="G127" s="198"/>
      <c r="H127" s="197"/>
      <c r="I127" s="196"/>
      <c r="J127" s="481"/>
      <c r="K127" s="482"/>
    </row>
    <row r="128" spans="1:11" ht="19.5" x14ac:dyDescent="0.25">
      <c r="A128" s="195"/>
      <c r="B128" s="195"/>
      <c r="C128" s="195"/>
      <c r="D128" s="194" t="s">
        <v>3</v>
      </c>
      <c r="E128" s="193">
        <f>SUM(E123:E127)</f>
        <v>0</v>
      </c>
      <c r="F128" s="193">
        <f>SUM(F123:F127)</f>
        <v>0</v>
      </c>
      <c r="G128" s="193">
        <f>SUM(G123:G127)</f>
        <v>0</v>
      </c>
      <c r="H128" s="473"/>
      <c r="I128" s="474"/>
      <c r="J128" s="474"/>
      <c r="K128" s="475"/>
    </row>
    <row r="129" s="192" customFormat="1" x14ac:dyDescent="0.25"/>
    <row r="130" s="192" customFormat="1" x14ac:dyDescent="0.25"/>
    <row r="131" s="192" customFormat="1" x14ac:dyDescent="0.25"/>
    <row r="132" s="192" customFormat="1" x14ac:dyDescent="0.25"/>
    <row r="133" s="192" customFormat="1" x14ac:dyDescent="0.25"/>
    <row r="134" s="192" customFormat="1" x14ac:dyDescent="0.25"/>
    <row r="135" s="192" customFormat="1" x14ac:dyDescent="0.25"/>
    <row r="136" s="192" customFormat="1" x14ac:dyDescent="0.25"/>
    <row r="137" s="192" customFormat="1" x14ac:dyDescent="0.25"/>
    <row r="138" s="192" customFormat="1" x14ac:dyDescent="0.25"/>
    <row r="139" s="192" customFormat="1" x14ac:dyDescent="0.25"/>
    <row r="140" s="192" customFormat="1" x14ac:dyDescent="0.25"/>
    <row r="141" s="192" customFormat="1" x14ac:dyDescent="0.25"/>
    <row r="142" s="192" customFormat="1" x14ac:dyDescent="0.25"/>
    <row r="143" s="192" customFormat="1" x14ac:dyDescent="0.25"/>
    <row r="144" s="192" customFormat="1" x14ac:dyDescent="0.25"/>
    <row r="145" s="192" customFormat="1" x14ac:dyDescent="0.25"/>
    <row r="146" s="192" customFormat="1" x14ac:dyDescent="0.25"/>
    <row r="147" s="192" customFormat="1" x14ac:dyDescent="0.25"/>
    <row r="148" s="192" customFormat="1" x14ac:dyDescent="0.25"/>
    <row r="149" s="192" customFormat="1" x14ac:dyDescent="0.25"/>
    <row r="150" s="192" customFormat="1" x14ac:dyDescent="0.25"/>
    <row r="151" s="192" customFormat="1" x14ac:dyDescent="0.25"/>
    <row r="152" s="192" customFormat="1" x14ac:dyDescent="0.25"/>
    <row r="153" s="192" customFormat="1" x14ac:dyDescent="0.25"/>
    <row r="154" s="192" customFormat="1" x14ac:dyDescent="0.25"/>
    <row r="155" s="192" customFormat="1" x14ac:dyDescent="0.25"/>
    <row r="156" s="192" customFormat="1" x14ac:dyDescent="0.25"/>
  </sheetData>
  <sheetProtection sheet="1" insertRows="0" deleteRows="0"/>
  <mergeCells count="29">
    <mergeCell ref="C3:C5"/>
    <mergeCell ref="D3:D5"/>
    <mergeCell ref="H106:K106"/>
    <mergeCell ref="B102:F102"/>
    <mergeCell ref="H4:H5"/>
    <mergeCell ref="I4:I5"/>
    <mergeCell ref="A1:K1"/>
    <mergeCell ref="H2:K2"/>
    <mergeCell ref="H3:K3"/>
    <mergeCell ref="A3:A5"/>
    <mergeCell ref="B106:F106"/>
    <mergeCell ref="B2:F2"/>
    <mergeCell ref="H102:K102"/>
    <mergeCell ref="J4:J5"/>
    <mergeCell ref="E4:E5"/>
    <mergeCell ref="F4:F5"/>
    <mergeCell ref="K4:K5"/>
    <mergeCell ref="B3:B5"/>
    <mergeCell ref="A121:C121"/>
    <mergeCell ref="H128:K128"/>
    <mergeCell ref="H112:K112"/>
    <mergeCell ref="H122:K122"/>
    <mergeCell ref="B112:F112"/>
    <mergeCell ref="J123:K123"/>
    <mergeCell ref="J124:K124"/>
    <mergeCell ref="J125:K125"/>
    <mergeCell ref="J126:K126"/>
    <mergeCell ref="J127:K127"/>
    <mergeCell ref="A120:C120"/>
  </mergeCells>
  <phoneticPr fontId="2" type="noConversion"/>
  <pageMargins left="0.23622047244094488" right="0.23622047244094488" top="0.74803149606299213" bottom="0.74803149606299213" header="0.31496062992125984" footer="0.31496062992125984"/>
  <pageSetup paperSize="9" scale="5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BEFFBA-F66E-48D3-8DCC-7E6E1AD65844}">
  <sheetPr>
    <pageSetUpPr fitToPage="1"/>
  </sheetPr>
  <dimension ref="A1:Z309"/>
  <sheetViews>
    <sheetView showZeros="0" zoomScale="85" zoomScaleNormal="85" workbookViewId="0">
      <selection activeCell="E8" sqref="E8:G8"/>
    </sheetView>
  </sheetViews>
  <sheetFormatPr defaultRowHeight="16.5" x14ac:dyDescent="0.25"/>
  <cols>
    <col min="1" max="1" width="9.375" style="252" customWidth="1"/>
    <col min="2" max="2" width="59.125" style="261" bestFit="1" customWidth="1"/>
    <col min="3" max="3" width="14.5" style="260" customWidth="1"/>
    <col min="4" max="4" width="9.75" style="260" customWidth="1"/>
    <col min="5" max="5" width="11.375" style="260" customWidth="1"/>
    <col min="6" max="6" width="8.5" style="260" bestFit="1" customWidth="1"/>
    <col min="7" max="7" width="9.625" style="259" bestFit="1" customWidth="1"/>
    <col min="8" max="8" width="10.5" style="259" customWidth="1"/>
    <col min="9" max="9" width="8" style="258" bestFit="1" customWidth="1"/>
    <col min="10" max="10" width="13.125" style="257" bestFit="1" customWidth="1"/>
    <col min="11" max="11" width="12.375" style="256" customWidth="1"/>
    <col min="12" max="12" width="18.125" style="256" bestFit="1" customWidth="1"/>
    <col min="13" max="13" width="9" style="256" bestFit="1" customWidth="1"/>
    <col min="14" max="14" width="9.875" style="256" bestFit="1" customWidth="1"/>
    <col min="15" max="15" width="10.375" style="256" customWidth="1"/>
    <col min="16" max="16" width="13.875" style="252" customWidth="1"/>
    <col min="17" max="17" width="16" style="255" bestFit="1" customWidth="1"/>
    <col min="18" max="18" width="6.875" style="253" bestFit="1" customWidth="1"/>
    <col min="19" max="19" width="11" style="254" customWidth="1"/>
    <col min="20" max="20" width="12.625" style="253" bestFit="1" customWidth="1"/>
    <col min="21" max="21" width="15" style="252" customWidth="1"/>
    <col min="22" max="22" width="13.125" style="252" customWidth="1"/>
    <col min="23" max="23" width="12.375" style="252" customWidth="1"/>
    <col min="24" max="24" width="7.5" style="252" customWidth="1"/>
    <col min="25" max="16384" width="9" style="252"/>
  </cols>
  <sheetData>
    <row r="1" spans="1:26" x14ac:dyDescent="0.25">
      <c r="A1" s="514" t="s">
        <v>296</v>
      </c>
      <c r="B1" s="514"/>
      <c r="C1" s="514"/>
      <c r="D1" s="514"/>
      <c r="E1" s="514"/>
      <c r="F1" s="514"/>
      <c r="G1" s="514"/>
      <c r="H1" s="514"/>
      <c r="I1" s="514"/>
      <c r="J1" s="514"/>
      <c r="K1" s="514"/>
      <c r="L1" s="514"/>
      <c r="M1" s="514"/>
      <c r="N1" s="514"/>
      <c r="O1" s="514"/>
      <c r="P1" s="514"/>
      <c r="Q1" s="514"/>
      <c r="R1" s="514"/>
      <c r="S1" s="514"/>
      <c r="T1" s="514"/>
      <c r="U1" s="298" t="s">
        <v>261</v>
      </c>
      <c r="V1" s="515">
        <f ca="1">NOW()</f>
        <v>46197.446964583331</v>
      </c>
      <c r="W1" s="515"/>
      <c r="X1" s="515"/>
      <c r="Z1" s="295"/>
    </row>
    <row r="2" spans="1:26" s="262" customFormat="1" ht="22.5" customHeight="1" thickBot="1" x14ac:dyDescent="0.3">
      <c r="A2" s="297" t="s">
        <v>16</v>
      </c>
      <c r="B2" s="520" t="s">
        <v>294</v>
      </c>
      <c r="C2" s="520"/>
      <c r="D2" s="521"/>
      <c r="E2" s="521"/>
      <c r="F2" s="521"/>
      <c r="G2" s="521"/>
      <c r="H2" s="521"/>
      <c r="I2" s="521"/>
      <c r="J2" s="521"/>
      <c r="K2" s="521"/>
      <c r="L2" s="521"/>
      <c r="M2" s="522" t="s">
        <v>295</v>
      </c>
      <c r="N2" s="522"/>
      <c r="O2" s="522"/>
      <c r="P2" s="522"/>
      <c r="Q2" s="522"/>
      <c r="R2" s="522"/>
      <c r="S2" s="522"/>
      <c r="T2" s="296" t="s">
        <v>294</v>
      </c>
      <c r="U2" s="501" t="s">
        <v>293</v>
      </c>
      <c r="V2" s="501"/>
      <c r="W2" s="501"/>
      <c r="X2" s="495" t="s">
        <v>292</v>
      </c>
      <c r="Z2" s="295"/>
    </row>
    <row r="3" spans="1:26" x14ac:dyDescent="0.25">
      <c r="A3" s="513" t="s">
        <v>0</v>
      </c>
      <c r="B3" s="516" t="s">
        <v>291</v>
      </c>
      <c r="C3" s="518" t="s">
        <v>290</v>
      </c>
      <c r="D3" s="506" t="s">
        <v>289</v>
      </c>
      <c r="E3" s="507"/>
      <c r="F3" s="507"/>
      <c r="G3" s="507"/>
      <c r="H3" s="507"/>
      <c r="I3" s="507"/>
      <c r="J3" s="507"/>
      <c r="K3" s="507"/>
      <c r="L3" s="508"/>
      <c r="M3" s="506" t="s">
        <v>288</v>
      </c>
      <c r="N3" s="507"/>
      <c r="O3" s="507"/>
      <c r="P3" s="507"/>
      <c r="Q3" s="507"/>
      <c r="R3" s="507"/>
      <c r="S3" s="508"/>
      <c r="T3" s="505" t="s">
        <v>287</v>
      </c>
      <c r="U3" s="501"/>
      <c r="V3" s="501"/>
      <c r="W3" s="501"/>
      <c r="X3" s="496"/>
    </row>
    <row r="4" spans="1:26" x14ac:dyDescent="0.25">
      <c r="A4" s="513"/>
      <c r="B4" s="517"/>
      <c r="C4" s="519"/>
      <c r="D4" s="509"/>
      <c r="E4" s="510"/>
      <c r="F4" s="510"/>
      <c r="G4" s="510"/>
      <c r="H4" s="510"/>
      <c r="I4" s="510"/>
      <c r="J4" s="510"/>
      <c r="K4" s="510"/>
      <c r="L4" s="511"/>
      <c r="M4" s="509"/>
      <c r="N4" s="510"/>
      <c r="O4" s="510"/>
      <c r="P4" s="510"/>
      <c r="Q4" s="510"/>
      <c r="R4" s="510"/>
      <c r="S4" s="511"/>
      <c r="T4" s="505"/>
      <c r="U4" s="501" t="s">
        <v>286</v>
      </c>
      <c r="V4" s="501"/>
      <c r="W4" s="501"/>
      <c r="X4" s="496"/>
      <c r="Z4" s="295"/>
    </row>
    <row r="5" spans="1:26" ht="16.5" customHeight="1" x14ac:dyDescent="0.25">
      <c r="A5" s="513"/>
      <c r="B5" s="517"/>
      <c r="C5" s="519"/>
      <c r="D5" s="512" t="s">
        <v>282</v>
      </c>
      <c r="E5" s="513"/>
      <c r="F5" s="513" t="s">
        <v>280</v>
      </c>
      <c r="G5" s="513"/>
      <c r="H5" s="294" t="s">
        <v>285</v>
      </c>
      <c r="I5" s="523" t="s">
        <v>279</v>
      </c>
      <c r="J5" s="524" t="s">
        <v>284</v>
      </c>
      <c r="K5" s="502" t="s">
        <v>283</v>
      </c>
      <c r="L5" s="503"/>
      <c r="M5" s="492" t="s">
        <v>282</v>
      </c>
      <c r="N5" s="502"/>
      <c r="O5" s="504" t="s">
        <v>281</v>
      </c>
      <c r="P5" s="282" t="s">
        <v>280</v>
      </c>
      <c r="Q5" s="504" t="s">
        <v>271</v>
      </c>
      <c r="R5" s="493" t="s">
        <v>279</v>
      </c>
      <c r="S5" s="494" t="s">
        <v>278</v>
      </c>
      <c r="T5" s="505"/>
      <c r="U5" s="499" t="s">
        <v>277</v>
      </c>
      <c r="V5" s="500" t="s">
        <v>276</v>
      </c>
      <c r="W5" s="499" t="s">
        <v>275</v>
      </c>
      <c r="X5" s="496"/>
      <c r="Z5" s="293"/>
    </row>
    <row r="6" spans="1:26" ht="16.5" customHeight="1" x14ac:dyDescent="0.25">
      <c r="A6" s="513"/>
      <c r="B6" s="517"/>
      <c r="C6" s="519"/>
      <c r="D6" s="512" t="s">
        <v>9</v>
      </c>
      <c r="E6" s="292" t="s">
        <v>27</v>
      </c>
      <c r="F6" s="292" t="s">
        <v>18</v>
      </c>
      <c r="G6" s="291" t="s">
        <v>274</v>
      </c>
      <c r="H6" s="287" t="s">
        <v>273</v>
      </c>
      <c r="I6" s="523"/>
      <c r="J6" s="524"/>
      <c r="K6" s="285" t="s">
        <v>272</v>
      </c>
      <c r="L6" s="286" t="s">
        <v>271</v>
      </c>
      <c r="M6" s="492" t="s">
        <v>9</v>
      </c>
      <c r="N6" s="285" t="s">
        <v>27</v>
      </c>
      <c r="O6" s="504"/>
      <c r="P6" s="290">
        <f>'表2-1(由實施者填寫)'!G5</f>
        <v>100000</v>
      </c>
      <c r="Q6" s="504"/>
      <c r="R6" s="493"/>
      <c r="S6" s="494"/>
      <c r="T6" s="505"/>
      <c r="U6" s="499"/>
      <c r="V6" s="500"/>
      <c r="W6" s="499"/>
      <c r="X6" s="496"/>
    </row>
    <row r="7" spans="1:26" ht="16.5" customHeight="1" x14ac:dyDescent="0.25">
      <c r="A7" s="513"/>
      <c r="B7" s="517"/>
      <c r="C7" s="519"/>
      <c r="D7" s="512"/>
      <c r="E7" s="289" t="s">
        <v>270</v>
      </c>
      <c r="F7" s="289" t="s">
        <v>269</v>
      </c>
      <c r="G7" s="288" t="s">
        <v>268</v>
      </c>
      <c r="H7" s="287" t="s">
        <v>17</v>
      </c>
      <c r="I7" s="523"/>
      <c r="J7" s="524"/>
      <c r="K7" s="285" t="s">
        <v>23</v>
      </c>
      <c r="L7" s="286" t="s">
        <v>267</v>
      </c>
      <c r="M7" s="492"/>
      <c r="N7" s="285" t="s">
        <v>266</v>
      </c>
      <c r="O7" s="284" t="s">
        <v>265</v>
      </c>
      <c r="P7" s="282" t="s">
        <v>264</v>
      </c>
      <c r="Q7" s="283" t="s">
        <v>263</v>
      </c>
      <c r="R7" s="493"/>
      <c r="S7" s="494"/>
      <c r="T7" s="505"/>
      <c r="U7" s="282" t="s">
        <v>236</v>
      </c>
      <c r="V7" s="282" t="s">
        <v>255</v>
      </c>
      <c r="W7" s="282" t="s">
        <v>6</v>
      </c>
      <c r="X7" s="497"/>
    </row>
    <row r="8" spans="1:26" x14ac:dyDescent="0.25">
      <c r="A8" s="316"/>
      <c r="B8" s="281"/>
      <c r="C8" s="317"/>
      <c r="D8" s="318"/>
      <c r="E8" s="319"/>
      <c r="F8" s="319"/>
      <c r="G8" s="319"/>
      <c r="H8" s="320">
        <f t="shared" ref="H8:H39" si="0">IFERROR(E8*F8/G8,0)</f>
        <v>0</v>
      </c>
      <c r="I8" s="321"/>
      <c r="J8" s="322"/>
      <c r="K8" s="323"/>
      <c r="L8" s="324">
        <f t="shared" ref="L8:L39" si="1">H8*K8</f>
        <v>0</v>
      </c>
      <c r="M8" s="325"/>
      <c r="N8" s="326"/>
      <c r="O8" s="327">
        <f t="shared" ref="O8:O39" si="2">IFERROR($L$201/N8,0)</f>
        <v>0</v>
      </c>
      <c r="P8" s="328">
        <f t="shared" ref="P8:P39" si="3">IFERROR(L8/$L$201*$P$6,0)</f>
        <v>0</v>
      </c>
      <c r="Q8" s="329">
        <f t="shared" ref="Q8:Q39" si="4">IFERROR(O8*N8*P8/$P$6,0)</f>
        <v>0</v>
      </c>
      <c r="R8" s="330">
        <f t="shared" ref="R8:R39" si="5">I8</f>
        <v>0</v>
      </c>
      <c r="S8" s="331">
        <f t="shared" ref="S8:S39" si="6">J8</f>
        <v>0</v>
      </c>
      <c r="T8" s="332"/>
      <c r="U8" s="333">
        <f>IF(COUNTIF(B8:$B$200, B8)=1, ROUND(SUMIF('表2-1(由實施者填寫)'!$B$6:$B$100, "*"&amp;MID(B8,IFERROR(FIND("/",B8)+1,1),99)&amp;"*", '表2-1(由實施者填寫)'!$J$6:$J$100) - SUMIFS($U$7:U7, $B$7:B7, B8),0), ROUND(IFERROR(SUMIF('表2-1(由實施者填寫)'!$B$6:$B$100,"*"&amp;MID(B8,IFERROR(FIND("/",B8)+1,1),99)&amp;"*",'表2-1(由實施者填寫)'!$J$6:$J$100)*P8/SUMIF($B$8:$B$200,B8,$P$8:$P$200), 0), 0))</f>
        <v>0</v>
      </c>
      <c r="V8" s="333">
        <f ca="1">IF(COUNTA($B$8:B8)=COUNTA($B$8:$B$1000),ROUND('表2-1(由實施者填寫)'!$I$105-SUM($V$8:INDIRECT("V"&amp;(ROW()-1))),0), ROUND(IFERROR('表2-1(由實施者填寫)'!$I$105*P8/$P$201,0),0))</f>
        <v>0</v>
      </c>
      <c r="W8" s="333">
        <f>IF(COUNTIF(B8:$B$200, B8)=1, SUMIF('表2-1(由實施者填寫)'!$B$6:$B$100, "*" &amp; SUBSTITUTE(MID(B8, IFERROR(FIND("/", B8)+1, 1), 99), "(地主)", "") &amp; "*", '表2-1(由實施者填寫)'!$I$6:$I$100) - SUMIFS($W$7:W7, $B$7:B7, B8), ROUND(IFERROR(SUMIF('表2-1(由實施者填寫)'!$B$6:$B$100, "*" &amp; SUBSTITUTE(MID(B8, IFERROR(FIND("/", B8)+1, 1), 99), "(地主)", "") &amp; "*", '表2-1(由實施者填寫)'!$I$6:$I$100) * P8 / SUMIF($B$8:$B$200, B8, $P$8:$P$200), 0), 0))</f>
        <v>0</v>
      </c>
      <c r="X8" s="334">
        <f>IFERROR(INDEX(物價指數!$B$2:$M$84, MATCH(LEFT(R8,3), 物價指數!$A$2:$A$84, 0), MATCH(RIGHT(R8,2),物價指數!$B$1:$M$1, 0)),0)</f>
        <v>0</v>
      </c>
    </row>
    <row r="9" spans="1:26" s="261" customFormat="1" x14ac:dyDescent="0.25">
      <c r="A9" s="335"/>
      <c r="B9" s="279"/>
      <c r="C9" s="336"/>
      <c r="D9" s="337"/>
      <c r="E9" s="338"/>
      <c r="F9" s="338"/>
      <c r="G9" s="338"/>
      <c r="H9" s="320">
        <f t="shared" si="0"/>
        <v>0</v>
      </c>
      <c r="I9" s="352"/>
      <c r="J9" s="356"/>
      <c r="K9" s="339"/>
      <c r="L9" s="324">
        <f t="shared" si="1"/>
        <v>0</v>
      </c>
      <c r="M9" s="340"/>
      <c r="N9" s="341"/>
      <c r="O9" s="327">
        <f t="shared" si="2"/>
        <v>0</v>
      </c>
      <c r="P9" s="328">
        <f t="shared" si="3"/>
        <v>0</v>
      </c>
      <c r="Q9" s="329">
        <f t="shared" si="4"/>
        <v>0</v>
      </c>
      <c r="R9" s="330">
        <f t="shared" si="5"/>
        <v>0</v>
      </c>
      <c r="S9" s="331">
        <f t="shared" si="6"/>
        <v>0</v>
      </c>
      <c r="T9" s="342"/>
      <c r="U9" s="333">
        <f>IF(COUNTIF(B9:$B$200, B9)=1, ROUND(SUMIF('表2-1(由實施者填寫)'!$B$6:$B$100, "*"&amp;MID(B9,IFERROR(FIND("/",B9)+1,1),99)&amp;"*", '表2-1(由實施者填寫)'!$J$6:$J$100) - SUMIFS($U$7:U8, $B$7:B8, B9),0), ROUND(IFERROR(SUMIF('表2-1(由實施者填寫)'!$B$6:$B$100,"*"&amp;MID(B9,IFERROR(FIND("/",B9)+1,1),99)&amp;"*",'表2-1(由實施者填寫)'!$J$6:$J$100)*P9/SUMIF($B$8:$B$200,B9,$P$8:$P$200), 0), 0))</f>
        <v>0</v>
      </c>
      <c r="V9" s="333">
        <f ca="1">IF(COUNTA($B$8:B9)=COUNTA($B$8:$B$1000),ROUND('表2-1(由實施者填寫)'!$I$105-SUM($V$8:INDIRECT("V"&amp;(ROW()-1))),0), ROUND(IFERROR('表2-1(由實施者填寫)'!$I$105*P9/$P$201,0),0))</f>
        <v>0</v>
      </c>
      <c r="W9" s="333">
        <f>IF(COUNTIF(B9:$B$200, B9)=1, SUMIF('表2-1(由實施者填寫)'!$B$6:$B$100, "*" &amp; SUBSTITUTE(MID(B9, IFERROR(FIND("/", B9)+1, 1), 99), "(地主)", "") &amp; "*", '表2-1(由實施者填寫)'!$I$6:$I$100) - SUMIFS($W$7:W8, $B$7:B8, B9), ROUND(IFERROR(SUMIF('表2-1(由實施者填寫)'!$B$6:$B$100, "*" &amp; SUBSTITUTE(MID(B9, IFERROR(FIND("/", B9)+1, 1), 99), "(地主)", "") &amp; "*", '表2-1(由實施者填寫)'!$I$6:$I$100) * P9 / SUMIF($B$8:$B$200, B9, $P$8:$P$200), 0), 0))</f>
        <v>0</v>
      </c>
      <c r="X9" s="334">
        <f>IFERROR(INDEX(物價指數!$B$2:$M$84, MATCH(LEFT(R9,3), 物價指數!$A$2:$A$84, 0), MATCH(RIGHT(R9,2),物價指數!$B$1:$M$1, 0)),0)</f>
        <v>0</v>
      </c>
    </row>
    <row r="10" spans="1:26" s="261" customFormat="1" x14ac:dyDescent="0.25">
      <c r="A10" s="335"/>
      <c r="B10" s="279"/>
      <c r="C10" s="336"/>
      <c r="D10" s="337"/>
      <c r="E10" s="338"/>
      <c r="F10" s="338"/>
      <c r="G10" s="338"/>
      <c r="H10" s="320">
        <f t="shared" si="0"/>
        <v>0</v>
      </c>
      <c r="I10" s="352"/>
      <c r="J10" s="356"/>
      <c r="K10" s="339"/>
      <c r="L10" s="324">
        <f t="shared" si="1"/>
        <v>0</v>
      </c>
      <c r="M10" s="340"/>
      <c r="N10" s="341"/>
      <c r="O10" s="327">
        <f t="shared" si="2"/>
        <v>0</v>
      </c>
      <c r="P10" s="328">
        <f t="shared" si="3"/>
        <v>0</v>
      </c>
      <c r="Q10" s="329">
        <f t="shared" si="4"/>
        <v>0</v>
      </c>
      <c r="R10" s="330">
        <f t="shared" si="5"/>
        <v>0</v>
      </c>
      <c r="S10" s="331">
        <f t="shared" si="6"/>
        <v>0</v>
      </c>
      <c r="T10" s="342"/>
      <c r="U10" s="333">
        <f>IF(COUNTIF(B10:$B$200, B10)=1, ROUND(SUMIF('表2-1(由實施者填寫)'!$B$6:$B$100, "*"&amp;MID(B10,IFERROR(FIND("/",B10)+1,1),99)&amp;"*", '表2-1(由實施者填寫)'!$J$6:$J$100) - SUMIFS($U$7:U9, $B$7:B9, B10),0), ROUND(IFERROR(SUMIF('表2-1(由實施者填寫)'!$B$6:$B$100,"*"&amp;MID(B10,IFERROR(FIND("/",B10)+1,1),99)&amp;"*",'表2-1(由實施者填寫)'!$J$6:$J$100)*P10/SUMIF($B$8:$B$200,B10,$P$8:$P$200), 0), 0))</f>
        <v>0</v>
      </c>
      <c r="V10" s="333">
        <f ca="1">IF(COUNTA($B$8:B10)=COUNTA($B$8:$B$1000),ROUND('表2-1(由實施者填寫)'!$I$105-SUM($V$8:INDIRECT("V"&amp;(ROW()-1))),0), ROUND(IFERROR('表2-1(由實施者填寫)'!$I$105*P10/$P$201,0),0))</f>
        <v>0</v>
      </c>
      <c r="W10" s="333">
        <f>IF(COUNTIF(B10:$B$200, B10)=1, SUMIF('表2-1(由實施者填寫)'!$B$6:$B$100, "*" &amp; SUBSTITUTE(MID(B10, IFERROR(FIND("/", B10)+1, 1), 99), "(地主)", "") &amp; "*", '表2-1(由實施者填寫)'!$I$6:$I$100) - SUMIFS($W$7:W9, $B$7:B9, B10), ROUND(IFERROR(SUMIF('表2-1(由實施者填寫)'!$B$6:$B$100, "*" &amp; SUBSTITUTE(MID(B10, IFERROR(FIND("/", B10)+1, 1), 99), "(地主)", "") &amp; "*", '表2-1(由實施者填寫)'!$I$6:$I$100) * P10 / SUMIF($B$8:$B$200, B10, $P$8:$P$200), 0), 0))</f>
        <v>0</v>
      </c>
      <c r="X10" s="334">
        <f>IFERROR(INDEX(物價指數!$B$2:$M$84, MATCH(LEFT(R10,3), 物價指數!$A$2:$A$84, 0), MATCH(RIGHT(R10,2),物價指數!$B$1:$M$1, 0)),0)</f>
        <v>0</v>
      </c>
    </row>
    <row r="11" spans="1:26" x14ac:dyDescent="0.25">
      <c r="A11" s="316"/>
      <c r="B11" s="281"/>
      <c r="C11" s="343"/>
      <c r="D11" s="318"/>
      <c r="E11" s="319"/>
      <c r="F11" s="319"/>
      <c r="G11" s="319"/>
      <c r="H11" s="320">
        <f t="shared" si="0"/>
        <v>0</v>
      </c>
      <c r="I11" s="321"/>
      <c r="J11" s="322"/>
      <c r="K11" s="323"/>
      <c r="L11" s="324">
        <f t="shared" si="1"/>
        <v>0</v>
      </c>
      <c r="M11" s="325"/>
      <c r="N11" s="326"/>
      <c r="O11" s="327">
        <f t="shared" si="2"/>
        <v>0</v>
      </c>
      <c r="P11" s="328">
        <f t="shared" si="3"/>
        <v>0</v>
      </c>
      <c r="Q11" s="329">
        <f t="shared" si="4"/>
        <v>0</v>
      </c>
      <c r="R11" s="330">
        <f t="shared" si="5"/>
        <v>0</v>
      </c>
      <c r="S11" s="331">
        <f t="shared" si="6"/>
        <v>0</v>
      </c>
      <c r="T11" s="332"/>
      <c r="U11" s="333">
        <f>IF(COUNTIF(B11:$B$200, B11)=1, ROUND(SUMIF('表2-1(由實施者填寫)'!$B$6:$B$100, "*"&amp;MID(B11,IFERROR(FIND("/",B11)+1,1),99)&amp;"*", '表2-1(由實施者填寫)'!$J$6:$J$100) - SUMIFS($U$7:U10, $B$7:B10, B11),0), ROUND(IFERROR(SUMIF('表2-1(由實施者填寫)'!$B$6:$B$100,"*"&amp;MID(B11,IFERROR(FIND("/",B11)+1,1),99)&amp;"*",'表2-1(由實施者填寫)'!$J$6:$J$100)*P11/SUMIF($B$8:$B$200,B11,$P$8:$P$200), 0), 0))</f>
        <v>0</v>
      </c>
      <c r="V11" s="333">
        <f ca="1">IF(COUNTA($B$8:B11)=COUNTA($B$8:$B$1000),ROUND('表2-1(由實施者填寫)'!$I$105-SUM($V$8:INDIRECT("V"&amp;(ROW()-1))),0), ROUND(IFERROR('表2-1(由實施者填寫)'!$I$105*P11/$P$201,0),0))</f>
        <v>0</v>
      </c>
      <c r="W11" s="333">
        <f>IF(COUNTIF(B11:$B$200, B11)=1, SUMIF('表2-1(由實施者填寫)'!$B$6:$B$100, "*" &amp; SUBSTITUTE(MID(B11, IFERROR(FIND("/", B11)+1, 1), 99), "(地主)", "") &amp; "*", '表2-1(由實施者填寫)'!$I$6:$I$100) - SUMIFS($W$7:W10, $B$7:B10, B11), ROUND(IFERROR(SUMIF('表2-1(由實施者填寫)'!$B$6:$B$100, "*" &amp; SUBSTITUTE(MID(B11, IFERROR(FIND("/", B11)+1, 1), 99), "(地主)", "") &amp; "*", '表2-1(由實施者填寫)'!$I$6:$I$100) * P11 / SUMIF($B$8:$B$200, B11, $P$8:$P$200), 0), 0))</f>
        <v>0</v>
      </c>
      <c r="X11" s="334">
        <f>IFERROR(INDEX(物價指數!$B$2:$M$84, MATCH(LEFT(R11,3), 物價指數!$A$2:$A$84, 0), MATCH(RIGHT(R11,2),物價指數!$B$1:$M$1, 0)),0)</f>
        <v>0</v>
      </c>
    </row>
    <row r="12" spans="1:26" x14ac:dyDescent="0.25">
      <c r="A12" s="316"/>
      <c r="B12" s="281"/>
      <c r="C12" s="343"/>
      <c r="D12" s="318"/>
      <c r="E12" s="344"/>
      <c r="F12" s="319"/>
      <c r="G12" s="319"/>
      <c r="H12" s="320">
        <f t="shared" si="0"/>
        <v>0</v>
      </c>
      <c r="I12" s="321"/>
      <c r="J12" s="322"/>
      <c r="K12" s="323"/>
      <c r="L12" s="324">
        <f t="shared" si="1"/>
        <v>0</v>
      </c>
      <c r="M12" s="325"/>
      <c r="N12" s="326"/>
      <c r="O12" s="327">
        <f t="shared" si="2"/>
        <v>0</v>
      </c>
      <c r="P12" s="328">
        <f t="shared" si="3"/>
        <v>0</v>
      </c>
      <c r="Q12" s="329">
        <f t="shared" si="4"/>
        <v>0</v>
      </c>
      <c r="R12" s="330">
        <f t="shared" si="5"/>
        <v>0</v>
      </c>
      <c r="S12" s="331">
        <f t="shared" si="6"/>
        <v>0</v>
      </c>
      <c r="T12" s="332"/>
      <c r="U12" s="333">
        <f>IF(COUNTIF(B12:$B$200, B12)=1, ROUND(SUMIF('表2-1(由實施者填寫)'!$B$6:$B$100, "*"&amp;MID(B12,IFERROR(FIND("/",B12)+1,1),99)&amp;"*", '表2-1(由實施者填寫)'!$J$6:$J$100) - SUMIFS($U$7:U11, $B$7:B11, B12),0), ROUND(IFERROR(SUMIF('表2-1(由實施者填寫)'!$B$6:$B$100,"*"&amp;MID(B12,IFERROR(FIND("/",B12)+1,1),99)&amp;"*",'表2-1(由實施者填寫)'!$J$6:$J$100)*P12/SUMIF($B$8:$B$200,B12,$P$8:$P$200), 0), 0))</f>
        <v>0</v>
      </c>
      <c r="V12" s="333">
        <f ca="1">IF(COUNTA($B$8:B12)=COUNTA($B$8:$B$1000),ROUND('表2-1(由實施者填寫)'!$I$105-SUM($V$8:INDIRECT("V"&amp;(ROW()-1))),0), ROUND(IFERROR('表2-1(由實施者填寫)'!$I$105*P12/$P$201,0),0))</f>
        <v>0</v>
      </c>
      <c r="W12" s="333">
        <f>IF(COUNTIF(B12:$B$200, B12)=1, SUMIF('表2-1(由實施者填寫)'!$B$6:$B$100, "*" &amp; SUBSTITUTE(MID(B12, IFERROR(FIND("/", B12)+1, 1), 99), "(地主)", "") &amp; "*", '表2-1(由實施者填寫)'!$I$6:$I$100) - SUMIFS($W$7:W11, $B$7:B11, B12), ROUND(IFERROR(SUMIF('表2-1(由實施者填寫)'!$B$6:$B$100, "*" &amp; SUBSTITUTE(MID(B12, IFERROR(FIND("/", B12)+1, 1), 99), "(地主)", "") &amp; "*", '表2-1(由實施者填寫)'!$I$6:$I$100) * P12 / SUMIF($B$8:$B$200, B12, $P$8:$P$200), 0), 0))</f>
        <v>0</v>
      </c>
      <c r="X12" s="334">
        <f>IFERROR(INDEX(物價指數!$B$2:$M$84, MATCH(LEFT(R12,3), 物價指數!$A$2:$A$84, 0), MATCH(RIGHT(R12,2),物價指數!$B$1:$M$1, 0)),0)</f>
        <v>0</v>
      </c>
    </row>
    <row r="13" spans="1:26" x14ac:dyDescent="0.25">
      <c r="A13" s="316"/>
      <c r="B13" s="281"/>
      <c r="C13" s="343"/>
      <c r="D13" s="345"/>
      <c r="E13" s="319"/>
      <c r="F13" s="319"/>
      <c r="G13" s="319"/>
      <c r="H13" s="320">
        <f t="shared" si="0"/>
        <v>0</v>
      </c>
      <c r="I13" s="346"/>
      <c r="J13" s="347"/>
      <c r="K13" s="323"/>
      <c r="L13" s="324">
        <f t="shared" si="1"/>
        <v>0</v>
      </c>
      <c r="M13" s="325"/>
      <c r="N13" s="326"/>
      <c r="O13" s="327">
        <f t="shared" si="2"/>
        <v>0</v>
      </c>
      <c r="P13" s="328">
        <f t="shared" si="3"/>
        <v>0</v>
      </c>
      <c r="Q13" s="329">
        <f t="shared" si="4"/>
        <v>0</v>
      </c>
      <c r="R13" s="330">
        <f t="shared" si="5"/>
        <v>0</v>
      </c>
      <c r="S13" s="331">
        <f t="shared" si="6"/>
        <v>0</v>
      </c>
      <c r="T13" s="332"/>
      <c r="U13" s="333">
        <f>IF(COUNTIF(B13:$B$200, B13)=1, ROUND(SUMIF('表2-1(由實施者填寫)'!$B$6:$B$100, "*"&amp;MID(B13,IFERROR(FIND("/",B13)+1,1),99)&amp;"*", '表2-1(由實施者填寫)'!$J$6:$J$100) - SUMIFS($U$7:U12, $B$7:B12, B13),0), ROUND(IFERROR(SUMIF('表2-1(由實施者填寫)'!$B$6:$B$100,"*"&amp;MID(B13,IFERROR(FIND("/",B13)+1,1),99)&amp;"*",'表2-1(由實施者填寫)'!$J$6:$J$100)*P13/SUMIF($B$8:$B$200,B13,$P$8:$P$200), 0), 0))</f>
        <v>0</v>
      </c>
      <c r="V13" s="333">
        <f ca="1">IF(COUNTA($B$8:B13)=COUNTA($B$8:$B$1000),ROUND('表2-1(由實施者填寫)'!$I$105-SUM($V$8:INDIRECT("V"&amp;(ROW()-1))),0), ROUND(IFERROR('表2-1(由實施者填寫)'!$I$105*P13/$P$201,0),0))</f>
        <v>0</v>
      </c>
      <c r="W13" s="333">
        <f>IF(COUNTIF(B13:$B$200, B13)=1, SUMIF('表2-1(由實施者填寫)'!$B$6:$B$100, "*" &amp; SUBSTITUTE(MID(B13, IFERROR(FIND("/", B13)+1, 1), 99), "(地主)", "") &amp; "*", '表2-1(由實施者填寫)'!$I$6:$I$100) - SUMIFS($W$7:W12, $B$7:B12, B13), ROUND(IFERROR(SUMIF('表2-1(由實施者填寫)'!$B$6:$B$100, "*" &amp; SUBSTITUTE(MID(B13, IFERROR(FIND("/", B13)+1, 1), 99), "(地主)", "") &amp; "*", '表2-1(由實施者填寫)'!$I$6:$I$100) * P13 / SUMIF($B$8:$B$200, B13, $P$8:$P$200), 0), 0))</f>
        <v>0</v>
      </c>
      <c r="X13" s="334">
        <f>IFERROR(INDEX(物價指數!$B$2:$M$84, MATCH(LEFT(R13,3), 物價指數!$A$2:$A$84, 0), MATCH(RIGHT(R13,2),物價指數!$B$1:$M$1, 0)),0)</f>
        <v>0</v>
      </c>
    </row>
    <row r="14" spans="1:26" x14ac:dyDescent="0.25">
      <c r="A14" s="316"/>
      <c r="B14" s="281"/>
      <c r="C14" s="343"/>
      <c r="D14" s="345"/>
      <c r="E14" s="319"/>
      <c r="F14" s="319"/>
      <c r="G14" s="319"/>
      <c r="H14" s="320">
        <f t="shared" si="0"/>
        <v>0</v>
      </c>
      <c r="I14" s="346"/>
      <c r="J14" s="347"/>
      <c r="K14" s="323"/>
      <c r="L14" s="324">
        <f t="shared" si="1"/>
        <v>0</v>
      </c>
      <c r="M14" s="325"/>
      <c r="N14" s="326"/>
      <c r="O14" s="327">
        <f t="shared" si="2"/>
        <v>0</v>
      </c>
      <c r="P14" s="328">
        <f t="shared" si="3"/>
        <v>0</v>
      </c>
      <c r="Q14" s="329">
        <f t="shared" si="4"/>
        <v>0</v>
      </c>
      <c r="R14" s="330">
        <f t="shared" si="5"/>
        <v>0</v>
      </c>
      <c r="S14" s="331">
        <f t="shared" si="6"/>
        <v>0</v>
      </c>
      <c r="T14" s="332"/>
      <c r="U14" s="333">
        <f>IF(COUNTIF(B14:$B$200, B14)=1, ROUND(SUMIF('表2-1(由實施者填寫)'!$B$6:$B$100, "*"&amp;MID(B14,IFERROR(FIND("/",B14)+1,1),99)&amp;"*", '表2-1(由實施者填寫)'!$J$6:$J$100) - SUMIFS($U$7:U13, $B$7:B13, B14),0), ROUND(IFERROR(SUMIF('表2-1(由實施者填寫)'!$B$6:$B$100,"*"&amp;MID(B14,IFERROR(FIND("/",B14)+1,1),99)&amp;"*",'表2-1(由實施者填寫)'!$J$6:$J$100)*P14/SUMIF($B$8:$B$200,B14,$P$8:$P$200), 0), 0))</f>
        <v>0</v>
      </c>
      <c r="V14" s="333">
        <f ca="1">IF(COUNTA($B$8:B14)=COUNTA($B$8:$B$1000),ROUND('表2-1(由實施者填寫)'!$I$105-SUM($V$8:INDIRECT("V"&amp;(ROW()-1))),0), ROUND(IFERROR('表2-1(由實施者填寫)'!$I$105*P14/$P$201,0),0))</f>
        <v>0</v>
      </c>
      <c r="W14" s="333">
        <f>IF(COUNTIF(B14:$B$200, B14)=1, SUMIF('表2-1(由實施者填寫)'!$B$6:$B$100, "*" &amp; SUBSTITUTE(MID(B14, IFERROR(FIND("/", B14)+1, 1), 99), "(地主)", "") &amp; "*", '表2-1(由實施者填寫)'!$I$6:$I$100) - SUMIFS($W$7:W13, $B$7:B13, B14), ROUND(IFERROR(SUMIF('表2-1(由實施者填寫)'!$B$6:$B$100, "*" &amp; SUBSTITUTE(MID(B14, IFERROR(FIND("/", B14)+1, 1), 99), "(地主)", "") &amp; "*", '表2-1(由實施者填寫)'!$I$6:$I$100) * P14 / SUMIF($B$8:$B$200, B14, $P$8:$P$200), 0), 0))</f>
        <v>0</v>
      </c>
      <c r="X14" s="334">
        <f>IFERROR(INDEX(物價指數!$B$2:$M$84, MATCH(LEFT(R14,3), 物價指數!$A$2:$A$84, 0), MATCH(RIGHT(R14,2),物價指數!$B$1:$M$1, 0)),0)</f>
        <v>0</v>
      </c>
    </row>
    <row r="15" spans="1:26" x14ac:dyDescent="0.25">
      <c r="A15" s="316"/>
      <c r="B15" s="281"/>
      <c r="C15" s="343"/>
      <c r="D15" s="345"/>
      <c r="E15" s="319"/>
      <c r="F15" s="319"/>
      <c r="G15" s="319"/>
      <c r="H15" s="320">
        <f t="shared" si="0"/>
        <v>0</v>
      </c>
      <c r="I15" s="346"/>
      <c r="J15" s="347"/>
      <c r="K15" s="323"/>
      <c r="L15" s="324">
        <f t="shared" si="1"/>
        <v>0</v>
      </c>
      <c r="M15" s="325"/>
      <c r="N15" s="326"/>
      <c r="O15" s="327">
        <f t="shared" si="2"/>
        <v>0</v>
      </c>
      <c r="P15" s="328">
        <f t="shared" si="3"/>
        <v>0</v>
      </c>
      <c r="Q15" s="329">
        <f t="shared" si="4"/>
        <v>0</v>
      </c>
      <c r="R15" s="330">
        <f t="shared" si="5"/>
        <v>0</v>
      </c>
      <c r="S15" s="331">
        <f t="shared" si="6"/>
        <v>0</v>
      </c>
      <c r="T15" s="332"/>
      <c r="U15" s="333">
        <f>IF(COUNTIF(B15:$B$200, B15)=1, ROUND(SUMIF('表2-1(由實施者填寫)'!$B$6:$B$100, "*"&amp;MID(B15,IFERROR(FIND("/",B15)+1,1),99)&amp;"*", '表2-1(由實施者填寫)'!$J$6:$J$100) - SUMIFS($U$7:U14, $B$7:B14, B15),0), ROUND(IFERROR(SUMIF('表2-1(由實施者填寫)'!$B$6:$B$100,"*"&amp;MID(B15,IFERROR(FIND("/",B15)+1,1),99)&amp;"*",'表2-1(由實施者填寫)'!$J$6:$J$100)*P15/SUMIF($B$8:$B$200,B15,$P$8:$P$200), 0), 0))</f>
        <v>0</v>
      </c>
      <c r="V15" s="333">
        <f ca="1">IF(COUNTA($B$8:B15)=COUNTA($B$8:$B$1000),ROUND('表2-1(由實施者填寫)'!$I$105-SUM($V$8:INDIRECT("V"&amp;(ROW()-1))),0), ROUND(IFERROR('表2-1(由實施者填寫)'!$I$105*P15/$P$201,0),0))</f>
        <v>0</v>
      </c>
      <c r="W15" s="333">
        <f>IF(COUNTIF(B15:$B$200, B15)=1, SUMIF('表2-1(由實施者填寫)'!$B$6:$B$100, "*" &amp; SUBSTITUTE(MID(B15, IFERROR(FIND("/", B15)+1, 1), 99), "(地主)", "") &amp; "*", '表2-1(由實施者填寫)'!$I$6:$I$100) - SUMIFS($W$7:W14, $B$7:B14, B15), ROUND(IFERROR(SUMIF('表2-1(由實施者填寫)'!$B$6:$B$100, "*" &amp; SUBSTITUTE(MID(B15, IFERROR(FIND("/", B15)+1, 1), 99), "(地主)", "") &amp; "*", '表2-1(由實施者填寫)'!$I$6:$I$100) * P15 / SUMIF($B$8:$B$200, B15, $P$8:$P$200), 0), 0))</f>
        <v>0</v>
      </c>
      <c r="X15" s="334">
        <f>IFERROR(INDEX(物價指數!$B$2:$M$84, MATCH(LEFT(R15,3), 物價指數!$A$2:$A$84, 0), MATCH(RIGHT(R15,2),物價指數!$B$1:$M$1, 0)),0)</f>
        <v>0</v>
      </c>
    </row>
    <row r="16" spans="1:26" x14ac:dyDescent="0.25">
      <c r="A16" s="316"/>
      <c r="B16" s="281"/>
      <c r="C16" s="343"/>
      <c r="D16" s="345"/>
      <c r="E16" s="319"/>
      <c r="F16" s="319"/>
      <c r="G16" s="319"/>
      <c r="H16" s="320">
        <f t="shared" si="0"/>
        <v>0</v>
      </c>
      <c r="I16" s="346"/>
      <c r="J16" s="347"/>
      <c r="K16" s="323"/>
      <c r="L16" s="324">
        <f t="shared" si="1"/>
        <v>0</v>
      </c>
      <c r="M16" s="325"/>
      <c r="N16" s="326"/>
      <c r="O16" s="327">
        <f t="shared" si="2"/>
        <v>0</v>
      </c>
      <c r="P16" s="328">
        <f t="shared" si="3"/>
        <v>0</v>
      </c>
      <c r="Q16" s="329">
        <f t="shared" si="4"/>
        <v>0</v>
      </c>
      <c r="R16" s="330">
        <f t="shared" si="5"/>
        <v>0</v>
      </c>
      <c r="S16" s="331">
        <f t="shared" si="6"/>
        <v>0</v>
      </c>
      <c r="T16" s="332"/>
      <c r="U16" s="333">
        <f>IF(COUNTIF(B16:$B$200, B16)=1, ROUND(SUMIF('表2-1(由實施者填寫)'!$B$6:$B$100, "*"&amp;MID(B16,IFERROR(FIND("/",B16)+1,1),99)&amp;"*", '表2-1(由實施者填寫)'!$J$6:$J$100) - SUMIFS($U$7:U15, $B$7:B15, B16),0), ROUND(IFERROR(SUMIF('表2-1(由實施者填寫)'!$B$6:$B$100,"*"&amp;MID(B16,IFERROR(FIND("/",B16)+1,1),99)&amp;"*",'表2-1(由實施者填寫)'!$J$6:$J$100)*P16/SUMIF($B$8:$B$200,B16,$P$8:$P$200), 0), 0))</f>
        <v>0</v>
      </c>
      <c r="V16" s="333">
        <f ca="1">IF(COUNTA($B$8:B16)=COUNTA($B$8:$B$1000),ROUND('表2-1(由實施者填寫)'!$I$105-SUM($V$8:INDIRECT("V"&amp;(ROW()-1))),0), ROUND(IFERROR('表2-1(由實施者填寫)'!$I$105*P16/$P$201,0),0))</f>
        <v>0</v>
      </c>
      <c r="W16" s="333">
        <f>IF(COUNTIF(B16:$B$200, B16)=1, SUMIF('表2-1(由實施者填寫)'!$B$6:$B$100, "*" &amp; SUBSTITUTE(MID(B16, IFERROR(FIND("/", B16)+1, 1), 99), "(地主)", "") &amp; "*", '表2-1(由實施者填寫)'!$I$6:$I$100) - SUMIFS($W$7:W15, $B$7:B15, B16), ROUND(IFERROR(SUMIF('表2-1(由實施者填寫)'!$B$6:$B$100, "*" &amp; SUBSTITUTE(MID(B16, IFERROR(FIND("/", B16)+1, 1), 99), "(地主)", "") &amp; "*", '表2-1(由實施者填寫)'!$I$6:$I$100) * P16 / SUMIF($B$8:$B$200, B16, $P$8:$P$200), 0), 0))</f>
        <v>0</v>
      </c>
      <c r="X16" s="334">
        <f>IFERROR(INDEX(物價指數!$B$2:$M$84, MATCH(LEFT(R16,3), 物價指數!$A$2:$A$84, 0), MATCH(RIGHT(R16,2),物價指數!$B$1:$M$1, 0)),0)</f>
        <v>0</v>
      </c>
    </row>
    <row r="17" spans="1:24" x14ac:dyDescent="0.25">
      <c r="A17" s="316"/>
      <c r="B17" s="281"/>
      <c r="C17" s="343"/>
      <c r="D17" s="345"/>
      <c r="E17" s="319"/>
      <c r="F17" s="319"/>
      <c r="G17" s="319"/>
      <c r="H17" s="320">
        <f t="shared" si="0"/>
        <v>0</v>
      </c>
      <c r="I17" s="346"/>
      <c r="J17" s="347"/>
      <c r="K17" s="323"/>
      <c r="L17" s="324">
        <f t="shared" si="1"/>
        <v>0</v>
      </c>
      <c r="M17" s="325"/>
      <c r="N17" s="326"/>
      <c r="O17" s="327">
        <f t="shared" si="2"/>
        <v>0</v>
      </c>
      <c r="P17" s="328">
        <f t="shared" si="3"/>
        <v>0</v>
      </c>
      <c r="Q17" s="329">
        <f t="shared" si="4"/>
        <v>0</v>
      </c>
      <c r="R17" s="330">
        <f t="shared" si="5"/>
        <v>0</v>
      </c>
      <c r="S17" s="331">
        <f t="shared" si="6"/>
        <v>0</v>
      </c>
      <c r="T17" s="332"/>
      <c r="U17" s="333">
        <f>IF(COUNTIF(B17:$B$200, B17)=1, ROUND(SUMIF('表2-1(由實施者填寫)'!$B$6:$B$100, "*"&amp;MID(B17,IFERROR(FIND("/",B17)+1,1),99)&amp;"*", '表2-1(由實施者填寫)'!$J$6:$J$100) - SUMIFS($U$7:U16, $B$7:B16, B17),0), ROUND(IFERROR(SUMIF('表2-1(由實施者填寫)'!$B$6:$B$100,"*"&amp;MID(B17,IFERROR(FIND("/",B17)+1,1),99)&amp;"*",'表2-1(由實施者填寫)'!$J$6:$J$100)*P17/SUMIF($B$8:$B$200,B17,$P$8:$P$200), 0), 0))</f>
        <v>0</v>
      </c>
      <c r="V17" s="333">
        <f ca="1">IF(COUNTA($B$8:B17)=COUNTA($B$8:$B$1000),ROUND('表2-1(由實施者填寫)'!$I$105-SUM($V$8:INDIRECT("V"&amp;(ROW()-1))),0), ROUND(IFERROR('表2-1(由實施者填寫)'!$I$105*P17/$P$201,0),0))</f>
        <v>0</v>
      </c>
      <c r="W17" s="333">
        <f>IF(COUNTIF(B17:$B$200, B17)=1, SUMIF('表2-1(由實施者填寫)'!$B$6:$B$100, "*" &amp; SUBSTITUTE(MID(B17, IFERROR(FIND("/", B17)+1, 1), 99), "(地主)", "") &amp; "*", '表2-1(由實施者填寫)'!$I$6:$I$100) - SUMIFS($W$7:W16, $B$7:B16, B17), ROUND(IFERROR(SUMIF('表2-1(由實施者填寫)'!$B$6:$B$100, "*" &amp; SUBSTITUTE(MID(B17, IFERROR(FIND("/", B17)+1, 1), 99), "(地主)", "") &amp; "*", '表2-1(由實施者填寫)'!$I$6:$I$100) * P17 / SUMIF($B$8:$B$200, B17, $P$8:$P$200), 0), 0))</f>
        <v>0</v>
      </c>
      <c r="X17" s="334">
        <f>IFERROR(INDEX(物價指數!$B$2:$M$84, MATCH(LEFT(R17,3), 物價指數!$A$2:$A$84, 0), MATCH(RIGHT(R17,2),物價指數!$B$1:$M$1, 0)),0)</f>
        <v>0</v>
      </c>
    </row>
    <row r="18" spans="1:24" x14ac:dyDescent="0.25">
      <c r="A18" s="316"/>
      <c r="B18" s="281"/>
      <c r="C18" s="343"/>
      <c r="D18" s="318"/>
      <c r="E18" s="319"/>
      <c r="F18" s="319"/>
      <c r="G18" s="319"/>
      <c r="H18" s="320">
        <f t="shared" si="0"/>
        <v>0</v>
      </c>
      <c r="I18" s="321"/>
      <c r="J18" s="322"/>
      <c r="K18" s="323"/>
      <c r="L18" s="324">
        <f t="shared" si="1"/>
        <v>0</v>
      </c>
      <c r="M18" s="325"/>
      <c r="N18" s="326"/>
      <c r="O18" s="327">
        <f t="shared" si="2"/>
        <v>0</v>
      </c>
      <c r="P18" s="328">
        <f t="shared" si="3"/>
        <v>0</v>
      </c>
      <c r="Q18" s="329">
        <f t="shared" si="4"/>
        <v>0</v>
      </c>
      <c r="R18" s="330">
        <f t="shared" si="5"/>
        <v>0</v>
      </c>
      <c r="S18" s="331">
        <f t="shared" si="6"/>
        <v>0</v>
      </c>
      <c r="T18" s="332"/>
      <c r="U18" s="333">
        <f>IF(COUNTIF(B18:$B$200, B18)=1, ROUND(SUMIF('表2-1(由實施者填寫)'!$B$6:$B$100, "*"&amp;MID(B18,IFERROR(FIND("/",B18)+1,1),99)&amp;"*", '表2-1(由實施者填寫)'!$J$6:$J$100) - SUMIFS($U$7:U17, $B$7:B17, B18),0), ROUND(IFERROR(SUMIF('表2-1(由實施者填寫)'!$B$6:$B$100,"*"&amp;MID(B18,IFERROR(FIND("/",B18)+1,1),99)&amp;"*",'表2-1(由實施者填寫)'!$J$6:$J$100)*P18/SUMIF($B$8:$B$200,B18,$P$8:$P$200), 0), 0))</f>
        <v>0</v>
      </c>
      <c r="V18" s="333">
        <f ca="1">IF(COUNTA($B$8:B18)=COUNTA($B$8:$B$1000),ROUND('表2-1(由實施者填寫)'!$I$105-SUM($V$8:INDIRECT("V"&amp;(ROW()-1))),0), ROUND(IFERROR('表2-1(由實施者填寫)'!$I$105*P18/$P$201,0),0))</f>
        <v>0</v>
      </c>
      <c r="W18" s="333">
        <f>IF(COUNTIF(B18:$B$200, B18)=1, SUMIF('表2-1(由實施者填寫)'!$B$6:$B$100, "*" &amp; SUBSTITUTE(MID(B18, IFERROR(FIND("/", B18)+1, 1), 99), "(地主)", "") &amp; "*", '表2-1(由實施者填寫)'!$I$6:$I$100) - SUMIFS($W$7:W17, $B$7:B17, B18), ROUND(IFERROR(SUMIF('表2-1(由實施者填寫)'!$B$6:$B$100, "*" &amp; SUBSTITUTE(MID(B18, IFERROR(FIND("/", B18)+1, 1), 99), "(地主)", "") &amp; "*", '表2-1(由實施者填寫)'!$I$6:$I$100) * P18 / SUMIF($B$8:$B$200, B18, $P$8:$P$200), 0), 0))</f>
        <v>0</v>
      </c>
      <c r="X18" s="334">
        <f>IFERROR(INDEX(物價指數!$B$2:$M$84, MATCH(LEFT(R18,3), 物價指數!$A$2:$A$84, 0), MATCH(RIGHT(R18,2),物價指數!$B$1:$M$1, 0)),0)</f>
        <v>0</v>
      </c>
    </row>
    <row r="19" spans="1:24" x14ac:dyDescent="0.25">
      <c r="A19" s="316"/>
      <c r="B19" s="281"/>
      <c r="C19" s="343"/>
      <c r="D19" s="318"/>
      <c r="E19" s="319"/>
      <c r="F19" s="319"/>
      <c r="G19" s="319"/>
      <c r="H19" s="320">
        <f t="shared" si="0"/>
        <v>0</v>
      </c>
      <c r="I19" s="321"/>
      <c r="J19" s="322"/>
      <c r="K19" s="323"/>
      <c r="L19" s="324">
        <f t="shared" si="1"/>
        <v>0</v>
      </c>
      <c r="M19" s="325"/>
      <c r="N19" s="326"/>
      <c r="O19" s="327">
        <f t="shared" si="2"/>
        <v>0</v>
      </c>
      <c r="P19" s="328">
        <f t="shared" si="3"/>
        <v>0</v>
      </c>
      <c r="Q19" s="329">
        <f t="shared" si="4"/>
        <v>0</v>
      </c>
      <c r="R19" s="330">
        <f t="shared" si="5"/>
        <v>0</v>
      </c>
      <c r="S19" s="331">
        <f t="shared" si="6"/>
        <v>0</v>
      </c>
      <c r="T19" s="332"/>
      <c r="U19" s="333">
        <f>IF(COUNTIF(B19:$B$200, B19)=1, ROUND(SUMIF('表2-1(由實施者填寫)'!$B$6:$B$100, "*"&amp;MID(B19,IFERROR(FIND("/",B19)+1,1),99)&amp;"*", '表2-1(由實施者填寫)'!$J$6:$J$100) - SUMIFS($U$7:U18, $B$7:B18, B19),0), ROUND(IFERROR(SUMIF('表2-1(由實施者填寫)'!$B$6:$B$100,"*"&amp;MID(B19,IFERROR(FIND("/",B19)+1,1),99)&amp;"*",'表2-1(由實施者填寫)'!$J$6:$J$100)*P19/SUMIF($B$8:$B$200,B19,$P$8:$P$200), 0), 0))</f>
        <v>0</v>
      </c>
      <c r="V19" s="333">
        <f ca="1">IF(COUNTA($B$8:B19)=COUNTA($B$8:$B$1000),ROUND('表2-1(由實施者填寫)'!$I$105-SUM($V$8:INDIRECT("V"&amp;(ROW()-1))),0), ROUND(IFERROR('表2-1(由實施者填寫)'!$I$105*P19/$P$201,0),0))</f>
        <v>0</v>
      </c>
      <c r="W19" s="333">
        <f>IF(COUNTIF(B19:$B$200, B19)=1, SUMIF('表2-1(由實施者填寫)'!$B$6:$B$100, "*" &amp; SUBSTITUTE(MID(B19, IFERROR(FIND("/", B19)+1, 1), 99), "(地主)", "") &amp; "*", '表2-1(由實施者填寫)'!$I$6:$I$100) - SUMIFS($W$7:W18, $B$7:B18, B19), ROUND(IFERROR(SUMIF('表2-1(由實施者填寫)'!$B$6:$B$100, "*" &amp; SUBSTITUTE(MID(B19, IFERROR(FIND("/", B19)+1, 1), 99), "(地主)", "") &amp; "*", '表2-1(由實施者填寫)'!$I$6:$I$100) * P19 / SUMIF($B$8:$B$200, B19, $P$8:$P$200), 0), 0))</f>
        <v>0</v>
      </c>
      <c r="X19" s="334">
        <f>IFERROR(INDEX(物價指數!$B$2:$M$84, MATCH(LEFT(R19,3), 物價指數!$A$2:$A$84, 0), MATCH(RIGHT(R19,2),物價指數!$B$1:$M$1, 0)),0)</f>
        <v>0</v>
      </c>
    </row>
    <row r="20" spans="1:24" x14ac:dyDescent="0.25">
      <c r="A20" s="316"/>
      <c r="B20" s="281"/>
      <c r="C20" s="343"/>
      <c r="D20" s="345"/>
      <c r="E20" s="319"/>
      <c r="F20" s="348"/>
      <c r="G20" s="348"/>
      <c r="H20" s="320">
        <f t="shared" si="0"/>
        <v>0</v>
      </c>
      <c r="I20" s="346"/>
      <c r="J20" s="347"/>
      <c r="K20" s="323"/>
      <c r="L20" s="324">
        <f t="shared" si="1"/>
        <v>0</v>
      </c>
      <c r="M20" s="325"/>
      <c r="N20" s="326"/>
      <c r="O20" s="327">
        <f t="shared" si="2"/>
        <v>0</v>
      </c>
      <c r="P20" s="328">
        <f t="shared" si="3"/>
        <v>0</v>
      </c>
      <c r="Q20" s="329">
        <f t="shared" si="4"/>
        <v>0</v>
      </c>
      <c r="R20" s="330">
        <f t="shared" si="5"/>
        <v>0</v>
      </c>
      <c r="S20" s="331">
        <f t="shared" si="6"/>
        <v>0</v>
      </c>
      <c r="T20" s="332"/>
      <c r="U20" s="333">
        <f>IF(COUNTIF(B20:$B$200, B20)=1, ROUND(SUMIF('表2-1(由實施者填寫)'!$B$6:$B$100, "*"&amp;MID(B20,IFERROR(FIND("/",B20)+1,1),99)&amp;"*", '表2-1(由實施者填寫)'!$J$6:$J$100) - SUMIFS($U$7:U19, $B$7:B19, B20),0), ROUND(IFERROR(SUMIF('表2-1(由實施者填寫)'!$B$6:$B$100,"*"&amp;MID(B20,IFERROR(FIND("/",B20)+1,1),99)&amp;"*",'表2-1(由實施者填寫)'!$J$6:$J$100)*P20/SUMIF($B$8:$B$200,B20,$P$8:$P$200), 0), 0))</f>
        <v>0</v>
      </c>
      <c r="V20" s="333">
        <f ca="1">IF(COUNTA($B$8:B20)=COUNTA($B$8:$B$1000),ROUND('表2-1(由實施者填寫)'!$I$105-SUM($V$8:INDIRECT("V"&amp;(ROW()-1))),0), ROUND(IFERROR('表2-1(由實施者填寫)'!$I$105*P20/$P$201,0),0))</f>
        <v>0</v>
      </c>
      <c r="W20" s="333">
        <f>IF(COUNTIF(B20:$B$200, B20)=1, SUMIF('表2-1(由實施者填寫)'!$B$6:$B$100, "*" &amp; SUBSTITUTE(MID(B20, IFERROR(FIND("/", B20)+1, 1), 99), "(地主)", "") &amp; "*", '表2-1(由實施者填寫)'!$I$6:$I$100) - SUMIFS($W$7:W19, $B$7:B19, B20), ROUND(IFERROR(SUMIF('表2-1(由實施者填寫)'!$B$6:$B$100, "*" &amp; SUBSTITUTE(MID(B20, IFERROR(FIND("/", B20)+1, 1), 99), "(地主)", "") &amp; "*", '表2-1(由實施者填寫)'!$I$6:$I$100) * P20 / SUMIF($B$8:$B$200, B20, $P$8:$P$200), 0), 0))</f>
        <v>0</v>
      </c>
      <c r="X20" s="334">
        <f>IFERROR(INDEX(物價指數!$B$2:$M$84, MATCH(LEFT(R20,3), 物價指數!$A$2:$A$84, 0), MATCH(RIGHT(R20,2),物價指數!$B$1:$M$1, 0)),0)</f>
        <v>0</v>
      </c>
    </row>
    <row r="21" spans="1:24" x14ac:dyDescent="0.25">
      <c r="A21" s="316"/>
      <c r="B21" s="281"/>
      <c r="C21" s="343"/>
      <c r="D21" s="345"/>
      <c r="E21" s="319"/>
      <c r="F21" s="348"/>
      <c r="G21" s="348"/>
      <c r="H21" s="320">
        <f t="shared" si="0"/>
        <v>0</v>
      </c>
      <c r="I21" s="346"/>
      <c r="J21" s="347"/>
      <c r="K21" s="323"/>
      <c r="L21" s="324">
        <f t="shared" si="1"/>
        <v>0</v>
      </c>
      <c r="M21" s="325"/>
      <c r="N21" s="326"/>
      <c r="O21" s="327">
        <f t="shared" si="2"/>
        <v>0</v>
      </c>
      <c r="P21" s="328">
        <f t="shared" si="3"/>
        <v>0</v>
      </c>
      <c r="Q21" s="329">
        <f t="shared" si="4"/>
        <v>0</v>
      </c>
      <c r="R21" s="330">
        <f t="shared" si="5"/>
        <v>0</v>
      </c>
      <c r="S21" s="331">
        <f t="shared" si="6"/>
        <v>0</v>
      </c>
      <c r="T21" s="332"/>
      <c r="U21" s="333">
        <f>IF(COUNTIF(B21:$B$200, B21)=1, ROUND(SUMIF('表2-1(由實施者填寫)'!$B$6:$B$100, "*"&amp;MID(B21,IFERROR(FIND("/",B21)+1,1),99)&amp;"*", '表2-1(由實施者填寫)'!$J$6:$J$100) - SUMIFS($U$7:U20, $B$7:B20, B21),0), ROUND(IFERROR(SUMIF('表2-1(由實施者填寫)'!$B$6:$B$100,"*"&amp;MID(B21,IFERROR(FIND("/",B21)+1,1),99)&amp;"*",'表2-1(由實施者填寫)'!$J$6:$J$100)*P21/SUMIF($B$8:$B$200,B21,$P$8:$P$200), 0), 0))</f>
        <v>0</v>
      </c>
      <c r="V21" s="333">
        <f ca="1">IF(COUNTA($B$8:B21)=COUNTA($B$8:$B$1000),ROUND('表2-1(由實施者填寫)'!$I$105-SUM($V$8:INDIRECT("V"&amp;(ROW()-1))),0), ROUND(IFERROR('表2-1(由實施者填寫)'!$I$105*P21/$P$201,0),0))</f>
        <v>0</v>
      </c>
      <c r="W21" s="333">
        <f>IF(COUNTIF(B21:$B$200, B21)=1, SUMIF('表2-1(由實施者填寫)'!$B$6:$B$100, "*" &amp; SUBSTITUTE(MID(B21, IFERROR(FIND("/", B21)+1, 1), 99), "(地主)", "") &amp; "*", '表2-1(由實施者填寫)'!$I$6:$I$100) - SUMIFS($W$7:W20, $B$7:B20, B21), ROUND(IFERROR(SUMIF('表2-1(由實施者填寫)'!$B$6:$B$100, "*" &amp; SUBSTITUTE(MID(B21, IFERROR(FIND("/", B21)+1, 1), 99), "(地主)", "") &amp; "*", '表2-1(由實施者填寫)'!$I$6:$I$100) * P21 / SUMIF($B$8:$B$200, B21, $P$8:$P$200), 0), 0))</f>
        <v>0</v>
      </c>
      <c r="X21" s="334">
        <f>IFERROR(INDEX(物價指數!$B$2:$M$84, MATCH(LEFT(R21,3), 物價指數!$A$2:$A$84, 0), MATCH(RIGHT(R21,2),物價指數!$B$1:$M$1, 0)),0)</f>
        <v>0</v>
      </c>
    </row>
    <row r="22" spans="1:24" x14ac:dyDescent="0.25">
      <c r="A22" s="316"/>
      <c r="B22" s="281"/>
      <c r="C22" s="343"/>
      <c r="D22" s="318"/>
      <c r="E22" s="319"/>
      <c r="F22" s="319"/>
      <c r="G22" s="319"/>
      <c r="H22" s="320">
        <f t="shared" si="0"/>
        <v>0</v>
      </c>
      <c r="I22" s="321"/>
      <c r="J22" s="322"/>
      <c r="K22" s="323"/>
      <c r="L22" s="324">
        <f t="shared" si="1"/>
        <v>0</v>
      </c>
      <c r="M22" s="325"/>
      <c r="N22" s="326"/>
      <c r="O22" s="327">
        <f t="shared" si="2"/>
        <v>0</v>
      </c>
      <c r="P22" s="328">
        <f t="shared" si="3"/>
        <v>0</v>
      </c>
      <c r="Q22" s="329">
        <f t="shared" si="4"/>
        <v>0</v>
      </c>
      <c r="R22" s="330">
        <f t="shared" si="5"/>
        <v>0</v>
      </c>
      <c r="S22" s="331">
        <f t="shared" si="6"/>
        <v>0</v>
      </c>
      <c r="T22" s="332"/>
      <c r="U22" s="333">
        <f>IF(COUNTIF(B22:$B$200, B22)=1, ROUND(SUMIF('表2-1(由實施者填寫)'!$B$6:$B$100, "*"&amp;MID(B22,IFERROR(FIND("/",B22)+1,1),99)&amp;"*", '表2-1(由實施者填寫)'!$J$6:$J$100) - SUMIFS($U$7:U21, $B$7:B21, B22),0), ROUND(IFERROR(SUMIF('表2-1(由實施者填寫)'!$B$6:$B$100,"*"&amp;MID(B22,IFERROR(FIND("/",B22)+1,1),99)&amp;"*",'表2-1(由實施者填寫)'!$J$6:$J$100)*P22/SUMIF($B$8:$B$200,B22,$P$8:$P$200), 0), 0))</f>
        <v>0</v>
      </c>
      <c r="V22" s="333">
        <f ca="1">IF(COUNTA($B$8:B22)=COUNTA($B$8:$B$1000),ROUND('表2-1(由實施者填寫)'!$I$105-SUM($V$8:INDIRECT("V"&amp;(ROW()-1))),0), ROUND(IFERROR('表2-1(由實施者填寫)'!$I$105*P22/$P$201,0),0))</f>
        <v>0</v>
      </c>
      <c r="W22" s="333">
        <f>IF(COUNTIF(B22:$B$200, B22)=1, SUMIF('表2-1(由實施者填寫)'!$B$6:$B$100, "*" &amp; SUBSTITUTE(MID(B22, IFERROR(FIND("/", B22)+1, 1), 99), "(地主)", "") &amp; "*", '表2-1(由實施者填寫)'!$I$6:$I$100) - SUMIFS($W$7:W21, $B$7:B21, B22), ROUND(IFERROR(SUMIF('表2-1(由實施者填寫)'!$B$6:$B$100, "*" &amp; SUBSTITUTE(MID(B22, IFERROR(FIND("/", B22)+1, 1), 99), "(地主)", "") &amp; "*", '表2-1(由實施者填寫)'!$I$6:$I$100) * P22 / SUMIF($B$8:$B$200, B22, $P$8:$P$200), 0), 0))</f>
        <v>0</v>
      </c>
      <c r="X22" s="334">
        <f>IFERROR(INDEX(物價指數!$B$2:$M$84, MATCH(LEFT(R22,3), 物價指數!$A$2:$A$84, 0), MATCH(RIGHT(R22,2),物價指數!$B$1:$M$1, 0)),0)</f>
        <v>0</v>
      </c>
    </row>
    <row r="23" spans="1:24" x14ac:dyDescent="0.25">
      <c r="A23" s="316"/>
      <c r="B23" s="281"/>
      <c r="C23" s="343"/>
      <c r="D23" s="318"/>
      <c r="E23" s="319"/>
      <c r="F23" s="319"/>
      <c r="G23" s="319"/>
      <c r="H23" s="320">
        <f t="shared" si="0"/>
        <v>0</v>
      </c>
      <c r="I23" s="321"/>
      <c r="J23" s="322"/>
      <c r="K23" s="323"/>
      <c r="L23" s="324">
        <f t="shared" si="1"/>
        <v>0</v>
      </c>
      <c r="M23" s="325"/>
      <c r="N23" s="326"/>
      <c r="O23" s="327">
        <f t="shared" si="2"/>
        <v>0</v>
      </c>
      <c r="P23" s="328">
        <f t="shared" si="3"/>
        <v>0</v>
      </c>
      <c r="Q23" s="329">
        <f t="shared" si="4"/>
        <v>0</v>
      </c>
      <c r="R23" s="330">
        <f t="shared" si="5"/>
        <v>0</v>
      </c>
      <c r="S23" s="331">
        <f t="shared" si="6"/>
        <v>0</v>
      </c>
      <c r="T23" s="332"/>
      <c r="U23" s="333">
        <f>IF(COUNTIF(B23:$B$200, B23)=1, ROUND(SUMIF('表2-1(由實施者填寫)'!$B$6:$B$100, "*"&amp;MID(B23,IFERROR(FIND("/",B23)+1,1),99)&amp;"*", '表2-1(由實施者填寫)'!$J$6:$J$100) - SUMIFS($U$7:U22, $B$7:B22, B23),0), ROUND(IFERROR(SUMIF('表2-1(由實施者填寫)'!$B$6:$B$100,"*"&amp;MID(B23,IFERROR(FIND("/",B23)+1,1),99)&amp;"*",'表2-1(由實施者填寫)'!$J$6:$J$100)*P23/SUMIF($B$8:$B$200,B23,$P$8:$P$200), 0), 0))</f>
        <v>0</v>
      </c>
      <c r="V23" s="333">
        <f ca="1">IF(COUNTA($B$8:B23)=COUNTA($B$8:$B$1000),ROUND('表2-1(由實施者填寫)'!$I$105-SUM($V$8:INDIRECT("V"&amp;(ROW()-1))),0), ROUND(IFERROR('表2-1(由實施者填寫)'!$I$105*P23/$P$201,0),0))</f>
        <v>0</v>
      </c>
      <c r="W23" s="333">
        <f>IF(COUNTIF(B23:$B$200, B23)=1, SUMIF('表2-1(由實施者填寫)'!$B$6:$B$100, "*" &amp; SUBSTITUTE(MID(B23, IFERROR(FIND("/", B23)+1, 1), 99), "(地主)", "") &amp; "*", '表2-1(由實施者填寫)'!$I$6:$I$100) - SUMIFS($W$7:W22, $B$7:B22, B23), ROUND(IFERROR(SUMIF('表2-1(由實施者填寫)'!$B$6:$B$100, "*" &amp; SUBSTITUTE(MID(B23, IFERROR(FIND("/", B23)+1, 1), 99), "(地主)", "") &amp; "*", '表2-1(由實施者填寫)'!$I$6:$I$100) * P23 / SUMIF($B$8:$B$200, B23, $P$8:$P$200), 0), 0))</f>
        <v>0</v>
      </c>
      <c r="X23" s="334">
        <f>IFERROR(INDEX(物價指數!$B$2:$M$84, MATCH(LEFT(R23,3), 物價指數!$A$2:$A$84, 0), MATCH(RIGHT(R23,2),物價指數!$B$1:$M$1, 0)),0)</f>
        <v>0</v>
      </c>
    </row>
    <row r="24" spans="1:24" x14ac:dyDescent="0.25">
      <c r="A24" s="316"/>
      <c r="B24" s="281"/>
      <c r="C24" s="343"/>
      <c r="D24" s="318"/>
      <c r="E24" s="319"/>
      <c r="F24" s="319"/>
      <c r="G24" s="319"/>
      <c r="H24" s="320">
        <f t="shared" si="0"/>
        <v>0</v>
      </c>
      <c r="I24" s="321"/>
      <c r="J24" s="322"/>
      <c r="K24" s="323"/>
      <c r="L24" s="324">
        <f t="shared" si="1"/>
        <v>0</v>
      </c>
      <c r="M24" s="325"/>
      <c r="N24" s="326"/>
      <c r="O24" s="327">
        <f t="shared" si="2"/>
        <v>0</v>
      </c>
      <c r="P24" s="328">
        <f t="shared" si="3"/>
        <v>0</v>
      </c>
      <c r="Q24" s="329">
        <f t="shared" si="4"/>
        <v>0</v>
      </c>
      <c r="R24" s="330">
        <f t="shared" si="5"/>
        <v>0</v>
      </c>
      <c r="S24" s="331">
        <f t="shared" si="6"/>
        <v>0</v>
      </c>
      <c r="T24" s="332"/>
      <c r="U24" s="333">
        <f>IF(COUNTIF(B24:$B$200, B24)=1, ROUND(SUMIF('表2-1(由實施者填寫)'!$B$6:$B$100, "*"&amp;MID(B24,IFERROR(FIND("/",B24)+1,1),99)&amp;"*", '表2-1(由實施者填寫)'!$J$6:$J$100) - SUMIFS($U$7:U23, $B$7:B23, B24),0), ROUND(IFERROR(SUMIF('表2-1(由實施者填寫)'!$B$6:$B$100,"*"&amp;MID(B24,IFERROR(FIND("/",B24)+1,1),99)&amp;"*",'表2-1(由實施者填寫)'!$J$6:$J$100)*P24/SUMIF($B$8:$B$200,B24,$P$8:$P$200), 0), 0))</f>
        <v>0</v>
      </c>
      <c r="V24" s="333">
        <f ca="1">IF(COUNTA($B$8:B24)=COUNTA($B$8:$B$1000),ROUND('表2-1(由實施者填寫)'!$I$105-SUM($V$8:INDIRECT("V"&amp;(ROW()-1))),0), ROUND(IFERROR('表2-1(由實施者填寫)'!$I$105*P24/$P$201,0),0))</f>
        <v>0</v>
      </c>
      <c r="W24" s="333">
        <f>IF(COUNTIF(B24:$B$200, B24)=1, SUMIF('表2-1(由實施者填寫)'!$B$6:$B$100, "*" &amp; SUBSTITUTE(MID(B24, IFERROR(FIND("/", B24)+1, 1), 99), "(地主)", "") &amp; "*", '表2-1(由實施者填寫)'!$I$6:$I$100) - SUMIFS($W$7:W23, $B$7:B23, B24), ROUND(IFERROR(SUMIF('表2-1(由實施者填寫)'!$B$6:$B$100, "*" &amp; SUBSTITUTE(MID(B24, IFERROR(FIND("/", B24)+1, 1), 99), "(地主)", "") &amp; "*", '表2-1(由實施者填寫)'!$I$6:$I$100) * P24 / SUMIF($B$8:$B$200, B24, $P$8:$P$200), 0), 0))</f>
        <v>0</v>
      </c>
      <c r="X24" s="334">
        <f>IFERROR(INDEX(物價指數!$B$2:$M$84, MATCH(LEFT(R24,3), 物價指數!$A$2:$A$84, 0), MATCH(RIGHT(R24,2),物價指數!$B$1:$M$1, 0)),0)</f>
        <v>0</v>
      </c>
    </row>
    <row r="25" spans="1:24" x14ac:dyDescent="0.25">
      <c r="A25" s="316"/>
      <c r="B25" s="281"/>
      <c r="C25" s="343"/>
      <c r="D25" s="318"/>
      <c r="E25" s="319"/>
      <c r="F25" s="319"/>
      <c r="G25" s="319"/>
      <c r="H25" s="320">
        <f t="shared" si="0"/>
        <v>0</v>
      </c>
      <c r="I25" s="321"/>
      <c r="J25" s="322"/>
      <c r="K25" s="323"/>
      <c r="L25" s="324">
        <f t="shared" si="1"/>
        <v>0</v>
      </c>
      <c r="M25" s="325"/>
      <c r="N25" s="326"/>
      <c r="O25" s="327">
        <f t="shared" si="2"/>
        <v>0</v>
      </c>
      <c r="P25" s="328">
        <f t="shared" si="3"/>
        <v>0</v>
      </c>
      <c r="Q25" s="329">
        <f t="shared" si="4"/>
        <v>0</v>
      </c>
      <c r="R25" s="330">
        <f t="shared" si="5"/>
        <v>0</v>
      </c>
      <c r="S25" s="331">
        <f t="shared" si="6"/>
        <v>0</v>
      </c>
      <c r="T25" s="332"/>
      <c r="U25" s="333">
        <f>IF(COUNTIF(B25:$B$200, B25)=1, ROUND(SUMIF('表2-1(由實施者填寫)'!$B$6:$B$100, "*"&amp;MID(B25,IFERROR(FIND("/",B25)+1,1),99)&amp;"*", '表2-1(由實施者填寫)'!$J$6:$J$100) - SUMIFS($U$7:U24, $B$7:B24, B25),0), ROUND(IFERROR(SUMIF('表2-1(由實施者填寫)'!$B$6:$B$100,"*"&amp;MID(B25,IFERROR(FIND("/",B25)+1,1),99)&amp;"*",'表2-1(由實施者填寫)'!$J$6:$J$100)*P25/SUMIF($B$8:$B$200,B25,$P$8:$P$200), 0), 0))</f>
        <v>0</v>
      </c>
      <c r="V25" s="333">
        <f ca="1">IF(COUNTA($B$8:B25)=COUNTA($B$8:$B$1000),ROUND('表2-1(由實施者填寫)'!$I$105-SUM($V$8:INDIRECT("V"&amp;(ROW()-1))),0), ROUND(IFERROR('表2-1(由實施者填寫)'!$I$105*P25/$P$201,0),0))</f>
        <v>0</v>
      </c>
      <c r="W25" s="333">
        <f>IF(COUNTIF(B25:$B$200, B25)=1, SUMIF('表2-1(由實施者填寫)'!$B$6:$B$100, "*" &amp; SUBSTITUTE(MID(B25, IFERROR(FIND("/", B25)+1, 1), 99), "(地主)", "") &amp; "*", '表2-1(由實施者填寫)'!$I$6:$I$100) - SUMIFS($W$7:W24, $B$7:B24, B25), ROUND(IFERROR(SUMIF('表2-1(由實施者填寫)'!$B$6:$B$100, "*" &amp; SUBSTITUTE(MID(B25, IFERROR(FIND("/", B25)+1, 1), 99), "(地主)", "") &amp; "*", '表2-1(由實施者填寫)'!$I$6:$I$100) * P25 / SUMIF($B$8:$B$200, B25, $P$8:$P$200), 0), 0))</f>
        <v>0</v>
      </c>
      <c r="X25" s="334">
        <f>IFERROR(INDEX(物價指數!$B$2:$M$84, MATCH(LEFT(R25,3), 物價指數!$A$2:$A$84, 0), MATCH(RIGHT(R25,2),物價指數!$B$1:$M$1, 0)),0)</f>
        <v>0</v>
      </c>
    </row>
    <row r="26" spans="1:24" x14ac:dyDescent="0.25">
      <c r="A26" s="335"/>
      <c r="B26" s="279"/>
      <c r="C26" s="349"/>
      <c r="D26" s="350"/>
      <c r="E26" s="338"/>
      <c r="F26" s="351"/>
      <c r="G26" s="351"/>
      <c r="H26" s="320">
        <f t="shared" si="0"/>
        <v>0</v>
      </c>
      <c r="I26" s="352"/>
      <c r="J26" s="353"/>
      <c r="K26" s="339"/>
      <c r="L26" s="324">
        <f t="shared" si="1"/>
        <v>0</v>
      </c>
      <c r="M26" s="340"/>
      <c r="N26" s="341"/>
      <c r="O26" s="327">
        <f t="shared" si="2"/>
        <v>0</v>
      </c>
      <c r="P26" s="328">
        <f t="shared" si="3"/>
        <v>0</v>
      </c>
      <c r="Q26" s="329">
        <f t="shared" si="4"/>
        <v>0</v>
      </c>
      <c r="R26" s="330">
        <f t="shared" si="5"/>
        <v>0</v>
      </c>
      <c r="S26" s="331">
        <f t="shared" si="6"/>
        <v>0</v>
      </c>
      <c r="T26" s="342"/>
      <c r="U26" s="333">
        <f>IF(COUNTIF(B26:$B$200, B26)=1, ROUND(SUMIF('表2-1(由實施者填寫)'!$B$6:$B$100, "*"&amp;MID(B26,IFERROR(FIND("/",B26)+1,1),99)&amp;"*", '表2-1(由實施者填寫)'!$J$6:$J$100) - SUMIFS($U$7:U25, $B$7:B25, B26),0), ROUND(IFERROR(SUMIF('表2-1(由實施者填寫)'!$B$6:$B$100,"*"&amp;MID(B26,IFERROR(FIND("/",B26)+1,1),99)&amp;"*",'表2-1(由實施者填寫)'!$J$6:$J$100)*P26/SUMIF($B$8:$B$200,B26,$P$8:$P$200), 0), 0))</f>
        <v>0</v>
      </c>
      <c r="V26" s="333">
        <f ca="1">IF(COUNTA($B$8:B26)=COUNTA($B$8:$B$1000),ROUND('表2-1(由實施者填寫)'!$I$105-SUM($V$8:INDIRECT("V"&amp;(ROW()-1))),0), ROUND(IFERROR('表2-1(由實施者填寫)'!$I$105*P26/$P$201,0),0))</f>
        <v>0</v>
      </c>
      <c r="W26" s="333">
        <f>IF(COUNTIF(B26:$B$200, B26)=1, SUMIF('表2-1(由實施者填寫)'!$B$6:$B$100, "*" &amp; SUBSTITUTE(MID(B26, IFERROR(FIND("/", B26)+1, 1), 99), "(地主)", "") &amp; "*", '表2-1(由實施者填寫)'!$I$6:$I$100) - SUMIFS($W$7:W25, $B$7:B25, B26), ROUND(IFERROR(SUMIF('表2-1(由實施者填寫)'!$B$6:$B$100, "*" &amp; SUBSTITUTE(MID(B26, IFERROR(FIND("/", B26)+1, 1), 99), "(地主)", "") &amp; "*", '表2-1(由實施者填寫)'!$I$6:$I$100) * P26 / SUMIF($B$8:$B$200, B26, $P$8:$P$200), 0), 0))</f>
        <v>0</v>
      </c>
      <c r="X26" s="334">
        <f>IFERROR(INDEX(物價指數!$B$2:$M$84, MATCH(LEFT(R26,3), 物價指數!$A$2:$A$84, 0), MATCH(RIGHT(R26,2),物價指數!$B$1:$M$1, 0)),0)</f>
        <v>0</v>
      </c>
    </row>
    <row r="27" spans="1:24" x14ac:dyDescent="0.25">
      <c r="A27" s="335"/>
      <c r="B27" s="279"/>
      <c r="C27" s="349"/>
      <c r="D27" s="350"/>
      <c r="E27" s="338"/>
      <c r="F27" s="351"/>
      <c r="G27" s="351"/>
      <c r="H27" s="320">
        <f t="shared" si="0"/>
        <v>0</v>
      </c>
      <c r="I27" s="352"/>
      <c r="J27" s="353"/>
      <c r="K27" s="339"/>
      <c r="L27" s="324">
        <f t="shared" si="1"/>
        <v>0</v>
      </c>
      <c r="M27" s="340"/>
      <c r="N27" s="341"/>
      <c r="O27" s="327">
        <f t="shared" si="2"/>
        <v>0</v>
      </c>
      <c r="P27" s="328">
        <f t="shared" si="3"/>
        <v>0</v>
      </c>
      <c r="Q27" s="329">
        <f t="shared" si="4"/>
        <v>0</v>
      </c>
      <c r="R27" s="330">
        <f t="shared" si="5"/>
        <v>0</v>
      </c>
      <c r="S27" s="331">
        <f t="shared" si="6"/>
        <v>0</v>
      </c>
      <c r="T27" s="342"/>
      <c r="U27" s="333">
        <f>IF(COUNTIF(B27:$B$200, B27)=1, ROUND(SUMIF('表2-1(由實施者填寫)'!$B$6:$B$100, "*"&amp;MID(B27,IFERROR(FIND("/",B27)+1,1),99)&amp;"*", '表2-1(由實施者填寫)'!$J$6:$J$100) - SUMIFS($U$7:U26, $B$7:B26, B27),0), ROUND(IFERROR(SUMIF('表2-1(由實施者填寫)'!$B$6:$B$100,"*"&amp;MID(B27,IFERROR(FIND("/",B27)+1,1),99)&amp;"*",'表2-1(由實施者填寫)'!$J$6:$J$100)*P27/SUMIF($B$8:$B$200,B27,$P$8:$P$200), 0), 0))</f>
        <v>0</v>
      </c>
      <c r="V27" s="333">
        <f ca="1">IF(COUNTA($B$8:B27)=COUNTA($B$8:$B$1000),ROUND('表2-1(由實施者填寫)'!$I$105-SUM($V$8:INDIRECT("V"&amp;(ROW()-1))),0), ROUND(IFERROR('表2-1(由實施者填寫)'!$I$105*P27/$P$201,0),0))</f>
        <v>0</v>
      </c>
      <c r="W27" s="333">
        <f>IF(COUNTIF(B27:$B$200, B27)=1, SUMIF('表2-1(由實施者填寫)'!$B$6:$B$100, "*" &amp; SUBSTITUTE(MID(B27, IFERROR(FIND("/", B27)+1, 1), 99), "(地主)", "") &amp; "*", '表2-1(由實施者填寫)'!$I$6:$I$100) - SUMIFS($W$7:W26, $B$7:B26, B27), ROUND(IFERROR(SUMIF('表2-1(由實施者填寫)'!$B$6:$B$100, "*" &amp; SUBSTITUTE(MID(B27, IFERROR(FIND("/", B27)+1, 1), 99), "(地主)", "") &amp; "*", '表2-1(由實施者填寫)'!$I$6:$I$100) * P27 / SUMIF($B$8:$B$200, B27, $P$8:$P$200), 0), 0))</f>
        <v>0</v>
      </c>
      <c r="X27" s="334">
        <f>IFERROR(INDEX(物價指數!$B$2:$M$84, MATCH(LEFT(R27,3), 物價指數!$A$2:$A$84, 0), MATCH(RIGHT(R27,2),物價指數!$B$1:$M$1, 0)),0)</f>
        <v>0</v>
      </c>
    </row>
    <row r="28" spans="1:24" x14ac:dyDescent="0.25">
      <c r="A28" s="335"/>
      <c r="B28" s="279"/>
      <c r="C28" s="349"/>
      <c r="D28" s="350"/>
      <c r="E28" s="338"/>
      <c r="F28" s="351"/>
      <c r="G28" s="351"/>
      <c r="H28" s="320">
        <f t="shared" si="0"/>
        <v>0</v>
      </c>
      <c r="I28" s="352"/>
      <c r="J28" s="353"/>
      <c r="K28" s="339"/>
      <c r="L28" s="324">
        <f t="shared" si="1"/>
        <v>0</v>
      </c>
      <c r="M28" s="340"/>
      <c r="N28" s="341"/>
      <c r="O28" s="327">
        <f t="shared" si="2"/>
        <v>0</v>
      </c>
      <c r="P28" s="328">
        <f t="shared" si="3"/>
        <v>0</v>
      </c>
      <c r="Q28" s="329">
        <f t="shared" si="4"/>
        <v>0</v>
      </c>
      <c r="R28" s="330">
        <f t="shared" si="5"/>
        <v>0</v>
      </c>
      <c r="S28" s="331">
        <f t="shared" si="6"/>
        <v>0</v>
      </c>
      <c r="T28" s="342"/>
      <c r="U28" s="333">
        <f>IF(COUNTIF(B28:$B$200, B28)=1, ROUND(SUMIF('表2-1(由實施者填寫)'!$B$6:$B$100, "*"&amp;MID(B28,IFERROR(FIND("/",B28)+1,1),99)&amp;"*", '表2-1(由實施者填寫)'!$J$6:$J$100) - SUMIFS($U$7:U27, $B$7:B27, B28),0), ROUND(IFERROR(SUMIF('表2-1(由實施者填寫)'!$B$6:$B$100,"*"&amp;MID(B28,IFERROR(FIND("/",B28)+1,1),99)&amp;"*",'表2-1(由實施者填寫)'!$J$6:$J$100)*P28/SUMIF($B$8:$B$200,B28,$P$8:$P$200), 0), 0))</f>
        <v>0</v>
      </c>
      <c r="V28" s="333">
        <f ca="1">IF(COUNTA($B$8:B28)=COUNTA($B$8:$B$1000),ROUND('表2-1(由實施者填寫)'!$I$105-SUM($V$8:INDIRECT("V"&amp;(ROW()-1))),0), ROUND(IFERROR('表2-1(由實施者填寫)'!$I$105*P28/$P$201,0),0))</f>
        <v>0</v>
      </c>
      <c r="W28" s="333">
        <f>IF(COUNTIF(B28:$B$200, B28)=1, SUMIF('表2-1(由實施者填寫)'!$B$6:$B$100, "*" &amp; SUBSTITUTE(MID(B28, IFERROR(FIND("/", B28)+1, 1), 99), "(地主)", "") &amp; "*", '表2-1(由實施者填寫)'!$I$6:$I$100) - SUMIFS($W$7:W27, $B$7:B27, B28), ROUND(IFERROR(SUMIF('表2-1(由實施者填寫)'!$B$6:$B$100, "*" &amp; SUBSTITUTE(MID(B28, IFERROR(FIND("/", B28)+1, 1), 99), "(地主)", "") &amp; "*", '表2-1(由實施者填寫)'!$I$6:$I$100) * P28 / SUMIF($B$8:$B$200, B28, $P$8:$P$200), 0), 0))</f>
        <v>0</v>
      </c>
      <c r="X28" s="334">
        <f>IFERROR(INDEX(物價指數!$B$2:$M$84, MATCH(LEFT(R28,3), 物價指數!$A$2:$A$84, 0), MATCH(RIGHT(R28,2),物價指數!$B$1:$M$1, 0)),0)</f>
        <v>0</v>
      </c>
    </row>
    <row r="29" spans="1:24" x14ac:dyDescent="0.25">
      <c r="A29" s="335"/>
      <c r="B29" s="354"/>
      <c r="C29" s="349"/>
      <c r="D29" s="350"/>
      <c r="E29" s="338"/>
      <c r="F29" s="351"/>
      <c r="G29" s="351"/>
      <c r="H29" s="320">
        <f t="shared" si="0"/>
        <v>0</v>
      </c>
      <c r="I29" s="352"/>
      <c r="J29" s="353"/>
      <c r="K29" s="339"/>
      <c r="L29" s="324">
        <f t="shared" si="1"/>
        <v>0</v>
      </c>
      <c r="M29" s="340"/>
      <c r="N29" s="341"/>
      <c r="O29" s="327">
        <f t="shared" si="2"/>
        <v>0</v>
      </c>
      <c r="P29" s="328">
        <f t="shared" si="3"/>
        <v>0</v>
      </c>
      <c r="Q29" s="329">
        <f t="shared" si="4"/>
        <v>0</v>
      </c>
      <c r="R29" s="330">
        <f t="shared" si="5"/>
        <v>0</v>
      </c>
      <c r="S29" s="331">
        <f t="shared" si="6"/>
        <v>0</v>
      </c>
      <c r="T29" s="342"/>
      <c r="U29" s="333">
        <f>IF(COUNTIF(B29:$B$200, B29)=1, ROUND(SUMIF('表2-1(由實施者填寫)'!$B$6:$B$100, "*"&amp;MID(B29,IFERROR(FIND("/",B29)+1,1),99)&amp;"*", '表2-1(由實施者填寫)'!$J$6:$J$100) - SUMIFS($U$7:U28, $B$7:B28, B29),0), ROUND(IFERROR(SUMIF('表2-1(由實施者填寫)'!$B$6:$B$100,"*"&amp;MID(B29,IFERROR(FIND("/",B29)+1,1),99)&amp;"*",'表2-1(由實施者填寫)'!$J$6:$J$100)*P29/SUMIF($B$8:$B$200,B29,$P$8:$P$200), 0), 0))</f>
        <v>0</v>
      </c>
      <c r="V29" s="333">
        <f ca="1">IF(COUNTA($B$8:B29)=COUNTA($B$8:$B$1000),ROUND('表2-1(由實施者填寫)'!$I$105-SUM($V$8:INDIRECT("V"&amp;(ROW()-1))),0), ROUND(IFERROR('表2-1(由實施者填寫)'!$I$105*P29/$P$201,0),0))</f>
        <v>0</v>
      </c>
      <c r="W29" s="333">
        <f>IF(COUNTIF(B29:$B$200, B29)=1, SUMIF('表2-1(由實施者填寫)'!$B$6:$B$100, "*" &amp; SUBSTITUTE(MID(B29, IFERROR(FIND("/", B29)+1, 1), 99), "(地主)", "") &amp; "*", '表2-1(由實施者填寫)'!$I$6:$I$100) - SUMIFS($W$7:W28, $B$7:B28, B29), ROUND(IFERROR(SUMIF('表2-1(由實施者填寫)'!$B$6:$B$100, "*" &amp; SUBSTITUTE(MID(B29, IFERROR(FIND("/", B29)+1, 1), 99), "(地主)", "") &amp; "*", '表2-1(由實施者填寫)'!$I$6:$I$100) * P29 / SUMIF($B$8:$B$200, B29, $P$8:$P$200), 0), 0))</f>
        <v>0</v>
      </c>
      <c r="X29" s="334">
        <f>IFERROR(INDEX(物價指數!$B$2:$M$84, MATCH(LEFT(R29,3), 物價指數!$A$2:$A$84, 0), MATCH(RIGHT(R29,2),物價指數!$B$1:$M$1, 0)),0)</f>
        <v>0</v>
      </c>
    </row>
    <row r="30" spans="1:24" x14ac:dyDescent="0.25">
      <c r="A30" s="335"/>
      <c r="B30" s="279"/>
      <c r="C30" s="349"/>
      <c r="D30" s="350"/>
      <c r="E30" s="338"/>
      <c r="F30" s="355"/>
      <c r="G30" s="355"/>
      <c r="H30" s="320">
        <f t="shared" si="0"/>
        <v>0</v>
      </c>
      <c r="I30" s="352"/>
      <c r="J30" s="356"/>
      <c r="K30" s="339"/>
      <c r="L30" s="324">
        <f t="shared" si="1"/>
        <v>0</v>
      </c>
      <c r="M30" s="340"/>
      <c r="N30" s="341"/>
      <c r="O30" s="327">
        <f t="shared" si="2"/>
        <v>0</v>
      </c>
      <c r="P30" s="328">
        <f t="shared" si="3"/>
        <v>0</v>
      </c>
      <c r="Q30" s="329">
        <f t="shared" si="4"/>
        <v>0</v>
      </c>
      <c r="R30" s="330">
        <f t="shared" si="5"/>
        <v>0</v>
      </c>
      <c r="S30" s="331">
        <f t="shared" si="6"/>
        <v>0</v>
      </c>
      <c r="T30" s="342"/>
      <c r="U30" s="333">
        <f>IF(COUNTIF(B30:$B$200, B30)=1, ROUND(SUMIF('表2-1(由實施者填寫)'!$B$6:$B$100, "*"&amp;MID(B30,IFERROR(FIND("/",B30)+1,1),99)&amp;"*", '表2-1(由實施者填寫)'!$J$6:$J$100) - SUMIFS($U$7:U29, $B$7:B29, B30),0), ROUND(IFERROR(SUMIF('表2-1(由實施者填寫)'!$B$6:$B$100,"*"&amp;MID(B30,IFERROR(FIND("/",B30)+1,1),99)&amp;"*",'表2-1(由實施者填寫)'!$J$6:$J$100)*P30/SUMIF($B$8:$B$200,B30,$P$8:$P$200), 0), 0))</f>
        <v>0</v>
      </c>
      <c r="V30" s="333">
        <f ca="1">IF(COUNTA($B$8:B30)=COUNTA($B$8:$B$1000),ROUND('表2-1(由實施者填寫)'!$I$105-SUM($V$8:INDIRECT("V"&amp;(ROW()-1))),0), ROUND(IFERROR('表2-1(由實施者填寫)'!$I$105*P30/$P$201,0),0))</f>
        <v>0</v>
      </c>
      <c r="W30" s="333">
        <f>IF(COUNTIF(B30:$B$200, B30)=1, SUMIF('表2-1(由實施者填寫)'!$B$6:$B$100, "*" &amp; SUBSTITUTE(MID(B30, IFERROR(FIND("/", B30)+1, 1), 99), "(地主)", "") &amp; "*", '表2-1(由實施者填寫)'!$I$6:$I$100) - SUMIFS($W$7:W29, $B$7:B29, B30), ROUND(IFERROR(SUMIF('表2-1(由實施者填寫)'!$B$6:$B$100, "*" &amp; SUBSTITUTE(MID(B30, IFERROR(FIND("/", B30)+1, 1), 99), "(地主)", "") &amp; "*", '表2-1(由實施者填寫)'!$I$6:$I$100) * P30 / SUMIF($B$8:$B$200, B30, $P$8:$P$200), 0), 0))</f>
        <v>0</v>
      </c>
      <c r="X30" s="334">
        <f>IFERROR(INDEX(物價指數!$B$2:$M$84, MATCH(LEFT(R30,3), 物價指數!$A$2:$A$84, 0), MATCH(RIGHT(R30,2),物價指數!$B$1:$M$1, 0)),0)</f>
        <v>0</v>
      </c>
    </row>
    <row r="31" spans="1:24" x14ac:dyDescent="0.25">
      <c r="A31" s="335"/>
      <c r="B31" s="279"/>
      <c r="C31" s="349"/>
      <c r="D31" s="350"/>
      <c r="E31" s="338"/>
      <c r="F31" s="355"/>
      <c r="G31" s="355"/>
      <c r="H31" s="320">
        <f t="shared" si="0"/>
        <v>0</v>
      </c>
      <c r="I31" s="352"/>
      <c r="J31" s="356"/>
      <c r="K31" s="339"/>
      <c r="L31" s="324">
        <f t="shared" si="1"/>
        <v>0</v>
      </c>
      <c r="M31" s="340"/>
      <c r="N31" s="341"/>
      <c r="O31" s="327">
        <f t="shared" si="2"/>
        <v>0</v>
      </c>
      <c r="P31" s="328">
        <f t="shared" si="3"/>
        <v>0</v>
      </c>
      <c r="Q31" s="329">
        <f t="shared" si="4"/>
        <v>0</v>
      </c>
      <c r="R31" s="330">
        <f t="shared" si="5"/>
        <v>0</v>
      </c>
      <c r="S31" s="331">
        <f t="shared" si="6"/>
        <v>0</v>
      </c>
      <c r="T31" s="342"/>
      <c r="U31" s="333">
        <f>IF(COUNTIF(B31:$B$200, B31)=1, ROUND(SUMIF('表2-1(由實施者填寫)'!$B$6:$B$100, "*"&amp;MID(B31,IFERROR(FIND("/",B31)+1,1),99)&amp;"*", '表2-1(由實施者填寫)'!$J$6:$J$100) - SUMIFS($U$7:U30, $B$7:B30, B31),0), ROUND(IFERROR(SUMIF('表2-1(由實施者填寫)'!$B$6:$B$100,"*"&amp;MID(B31,IFERROR(FIND("/",B31)+1,1),99)&amp;"*",'表2-1(由實施者填寫)'!$J$6:$J$100)*P31/SUMIF($B$8:$B$200,B31,$P$8:$P$200), 0), 0))</f>
        <v>0</v>
      </c>
      <c r="V31" s="333">
        <f ca="1">IF(COUNTA($B$8:B31)=COUNTA($B$8:$B$1000),ROUND('表2-1(由實施者填寫)'!$I$105-SUM($V$8:INDIRECT("V"&amp;(ROW()-1))),0), ROUND(IFERROR('表2-1(由實施者填寫)'!$I$105*P31/$P$201,0),0))</f>
        <v>0</v>
      </c>
      <c r="W31" s="333">
        <f>IF(COUNTIF(B31:$B$200, B31)=1, SUMIF('表2-1(由實施者填寫)'!$B$6:$B$100, "*" &amp; SUBSTITUTE(MID(B31, IFERROR(FIND("/", B31)+1, 1), 99), "(地主)", "") &amp; "*", '表2-1(由實施者填寫)'!$I$6:$I$100) - SUMIFS($W$7:W30, $B$7:B30, B31), ROUND(IFERROR(SUMIF('表2-1(由實施者填寫)'!$B$6:$B$100, "*" &amp; SUBSTITUTE(MID(B31, IFERROR(FIND("/", B31)+1, 1), 99), "(地主)", "") &amp; "*", '表2-1(由實施者填寫)'!$I$6:$I$100) * P31 / SUMIF($B$8:$B$200, B31, $P$8:$P$200), 0), 0))</f>
        <v>0</v>
      </c>
      <c r="X31" s="334">
        <f>IFERROR(INDEX(物價指數!$B$2:$M$84, MATCH(LEFT(R31,3), 物價指數!$A$2:$A$84, 0), MATCH(RIGHT(R31,2),物價指數!$B$1:$M$1, 0)),0)</f>
        <v>0</v>
      </c>
    </row>
    <row r="32" spans="1:24" x14ac:dyDescent="0.25">
      <c r="A32" s="335"/>
      <c r="B32" s="279"/>
      <c r="C32" s="349"/>
      <c r="D32" s="350"/>
      <c r="E32" s="338"/>
      <c r="F32" s="355"/>
      <c r="G32" s="355"/>
      <c r="H32" s="320">
        <f t="shared" si="0"/>
        <v>0</v>
      </c>
      <c r="I32" s="352"/>
      <c r="J32" s="356"/>
      <c r="K32" s="339"/>
      <c r="L32" s="324">
        <f t="shared" si="1"/>
        <v>0</v>
      </c>
      <c r="M32" s="340"/>
      <c r="N32" s="341"/>
      <c r="O32" s="327">
        <f t="shared" si="2"/>
        <v>0</v>
      </c>
      <c r="P32" s="328">
        <f t="shared" si="3"/>
        <v>0</v>
      </c>
      <c r="Q32" s="329">
        <f t="shared" si="4"/>
        <v>0</v>
      </c>
      <c r="R32" s="330">
        <f t="shared" si="5"/>
        <v>0</v>
      </c>
      <c r="S32" s="331">
        <f t="shared" si="6"/>
        <v>0</v>
      </c>
      <c r="T32" s="342"/>
      <c r="U32" s="333">
        <f>IF(COUNTIF(B32:$B$200, B32)=1, ROUND(SUMIF('表2-1(由實施者填寫)'!$B$6:$B$100, "*"&amp;MID(B32,IFERROR(FIND("/",B32)+1,1),99)&amp;"*", '表2-1(由實施者填寫)'!$J$6:$J$100) - SUMIFS($U$7:U31, $B$7:B31, B32),0), ROUND(IFERROR(SUMIF('表2-1(由實施者填寫)'!$B$6:$B$100,"*"&amp;MID(B32,IFERROR(FIND("/",B32)+1,1),99)&amp;"*",'表2-1(由實施者填寫)'!$J$6:$J$100)*P32/SUMIF($B$8:$B$200,B32,$P$8:$P$200), 0), 0))</f>
        <v>0</v>
      </c>
      <c r="V32" s="333">
        <f ca="1">IF(COUNTA($B$8:B32)=COUNTA($B$8:$B$1000),ROUND('表2-1(由實施者填寫)'!$I$105-SUM($V$8:INDIRECT("V"&amp;(ROW()-1))),0), ROUND(IFERROR('表2-1(由實施者填寫)'!$I$105*P32/$P$201,0),0))</f>
        <v>0</v>
      </c>
      <c r="W32" s="333">
        <f>IF(COUNTIF(B32:$B$200, B32)=1, SUMIF('表2-1(由實施者填寫)'!$B$6:$B$100, "*" &amp; SUBSTITUTE(MID(B32, IFERROR(FIND("/", B32)+1, 1), 99), "(地主)", "") &amp; "*", '表2-1(由實施者填寫)'!$I$6:$I$100) - SUMIFS($W$7:W31, $B$7:B31, B32), ROUND(IFERROR(SUMIF('表2-1(由實施者填寫)'!$B$6:$B$100, "*" &amp; SUBSTITUTE(MID(B32, IFERROR(FIND("/", B32)+1, 1), 99), "(地主)", "") &amp; "*", '表2-1(由實施者填寫)'!$I$6:$I$100) * P32 / SUMIF($B$8:$B$200, B32, $P$8:$P$200), 0), 0))</f>
        <v>0</v>
      </c>
      <c r="X32" s="334">
        <f>IFERROR(INDEX(物價指數!$B$2:$M$84, MATCH(LEFT(R32,3), 物價指數!$A$2:$A$84, 0), MATCH(RIGHT(R32,2),物價指數!$B$1:$M$1, 0)),0)</f>
        <v>0</v>
      </c>
    </row>
    <row r="33" spans="1:24" x14ac:dyDescent="0.25">
      <c r="A33" s="335"/>
      <c r="B33" s="279"/>
      <c r="C33" s="349"/>
      <c r="D33" s="350"/>
      <c r="E33" s="338"/>
      <c r="F33" s="355"/>
      <c r="G33" s="355"/>
      <c r="H33" s="320">
        <f t="shared" si="0"/>
        <v>0</v>
      </c>
      <c r="I33" s="352"/>
      <c r="J33" s="356"/>
      <c r="K33" s="339"/>
      <c r="L33" s="324">
        <f t="shared" si="1"/>
        <v>0</v>
      </c>
      <c r="M33" s="340"/>
      <c r="N33" s="341"/>
      <c r="O33" s="327">
        <f t="shared" si="2"/>
        <v>0</v>
      </c>
      <c r="P33" s="328">
        <f t="shared" si="3"/>
        <v>0</v>
      </c>
      <c r="Q33" s="329">
        <f t="shared" si="4"/>
        <v>0</v>
      </c>
      <c r="R33" s="330">
        <f t="shared" si="5"/>
        <v>0</v>
      </c>
      <c r="S33" s="331">
        <f t="shared" si="6"/>
        <v>0</v>
      </c>
      <c r="T33" s="342"/>
      <c r="U33" s="333">
        <f>IF(COUNTIF(B33:$B$200, B33)=1, ROUND(SUMIF('表2-1(由實施者填寫)'!$B$6:$B$100, "*"&amp;MID(B33,IFERROR(FIND("/",B33)+1,1),99)&amp;"*", '表2-1(由實施者填寫)'!$J$6:$J$100) - SUMIFS($U$7:U32, $B$7:B32, B33),0), ROUND(IFERROR(SUMIF('表2-1(由實施者填寫)'!$B$6:$B$100,"*"&amp;MID(B33,IFERROR(FIND("/",B33)+1,1),99)&amp;"*",'表2-1(由實施者填寫)'!$J$6:$J$100)*P33/SUMIF($B$8:$B$200,B33,$P$8:$P$200), 0), 0))</f>
        <v>0</v>
      </c>
      <c r="V33" s="333">
        <f ca="1">IF(COUNTA($B$8:B33)=COUNTA($B$8:$B$1000),ROUND('表2-1(由實施者填寫)'!$I$105-SUM($V$8:INDIRECT("V"&amp;(ROW()-1))),0), ROUND(IFERROR('表2-1(由實施者填寫)'!$I$105*P33/$P$201,0),0))</f>
        <v>0</v>
      </c>
      <c r="W33" s="333">
        <f>IF(COUNTIF(B33:$B$200, B33)=1, SUMIF('表2-1(由實施者填寫)'!$B$6:$B$100, "*" &amp; SUBSTITUTE(MID(B33, IFERROR(FIND("/", B33)+1, 1), 99), "(地主)", "") &amp; "*", '表2-1(由實施者填寫)'!$I$6:$I$100) - SUMIFS($W$7:W32, $B$7:B32, B33), ROUND(IFERROR(SUMIF('表2-1(由實施者填寫)'!$B$6:$B$100, "*" &amp; SUBSTITUTE(MID(B33, IFERROR(FIND("/", B33)+1, 1), 99), "(地主)", "") &amp; "*", '表2-1(由實施者填寫)'!$I$6:$I$100) * P33 / SUMIF($B$8:$B$200, B33, $P$8:$P$200), 0), 0))</f>
        <v>0</v>
      </c>
      <c r="X33" s="334">
        <f>IFERROR(INDEX(物價指數!$B$2:$M$84, MATCH(LEFT(R33,3), 物價指數!$A$2:$A$84, 0), MATCH(RIGHT(R33,2),物價指數!$B$1:$M$1, 0)),0)</f>
        <v>0</v>
      </c>
    </row>
    <row r="34" spans="1:24" x14ac:dyDescent="0.25">
      <c r="A34" s="335"/>
      <c r="B34" s="279"/>
      <c r="C34" s="349"/>
      <c r="D34" s="350"/>
      <c r="E34" s="338"/>
      <c r="F34" s="355"/>
      <c r="G34" s="355"/>
      <c r="H34" s="320">
        <f t="shared" si="0"/>
        <v>0</v>
      </c>
      <c r="I34" s="352"/>
      <c r="J34" s="356"/>
      <c r="K34" s="339"/>
      <c r="L34" s="324">
        <f t="shared" si="1"/>
        <v>0</v>
      </c>
      <c r="M34" s="340"/>
      <c r="N34" s="341"/>
      <c r="O34" s="327">
        <f t="shared" si="2"/>
        <v>0</v>
      </c>
      <c r="P34" s="328">
        <f t="shared" si="3"/>
        <v>0</v>
      </c>
      <c r="Q34" s="329">
        <f t="shared" si="4"/>
        <v>0</v>
      </c>
      <c r="R34" s="330">
        <f t="shared" si="5"/>
        <v>0</v>
      </c>
      <c r="S34" s="331">
        <f t="shared" si="6"/>
        <v>0</v>
      </c>
      <c r="T34" s="342"/>
      <c r="U34" s="333">
        <f>IF(COUNTIF(B34:$B$200, B34)=1, ROUND(SUMIF('表2-1(由實施者填寫)'!$B$6:$B$100, "*"&amp;MID(B34,IFERROR(FIND("/",B34)+1,1),99)&amp;"*", '表2-1(由實施者填寫)'!$J$6:$J$100) - SUMIFS($U$7:U33, $B$7:B33, B34),0), ROUND(IFERROR(SUMIF('表2-1(由實施者填寫)'!$B$6:$B$100,"*"&amp;MID(B34,IFERROR(FIND("/",B34)+1,1),99)&amp;"*",'表2-1(由實施者填寫)'!$J$6:$J$100)*P34/SUMIF($B$8:$B$200,B34,$P$8:$P$200), 0), 0))</f>
        <v>0</v>
      </c>
      <c r="V34" s="333">
        <f ca="1">IF(COUNTA($B$8:B34)=COUNTA($B$8:$B$1000),ROUND('表2-1(由實施者填寫)'!$I$105-SUM($V$8:INDIRECT("V"&amp;(ROW()-1))),0), ROUND(IFERROR('表2-1(由實施者填寫)'!$I$105*P34/$P$201,0),0))</f>
        <v>0</v>
      </c>
      <c r="W34" s="333">
        <f>IF(COUNTIF(B34:$B$200, B34)=1, SUMIF('表2-1(由實施者填寫)'!$B$6:$B$100, "*" &amp; SUBSTITUTE(MID(B34, IFERROR(FIND("/", B34)+1, 1), 99), "(地主)", "") &amp; "*", '表2-1(由實施者填寫)'!$I$6:$I$100) - SUMIFS($W$7:W33, $B$7:B33, B34), ROUND(IFERROR(SUMIF('表2-1(由實施者填寫)'!$B$6:$B$100, "*" &amp; SUBSTITUTE(MID(B34, IFERROR(FIND("/", B34)+1, 1), 99), "(地主)", "") &amp; "*", '表2-1(由實施者填寫)'!$I$6:$I$100) * P34 / SUMIF($B$8:$B$200, B34, $P$8:$P$200), 0), 0))</f>
        <v>0</v>
      </c>
      <c r="X34" s="334">
        <f>IFERROR(INDEX(物價指數!$B$2:$M$84, MATCH(LEFT(R34,3), 物價指數!$A$2:$A$84, 0), MATCH(RIGHT(R34,2),物價指數!$B$1:$M$1, 0)),0)</f>
        <v>0</v>
      </c>
    </row>
    <row r="35" spans="1:24" x14ac:dyDescent="0.25">
      <c r="A35" s="335"/>
      <c r="B35" s="279"/>
      <c r="C35" s="349"/>
      <c r="D35" s="350"/>
      <c r="E35" s="338"/>
      <c r="F35" s="355"/>
      <c r="G35" s="355"/>
      <c r="H35" s="320">
        <f t="shared" si="0"/>
        <v>0</v>
      </c>
      <c r="I35" s="352"/>
      <c r="J35" s="356"/>
      <c r="K35" s="339"/>
      <c r="L35" s="324">
        <f t="shared" si="1"/>
        <v>0</v>
      </c>
      <c r="M35" s="340"/>
      <c r="N35" s="341"/>
      <c r="O35" s="327">
        <f t="shared" si="2"/>
        <v>0</v>
      </c>
      <c r="P35" s="328">
        <f t="shared" si="3"/>
        <v>0</v>
      </c>
      <c r="Q35" s="329">
        <f t="shared" si="4"/>
        <v>0</v>
      </c>
      <c r="R35" s="330">
        <f t="shared" si="5"/>
        <v>0</v>
      </c>
      <c r="S35" s="331">
        <f t="shared" si="6"/>
        <v>0</v>
      </c>
      <c r="T35" s="342"/>
      <c r="U35" s="333">
        <f>IF(COUNTIF(B35:$B$200, B35)=1, ROUND(SUMIF('表2-1(由實施者填寫)'!$B$6:$B$100, "*"&amp;MID(B35,IFERROR(FIND("/",B35)+1,1),99)&amp;"*", '表2-1(由實施者填寫)'!$J$6:$J$100) - SUMIFS($U$7:U34, $B$7:B34, B35),0), ROUND(IFERROR(SUMIF('表2-1(由實施者填寫)'!$B$6:$B$100,"*"&amp;MID(B35,IFERROR(FIND("/",B35)+1,1),99)&amp;"*",'表2-1(由實施者填寫)'!$J$6:$J$100)*P35/SUMIF($B$8:$B$200,B35,$P$8:$P$200), 0), 0))</f>
        <v>0</v>
      </c>
      <c r="V35" s="333">
        <f ca="1">IF(COUNTA($B$8:B35)=COUNTA($B$8:$B$1000),ROUND('表2-1(由實施者填寫)'!$I$105-SUM($V$8:INDIRECT("V"&amp;(ROW()-1))),0), ROUND(IFERROR('表2-1(由實施者填寫)'!$I$105*P35/$P$201,0),0))</f>
        <v>0</v>
      </c>
      <c r="W35" s="333">
        <f>IF(COUNTIF(B35:$B$200, B35)=1, SUMIF('表2-1(由實施者填寫)'!$B$6:$B$100, "*" &amp; SUBSTITUTE(MID(B35, IFERROR(FIND("/", B35)+1, 1), 99), "(地主)", "") &amp; "*", '表2-1(由實施者填寫)'!$I$6:$I$100) - SUMIFS($W$7:W34, $B$7:B34, B35), ROUND(IFERROR(SUMIF('表2-1(由實施者填寫)'!$B$6:$B$100, "*" &amp; SUBSTITUTE(MID(B35, IFERROR(FIND("/", B35)+1, 1), 99), "(地主)", "") &amp; "*", '表2-1(由實施者填寫)'!$I$6:$I$100) * P35 / SUMIF($B$8:$B$200, B35, $P$8:$P$200), 0), 0))</f>
        <v>0</v>
      </c>
      <c r="X35" s="334">
        <f>IFERROR(INDEX(物價指數!$B$2:$M$84, MATCH(LEFT(R35,3), 物價指數!$A$2:$A$84, 0), MATCH(RIGHT(R35,2),物價指數!$B$1:$M$1, 0)),0)</f>
        <v>0</v>
      </c>
    </row>
    <row r="36" spans="1:24" x14ac:dyDescent="0.25">
      <c r="A36" s="335"/>
      <c r="B36" s="279"/>
      <c r="C36" s="349"/>
      <c r="D36" s="350"/>
      <c r="E36" s="338"/>
      <c r="F36" s="355"/>
      <c r="G36" s="355"/>
      <c r="H36" s="320">
        <f t="shared" si="0"/>
        <v>0</v>
      </c>
      <c r="I36" s="352"/>
      <c r="J36" s="356"/>
      <c r="K36" s="339"/>
      <c r="L36" s="324">
        <f t="shared" si="1"/>
        <v>0</v>
      </c>
      <c r="M36" s="340"/>
      <c r="N36" s="341"/>
      <c r="O36" s="327">
        <f t="shared" si="2"/>
        <v>0</v>
      </c>
      <c r="P36" s="328">
        <f t="shared" si="3"/>
        <v>0</v>
      </c>
      <c r="Q36" s="329">
        <f t="shared" si="4"/>
        <v>0</v>
      </c>
      <c r="R36" s="330">
        <f t="shared" si="5"/>
        <v>0</v>
      </c>
      <c r="S36" s="331">
        <f t="shared" si="6"/>
        <v>0</v>
      </c>
      <c r="T36" s="342"/>
      <c r="U36" s="333">
        <f>IF(COUNTIF(B36:$B$200, B36)=1, ROUND(SUMIF('表2-1(由實施者填寫)'!$B$6:$B$100, "*"&amp;MID(B36,IFERROR(FIND("/",B36)+1,1),99)&amp;"*", '表2-1(由實施者填寫)'!$J$6:$J$100) - SUMIFS($U$7:U35, $B$7:B35, B36),0), ROUND(IFERROR(SUMIF('表2-1(由實施者填寫)'!$B$6:$B$100,"*"&amp;MID(B36,IFERROR(FIND("/",B36)+1,1),99)&amp;"*",'表2-1(由實施者填寫)'!$J$6:$J$100)*P36/SUMIF($B$8:$B$200,B36,$P$8:$P$200), 0), 0))</f>
        <v>0</v>
      </c>
      <c r="V36" s="333">
        <f ca="1">IF(COUNTA($B$8:B36)=COUNTA($B$8:$B$1000),ROUND('表2-1(由實施者填寫)'!$I$105-SUM($V$8:INDIRECT("V"&amp;(ROW()-1))),0), ROUND(IFERROR('表2-1(由實施者填寫)'!$I$105*P36/$P$201,0),0))</f>
        <v>0</v>
      </c>
      <c r="W36" s="333">
        <f>IF(COUNTIF(B36:$B$200, B36)=1, SUMIF('表2-1(由實施者填寫)'!$B$6:$B$100, "*" &amp; SUBSTITUTE(MID(B36, IFERROR(FIND("/", B36)+1, 1), 99), "(地主)", "") &amp; "*", '表2-1(由實施者填寫)'!$I$6:$I$100) - SUMIFS($W$7:W35, $B$7:B35, B36), ROUND(IFERROR(SUMIF('表2-1(由實施者填寫)'!$B$6:$B$100, "*" &amp; SUBSTITUTE(MID(B36, IFERROR(FIND("/", B36)+1, 1), 99), "(地主)", "") &amp; "*", '表2-1(由實施者填寫)'!$I$6:$I$100) * P36 / SUMIF($B$8:$B$200, B36, $P$8:$P$200), 0), 0))</f>
        <v>0</v>
      </c>
      <c r="X36" s="334">
        <f>IFERROR(INDEX(物價指數!$B$2:$M$84, MATCH(LEFT(R36,3), 物價指數!$A$2:$A$84, 0), MATCH(RIGHT(R36,2),物價指數!$B$1:$M$1, 0)),0)</f>
        <v>0</v>
      </c>
    </row>
    <row r="37" spans="1:24" x14ac:dyDescent="0.25">
      <c r="A37" s="335"/>
      <c r="B37" s="279"/>
      <c r="C37" s="349"/>
      <c r="D37" s="357"/>
      <c r="E37" s="338"/>
      <c r="F37" s="338"/>
      <c r="G37" s="338"/>
      <c r="H37" s="320">
        <f t="shared" si="0"/>
        <v>0</v>
      </c>
      <c r="I37" s="352"/>
      <c r="J37" s="356"/>
      <c r="K37" s="339"/>
      <c r="L37" s="324">
        <f t="shared" si="1"/>
        <v>0</v>
      </c>
      <c r="M37" s="340"/>
      <c r="N37" s="341"/>
      <c r="O37" s="327">
        <f t="shared" si="2"/>
        <v>0</v>
      </c>
      <c r="P37" s="328">
        <f t="shared" si="3"/>
        <v>0</v>
      </c>
      <c r="Q37" s="329">
        <f t="shared" si="4"/>
        <v>0</v>
      </c>
      <c r="R37" s="330">
        <f t="shared" si="5"/>
        <v>0</v>
      </c>
      <c r="S37" s="331">
        <f t="shared" si="6"/>
        <v>0</v>
      </c>
      <c r="T37" s="342"/>
      <c r="U37" s="333">
        <f>IF(COUNTIF(B37:$B$200, B37)=1, ROUND(SUMIF('表2-1(由實施者填寫)'!$B$6:$B$100, "*"&amp;MID(B37,IFERROR(FIND("/",B37)+1,1),99)&amp;"*", '表2-1(由實施者填寫)'!$J$6:$J$100) - SUMIFS($U$7:U36, $B$7:B36, B37),0), ROUND(IFERROR(SUMIF('表2-1(由實施者填寫)'!$B$6:$B$100,"*"&amp;MID(B37,IFERROR(FIND("/",B37)+1,1),99)&amp;"*",'表2-1(由實施者填寫)'!$J$6:$J$100)*P37/SUMIF($B$8:$B$200,B37,$P$8:$P$200), 0), 0))</f>
        <v>0</v>
      </c>
      <c r="V37" s="333">
        <f ca="1">IF(COUNTA($B$8:B37)=COUNTA($B$8:$B$1000),ROUND('表2-1(由實施者填寫)'!$I$105-SUM($V$8:INDIRECT("V"&amp;(ROW()-1))),0), ROUND(IFERROR('表2-1(由實施者填寫)'!$I$105*P37/$P$201,0),0))</f>
        <v>0</v>
      </c>
      <c r="W37" s="333">
        <f>IF(COUNTIF(B37:$B$200, B37)=1, SUMIF('表2-1(由實施者填寫)'!$B$6:$B$100, "*" &amp; SUBSTITUTE(MID(B37, IFERROR(FIND("/", B37)+1, 1), 99), "(地主)", "") &amp; "*", '表2-1(由實施者填寫)'!$I$6:$I$100) - SUMIFS($W$7:W36, $B$7:B36, B37), ROUND(IFERROR(SUMIF('表2-1(由實施者填寫)'!$B$6:$B$100, "*" &amp; SUBSTITUTE(MID(B37, IFERROR(FIND("/", B37)+1, 1), 99), "(地主)", "") &amp; "*", '表2-1(由實施者填寫)'!$I$6:$I$100) * P37 / SUMIF($B$8:$B$200, B37, $P$8:$P$200), 0), 0))</f>
        <v>0</v>
      </c>
      <c r="X37" s="334">
        <f>IFERROR(INDEX(物價指數!$B$2:$M$84, MATCH(LEFT(R37,3), 物價指數!$A$2:$A$84, 0), MATCH(RIGHT(R37,2),物價指數!$B$1:$M$1, 0)),0)</f>
        <v>0</v>
      </c>
    </row>
    <row r="38" spans="1:24" x14ac:dyDescent="0.25">
      <c r="A38" s="335"/>
      <c r="B38" s="279"/>
      <c r="C38" s="349"/>
      <c r="D38" s="350"/>
      <c r="E38" s="338"/>
      <c r="F38" s="351"/>
      <c r="G38" s="351"/>
      <c r="H38" s="320">
        <f t="shared" si="0"/>
        <v>0</v>
      </c>
      <c r="I38" s="352"/>
      <c r="J38" s="356"/>
      <c r="K38" s="339"/>
      <c r="L38" s="324">
        <f t="shared" si="1"/>
        <v>0</v>
      </c>
      <c r="M38" s="340"/>
      <c r="N38" s="341"/>
      <c r="O38" s="327">
        <f t="shared" si="2"/>
        <v>0</v>
      </c>
      <c r="P38" s="328">
        <f t="shared" si="3"/>
        <v>0</v>
      </c>
      <c r="Q38" s="329">
        <f t="shared" si="4"/>
        <v>0</v>
      </c>
      <c r="R38" s="330">
        <f t="shared" si="5"/>
        <v>0</v>
      </c>
      <c r="S38" s="331">
        <f t="shared" si="6"/>
        <v>0</v>
      </c>
      <c r="T38" s="342"/>
      <c r="U38" s="333">
        <f>IF(COUNTIF(B38:$B$200, B38)=1, ROUND(SUMIF('表2-1(由實施者填寫)'!$B$6:$B$100, "*"&amp;MID(B38,IFERROR(FIND("/",B38)+1,1),99)&amp;"*", '表2-1(由實施者填寫)'!$J$6:$J$100) - SUMIFS($U$7:U37, $B$7:B37, B38),0), ROUND(IFERROR(SUMIF('表2-1(由實施者填寫)'!$B$6:$B$100,"*"&amp;MID(B38,IFERROR(FIND("/",B38)+1,1),99)&amp;"*",'表2-1(由實施者填寫)'!$J$6:$J$100)*P38/SUMIF($B$8:$B$200,B38,$P$8:$P$200), 0), 0))</f>
        <v>0</v>
      </c>
      <c r="V38" s="333">
        <f ca="1">IF(COUNTA($B$8:B38)=COUNTA($B$8:$B$1000),ROUND('表2-1(由實施者填寫)'!$I$105-SUM($V$8:INDIRECT("V"&amp;(ROW()-1))),0), ROUND(IFERROR('表2-1(由實施者填寫)'!$I$105*P38/$P$201,0),0))</f>
        <v>0</v>
      </c>
      <c r="W38" s="333">
        <f>IF(COUNTIF(B38:$B$200, B38)=1, SUMIF('表2-1(由實施者填寫)'!$B$6:$B$100, "*" &amp; SUBSTITUTE(MID(B38, IFERROR(FIND("/", B38)+1, 1), 99), "(地主)", "") &amp; "*", '表2-1(由實施者填寫)'!$I$6:$I$100) - SUMIFS($W$7:W37, $B$7:B37, B38), ROUND(IFERROR(SUMIF('表2-1(由實施者填寫)'!$B$6:$B$100, "*" &amp; SUBSTITUTE(MID(B38, IFERROR(FIND("/", B38)+1, 1), 99), "(地主)", "") &amp; "*", '表2-1(由實施者填寫)'!$I$6:$I$100) * P38 / SUMIF($B$8:$B$200, B38, $P$8:$P$200), 0), 0))</f>
        <v>0</v>
      </c>
      <c r="X38" s="334">
        <f>IFERROR(INDEX(物價指數!$B$2:$M$84, MATCH(LEFT(R38,3), 物價指數!$A$2:$A$84, 0), MATCH(RIGHT(R38,2),物價指數!$B$1:$M$1, 0)),0)</f>
        <v>0</v>
      </c>
    </row>
    <row r="39" spans="1:24" x14ac:dyDescent="0.25">
      <c r="A39" s="335"/>
      <c r="B39" s="279"/>
      <c r="C39" s="349"/>
      <c r="D39" s="350"/>
      <c r="E39" s="338"/>
      <c r="F39" s="351"/>
      <c r="G39" s="351"/>
      <c r="H39" s="320">
        <f t="shared" si="0"/>
        <v>0</v>
      </c>
      <c r="I39" s="352"/>
      <c r="J39" s="356"/>
      <c r="K39" s="339"/>
      <c r="L39" s="324">
        <f t="shared" si="1"/>
        <v>0</v>
      </c>
      <c r="M39" s="340"/>
      <c r="N39" s="341"/>
      <c r="O39" s="327">
        <f t="shared" si="2"/>
        <v>0</v>
      </c>
      <c r="P39" s="328">
        <f t="shared" si="3"/>
        <v>0</v>
      </c>
      <c r="Q39" s="329">
        <f t="shared" si="4"/>
        <v>0</v>
      </c>
      <c r="R39" s="330">
        <f t="shared" si="5"/>
        <v>0</v>
      </c>
      <c r="S39" s="331">
        <f t="shared" si="6"/>
        <v>0</v>
      </c>
      <c r="T39" s="342"/>
      <c r="U39" s="333">
        <f>IF(COUNTIF(B39:$B$200, B39)=1, ROUND(SUMIF('表2-1(由實施者填寫)'!$B$6:$B$100, "*"&amp;MID(B39,IFERROR(FIND("/",B39)+1,1),99)&amp;"*", '表2-1(由實施者填寫)'!$J$6:$J$100) - SUMIFS($U$7:U38, $B$7:B38, B39),0), ROUND(IFERROR(SUMIF('表2-1(由實施者填寫)'!$B$6:$B$100,"*"&amp;MID(B39,IFERROR(FIND("/",B39)+1,1),99)&amp;"*",'表2-1(由實施者填寫)'!$J$6:$J$100)*P39/SUMIF($B$8:$B$200,B39,$P$8:$P$200), 0), 0))</f>
        <v>0</v>
      </c>
      <c r="V39" s="333">
        <f ca="1">IF(COUNTA($B$8:B39)=COUNTA($B$8:$B$1000),ROUND('表2-1(由實施者填寫)'!$I$105-SUM($V$8:INDIRECT("V"&amp;(ROW()-1))),0), ROUND(IFERROR('表2-1(由實施者填寫)'!$I$105*P39/$P$201,0),0))</f>
        <v>0</v>
      </c>
      <c r="W39" s="333">
        <f>IF(COUNTIF(B39:$B$200, B39)=1, SUMIF('表2-1(由實施者填寫)'!$B$6:$B$100, "*" &amp; SUBSTITUTE(MID(B39, IFERROR(FIND("/", B39)+1, 1), 99), "(地主)", "") &amp; "*", '表2-1(由實施者填寫)'!$I$6:$I$100) - SUMIFS($W$7:W38, $B$7:B38, B39), ROUND(IFERROR(SUMIF('表2-1(由實施者填寫)'!$B$6:$B$100, "*" &amp; SUBSTITUTE(MID(B39, IFERROR(FIND("/", B39)+1, 1), 99), "(地主)", "") &amp; "*", '表2-1(由實施者填寫)'!$I$6:$I$100) * P39 / SUMIF($B$8:$B$200, B39, $P$8:$P$200), 0), 0))</f>
        <v>0</v>
      </c>
      <c r="X39" s="334">
        <f>IFERROR(INDEX(物價指數!$B$2:$M$84, MATCH(LEFT(R39,3), 物價指數!$A$2:$A$84, 0), MATCH(RIGHT(R39,2),物價指數!$B$1:$M$1, 0)),0)</f>
        <v>0</v>
      </c>
    </row>
    <row r="40" spans="1:24" x14ac:dyDescent="0.25">
      <c r="A40" s="335"/>
      <c r="B40" s="279"/>
      <c r="C40" s="349"/>
      <c r="D40" s="350"/>
      <c r="E40" s="338"/>
      <c r="F40" s="351"/>
      <c r="G40" s="351"/>
      <c r="H40" s="320">
        <f t="shared" ref="H40:H71" si="7">IFERROR(E40*F40/G40,0)</f>
        <v>0</v>
      </c>
      <c r="I40" s="352"/>
      <c r="J40" s="356"/>
      <c r="K40" s="339"/>
      <c r="L40" s="324">
        <f t="shared" ref="L40:L71" si="8">H40*K40</f>
        <v>0</v>
      </c>
      <c r="M40" s="340"/>
      <c r="N40" s="341"/>
      <c r="O40" s="327">
        <f t="shared" ref="O40:O71" si="9">IFERROR($L$201/N40,0)</f>
        <v>0</v>
      </c>
      <c r="P40" s="328">
        <f t="shared" ref="P40:P71" si="10">IFERROR(L40/$L$201*$P$6,0)</f>
        <v>0</v>
      </c>
      <c r="Q40" s="329">
        <f t="shared" ref="Q40:Q71" si="11">IFERROR(O40*N40*P40/$P$6,0)</f>
        <v>0</v>
      </c>
      <c r="R40" s="330">
        <f t="shared" ref="R40:R71" si="12">I40</f>
        <v>0</v>
      </c>
      <c r="S40" s="331">
        <f t="shared" ref="S40:S71" si="13">J40</f>
        <v>0</v>
      </c>
      <c r="T40" s="342"/>
      <c r="U40" s="333">
        <f>IF(COUNTIF(B40:$B$200, B40)=1, ROUND(SUMIF('表2-1(由實施者填寫)'!$B$6:$B$100, "*"&amp;MID(B40,IFERROR(FIND("/",B40)+1,1),99)&amp;"*", '表2-1(由實施者填寫)'!$J$6:$J$100) - SUMIFS($U$7:U39, $B$7:B39, B40),0), ROUND(IFERROR(SUMIF('表2-1(由實施者填寫)'!$B$6:$B$100,"*"&amp;MID(B40,IFERROR(FIND("/",B40)+1,1),99)&amp;"*",'表2-1(由實施者填寫)'!$J$6:$J$100)*P40/SUMIF($B$8:$B$200,B40,$P$8:$P$200), 0), 0))</f>
        <v>0</v>
      </c>
      <c r="V40" s="333">
        <f ca="1">IF(COUNTA($B$8:B40)=COUNTA($B$8:$B$1000),ROUND('表2-1(由實施者填寫)'!$I$105-SUM($V$8:INDIRECT("V"&amp;(ROW()-1))),0), ROUND(IFERROR('表2-1(由實施者填寫)'!$I$105*P40/$P$201,0),0))</f>
        <v>0</v>
      </c>
      <c r="W40" s="333">
        <f>IF(COUNTIF(B40:$B$200, B40)=1, SUMIF('表2-1(由實施者填寫)'!$B$6:$B$100, "*" &amp; SUBSTITUTE(MID(B40, IFERROR(FIND("/", B40)+1, 1), 99), "(地主)", "") &amp; "*", '表2-1(由實施者填寫)'!$I$6:$I$100) - SUMIFS($W$7:W39, $B$7:B39, B40), ROUND(IFERROR(SUMIF('表2-1(由實施者填寫)'!$B$6:$B$100, "*" &amp; SUBSTITUTE(MID(B40, IFERROR(FIND("/", B40)+1, 1), 99), "(地主)", "") &amp; "*", '表2-1(由實施者填寫)'!$I$6:$I$100) * P40 / SUMIF($B$8:$B$200, B40, $P$8:$P$200), 0), 0))</f>
        <v>0</v>
      </c>
      <c r="X40" s="334">
        <f>IFERROR(INDEX(物價指數!$B$2:$M$84, MATCH(LEFT(R40,3), 物價指數!$A$2:$A$84, 0), MATCH(RIGHT(R40,2),物價指數!$B$1:$M$1, 0)),0)</f>
        <v>0</v>
      </c>
    </row>
    <row r="41" spans="1:24" x14ac:dyDescent="0.25">
      <c r="A41" s="335"/>
      <c r="B41" s="279"/>
      <c r="C41" s="349"/>
      <c r="D41" s="350"/>
      <c r="E41" s="338"/>
      <c r="F41" s="351"/>
      <c r="G41" s="351"/>
      <c r="H41" s="320">
        <f t="shared" si="7"/>
        <v>0</v>
      </c>
      <c r="I41" s="352"/>
      <c r="J41" s="356"/>
      <c r="K41" s="339"/>
      <c r="L41" s="324">
        <f t="shared" si="8"/>
        <v>0</v>
      </c>
      <c r="M41" s="340"/>
      <c r="N41" s="341"/>
      <c r="O41" s="327">
        <f t="shared" si="9"/>
        <v>0</v>
      </c>
      <c r="P41" s="328">
        <f t="shared" si="10"/>
        <v>0</v>
      </c>
      <c r="Q41" s="329">
        <f t="shared" si="11"/>
        <v>0</v>
      </c>
      <c r="R41" s="330">
        <f t="shared" si="12"/>
        <v>0</v>
      </c>
      <c r="S41" s="331">
        <f t="shared" si="13"/>
        <v>0</v>
      </c>
      <c r="T41" s="342"/>
      <c r="U41" s="333">
        <f>IF(COUNTIF(B41:$B$200, B41)=1, ROUND(SUMIF('表2-1(由實施者填寫)'!$B$6:$B$100, "*"&amp;MID(B41,IFERROR(FIND("/",B41)+1,1),99)&amp;"*", '表2-1(由實施者填寫)'!$J$6:$J$100) - SUMIFS($U$7:U40, $B$7:B40, B41),0), ROUND(IFERROR(SUMIF('表2-1(由實施者填寫)'!$B$6:$B$100,"*"&amp;MID(B41,IFERROR(FIND("/",B41)+1,1),99)&amp;"*",'表2-1(由實施者填寫)'!$J$6:$J$100)*P41/SUMIF($B$8:$B$200,B41,$P$8:$P$200), 0), 0))</f>
        <v>0</v>
      </c>
      <c r="V41" s="333">
        <f ca="1">IF(COUNTA($B$8:B41)=COUNTA($B$8:$B$1000),ROUND('表2-1(由實施者填寫)'!$I$105-SUM($V$8:INDIRECT("V"&amp;(ROW()-1))),0), ROUND(IFERROR('表2-1(由實施者填寫)'!$I$105*P41/$P$201,0),0))</f>
        <v>0</v>
      </c>
      <c r="W41" s="333">
        <f>IF(COUNTIF(B41:$B$200, B41)=1, SUMIF('表2-1(由實施者填寫)'!$B$6:$B$100, "*" &amp; SUBSTITUTE(MID(B41, IFERROR(FIND("/", B41)+1, 1), 99), "(地主)", "") &amp; "*", '表2-1(由實施者填寫)'!$I$6:$I$100) - SUMIFS($W$7:W40, $B$7:B40, B41), ROUND(IFERROR(SUMIF('表2-1(由實施者填寫)'!$B$6:$B$100, "*" &amp; SUBSTITUTE(MID(B41, IFERROR(FIND("/", B41)+1, 1), 99), "(地主)", "") &amp; "*", '表2-1(由實施者填寫)'!$I$6:$I$100) * P41 / SUMIF($B$8:$B$200, B41, $P$8:$P$200), 0), 0))</f>
        <v>0</v>
      </c>
      <c r="X41" s="334">
        <f>IFERROR(INDEX(物價指數!$B$2:$M$84, MATCH(LEFT(R41,3), 物價指數!$A$2:$A$84, 0), MATCH(RIGHT(R41,2),物價指數!$B$1:$M$1, 0)),0)</f>
        <v>0</v>
      </c>
    </row>
    <row r="42" spans="1:24" x14ac:dyDescent="0.25">
      <c r="A42" s="335"/>
      <c r="B42" s="279"/>
      <c r="C42" s="349"/>
      <c r="D42" s="357"/>
      <c r="E42" s="338"/>
      <c r="F42" s="338"/>
      <c r="G42" s="338"/>
      <c r="H42" s="320">
        <f t="shared" si="7"/>
        <v>0</v>
      </c>
      <c r="I42" s="352"/>
      <c r="J42" s="356"/>
      <c r="K42" s="339"/>
      <c r="L42" s="324">
        <f t="shared" si="8"/>
        <v>0</v>
      </c>
      <c r="M42" s="340"/>
      <c r="N42" s="341"/>
      <c r="O42" s="327">
        <f t="shared" si="9"/>
        <v>0</v>
      </c>
      <c r="P42" s="328">
        <f t="shared" si="10"/>
        <v>0</v>
      </c>
      <c r="Q42" s="329">
        <f t="shared" si="11"/>
        <v>0</v>
      </c>
      <c r="R42" s="330">
        <f t="shared" si="12"/>
        <v>0</v>
      </c>
      <c r="S42" s="331">
        <f t="shared" si="13"/>
        <v>0</v>
      </c>
      <c r="T42" s="342"/>
      <c r="U42" s="333">
        <f>IF(COUNTIF(B42:$B$200, B42)=1, ROUND(SUMIF('表2-1(由實施者填寫)'!$B$6:$B$100, "*"&amp;MID(B42,IFERROR(FIND("/",B42)+1,1),99)&amp;"*", '表2-1(由實施者填寫)'!$J$6:$J$100) - SUMIFS($U$7:U41, $B$7:B41, B42),0), ROUND(IFERROR(SUMIF('表2-1(由實施者填寫)'!$B$6:$B$100,"*"&amp;MID(B42,IFERROR(FIND("/",B42)+1,1),99)&amp;"*",'表2-1(由實施者填寫)'!$J$6:$J$100)*P42/SUMIF($B$8:$B$200,B42,$P$8:$P$200), 0), 0))</f>
        <v>0</v>
      </c>
      <c r="V42" s="333">
        <f ca="1">IF(COUNTA($B$8:B42)=COUNTA($B$8:$B$1000),ROUND('表2-1(由實施者填寫)'!$I$105-SUM($V$8:INDIRECT("V"&amp;(ROW()-1))),0), ROUND(IFERROR('表2-1(由實施者填寫)'!$I$105*P42/$P$201,0),0))</f>
        <v>0</v>
      </c>
      <c r="W42" s="333">
        <f>IF(COUNTIF(B42:$B$200, B42)=1, SUMIF('表2-1(由實施者填寫)'!$B$6:$B$100, "*" &amp; SUBSTITUTE(MID(B42, IFERROR(FIND("/", B42)+1, 1), 99), "(地主)", "") &amp; "*", '表2-1(由實施者填寫)'!$I$6:$I$100) - SUMIFS($W$7:W41, $B$7:B41, B42), ROUND(IFERROR(SUMIF('表2-1(由實施者填寫)'!$B$6:$B$100, "*" &amp; SUBSTITUTE(MID(B42, IFERROR(FIND("/", B42)+1, 1), 99), "(地主)", "") &amp; "*", '表2-1(由實施者填寫)'!$I$6:$I$100) * P42 / SUMIF($B$8:$B$200, B42, $P$8:$P$200), 0), 0))</f>
        <v>0</v>
      </c>
      <c r="X42" s="334">
        <f>IFERROR(INDEX(物價指數!$B$2:$M$84, MATCH(LEFT(R42,3), 物價指數!$A$2:$A$84, 0), MATCH(RIGHT(R42,2),物價指數!$B$1:$M$1, 0)),0)</f>
        <v>0</v>
      </c>
    </row>
    <row r="43" spans="1:24" x14ac:dyDescent="0.25">
      <c r="A43" s="335"/>
      <c r="B43" s="279"/>
      <c r="C43" s="349"/>
      <c r="D43" s="350"/>
      <c r="E43" s="338"/>
      <c r="F43" s="351"/>
      <c r="G43" s="351"/>
      <c r="H43" s="320">
        <f t="shared" si="7"/>
        <v>0</v>
      </c>
      <c r="I43" s="352"/>
      <c r="J43" s="356"/>
      <c r="K43" s="339"/>
      <c r="L43" s="324">
        <f t="shared" si="8"/>
        <v>0</v>
      </c>
      <c r="M43" s="340"/>
      <c r="N43" s="341"/>
      <c r="O43" s="327">
        <f t="shared" si="9"/>
        <v>0</v>
      </c>
      <c r="P43" s="328">
        <f t="shared" si="10"/>
        <v>0</v>
      </c>
      <c r="Q43" s="329">
        <f t="shared" si="11"/>
        <v>0</v>
      </c>
      <c r="R43" s="330">
        <f t="shared" si="12"/>
        <v>0</v>
      </c>
      <c r="S43" s="331">
        <f t="shared" si="13"/>
        <v>0</v>
      </c>
      <c r="T43" s="342"/>
      <c r="U43" s="333">
        <f>IF(COUNTIF(B43:$B$200, B43)=1, ROUND(SUMIF('表2-1(由實施者填寫)'!$B$6:$B$100, "*"&amp;MID(B43,IFERROR(FIND("/",B43)+1,1),99)&amp;"*", '表2-1(由實施者填寫)'!$J$6:$J$100) - SUMIFS($U$7:U42, $B$7:B42, B43),0), ROUND(IFERROR(SUMIF('表2-1(由實施者填寫)'!$B$6:$B$100,"*"&amp;MID(B43,IFERROR(FIND("/",B43)+1,1),99)&amp;"*",'表2-1(由實施者填寫)'!$J$6:$J$100)*P43/SUMIF($B$8:$B$200,B43,$P$8:$P$200), 0), 0))</f>
        <v>0</v>
      </c>
      <c r="V43" s="333">
        <f ca="1">IF(COUNTA($B$8:B43)=COUNTA($B$8:$B$1000),ROUND('表2-1(由實施者填寫)'!$I$105-SUM($V$8:INDIRECT("V"&amp;(ROW()-1))),0), ROUND(IFERROR('表2-1(由實施者填寫)'!$I$105*P43/$P$201,0),0))</f>
        <v>0</v>
      </c>
      <c r="W43" s="333">
        <f>IF(COUNTIF(B43:$B$200, B43)=1, SUMIF('表2-1(由實施者填寫)'!$B$6:$B$100, "*" &amp; SUBSTITUTE(MID(B43, IFERROR(FIND("/", B43)+1, 1), 99), "(地主)", "") &amp; "*", '表2-1(由實施者填寫)'!$I$6:$I$100) - SUMIFS($W$7:W42, $B$7:B42, B43), ROUND(IFERROR(SUMIF('表2-1(由實施者填寫)'!$B$6:$B$100, "*" &amp; SUBSTITUTE(MID(B43, IFERROR(FIND("/", B43)+1, 1), 99), "(地主)", "") &amp; "*", '表2-1(由實施者填寫)'!$I$6:$I$100) * P43 / SUMIF($B$8:$B$200, B43, $P$8:$P$200), 0), 0))</f>
        <v>0</v>
      </c>
      <c r="X43" s="334">
        <f>IFERROR(INDEX(物價指數!$B$2:$M$84, MATCH(LEFT(R43,3), 物價指數!$A$2:$A$84, 0), MATCH(RIGHT(R43,2),物價指數!$B$1:$M$1, 0)),0)</f>
        <v>0</v>
      </c>
    </row>
    <row r="44" spans="1:24" x14ac:dyDescent="0.25">
      <c r="A44" s="335"/>
      <c r="B44" s="279"/>
      <c r="C44" s="349"/>
      <c r="D44" s="350"/>
      <c r="E44" s="338"/>
      <c r="F44" s="351"/>
      <c r="G44" s="351"/>
      <c r="H44" s="320">
        <f t="shared" si="7"/>
        <v>0</v>
      </c>
      <c r="I44" s="352"/>
      <c r="J44" s="356"/>
      <c r="K44" s="339"/>
      <c r="L44" s="324">
        <f t="shared" si="8"/>
        <v>0</v>
      </c>
      <c r="M44" s="340"/>
      <c r="N44" s="341"/>
      <c r="O44" s="327">
        <f t="shared" si="9"/>
        <v>0</v>
      </c>
      <c r="P44" s="328">
        <f t="shared" si="10"/>
        <v>0</v>
      </c>
      <c r="Q44" s="329">
        <f t="shared" si="11"/>
        <v>0</v>
      </c>
      <c r="R44" s="330">
        <f t="shared" si="12"/>
        <v>0</v>
      </c>
      <c r="S44" s="331">
        <f t="shared" si="13"/>
        <v>0</v>
      </c>
      <c r="T44" s="342"/>
      <c r="U44" s="333">
        <f>IF(COUNTIF(B44:$B$200, B44)=1, ROUND(SUMIF('表2-1(由實施者填寫)'!$B$6:$B$100, "*"&amp;MID(B44,IFERROR(FIND("/",B44)+1,1),99)&amp;"*", '表2-1(由實施者填寫)'!$J$6:$J$100) - SUMIFS($U$7:U43, $B$7:B43, B44),0), ROUND(IFERROR(SUMIF('表2-1(由實施者填寫)'!$B$6:$B$100,"*"&amp;MID(B44,IFERROR(FIND("/",B44)+1,1),99)&amp;"*",'表2-1(由實施者填寫)'!$J$6:$J$100)*P44/SUMIF($B$8:$B$200,B44,$P$8:$P$200), 0), 0))</f>
        <v>0</v>
      </c>
      <c r="V44" s="333">
        <f ca="1">IF(COUNTA($B$8:B44)=COUNTA($B$8:$B$1000),ROUND('表2-1(由實施者填寫)'!$I$105-SUM($V$8:INDIRECT("V"&amp;(ROW()-1))),0), ROUND(IFERROR('表2-1(由實施者填寫)'!$I$105*P44/$P$201,0),0))</f>
        <v>0</v>
      </c>
      <c r="W44" s="333">
        <f>IF(COUNTIF(B44:$B$200, B44)=1, SUMIF('表2-1(由實施者填寫)'!$B$6:$B$100, "*" &amp; SUBSTITUTE(MID(B44, IFERROR(FIND("/", B44)+1, 1), 99), "(地主)", "") &amp; "*", '表2-1(由實施者填寫)'!$I$6:$I$100) - SUMIFS($W$7:W43, $B$7:B43, B44), ROUND(IFERROR(SUMIF('表2-1(由實施者填寫)'!$B$6:$B$100, "*" &amp; SUBSTITUTE(MID(B44, IFERROR(FIND("/", B44)+1, 1), 99), "(地主)", "") &amp; "*", '表2-1(由實施者填寫)'!$I$6:$I$100) * P44 / SUMIF($B$8:$B$200, B44, $P$8:$P$200), 0), 0))</f>
        <v>0</v>
      </c>
      <c r="X44" s="334">
        <f>IFERROR(INDEX(物價指數!$B$2:$M$84, MATCH(LEFT(R44,3), 物價指數!$A$2:$A$84, 0), MATCH(RIGHT(R44,2),物價指數!$B$1:$M$1, 0)),0)</f>
        <v>0</v>
      </c>
    </row>
    <row r="45" spans="1:24" x14ac:dyDescent="0.25">
      <c r="A45" s="335"/>
      <c r="B45" s="279"/>
      <c r="C45" s="349"/>
      <c r="D45" s="350"/>
      <c r="E45" s="338"/>
      <c r="F45" s="351"/>
      <c r="G45" s="351"/>
      <c r="H45" s="320">
        <f t="shared" si="7"/>
        <v>0</v>
      </c>
      <c r="I45" s="352"/>
      <c r="J45" s="356"/>
      <c r="K45" s="339"/>
      <c r="L45" s="324">
        <f t="shared" si="8"/>
        <v>0</v>
      </c>
      <c r="M45" s="340"/>
      <c r="N45" s="341"/>
      <c r="O45" s="327">
        <f t="shared" si="9"/>
        <v>0</v>
      </c>
      <c r="P45" s="328">
        <f t="shared" si="10"/>
        <v>0</v>
      </c>
      <c r="Q45" s="329">
        <f t="shared" si="11"/>
        <v>0</v>
      </c>
      <c r="R45" s="330">
        <f t="shared" si="12"/>
        <v>0</v>
      </c>
      <c r="S45" s="331">
        <f t="shared" si="13"/>
        <v>0</v>
      </c>
      <c r="T45" s="342"/>
      <c r="U45" s="333">
        <f>IF(COUNTIF(B45:$B$200, B45)=1, ROUND(SUMIF('表2-1(由實施者填寫)'!$B$6:$B$100, "*"&amp;MID(B45,IFERROR(FIND("/",B45)+1,1),99)&amp;"*", '表2-1(由實施者填寫)'!$J$6:$J$100) - SUMIFS($U$7:U44, $B$7:B44, B45),0), ROUND(IFERROR(SUMIF('表2-1(由實施者填寫)'!$B$6:$B$100,"*"&amp;MID(B45,IFERROR(FIND("/",B45)+1,1),99)&amp;"*",'表2-1(由實施者填寫)'!$J$6:$J$100)*P45/SUMIF($B$8:$B$200,B45,$P$8:$P$200), 0), 0))</f>
        <v>0</v>
      </c>
      <c r="V45" s="333">
        <f ca="1">IF(COUNTA($B$8:B45)=COUNTA($B$8:$B$1000),ROUND('表2-1(由實施者填寫)'!$I$105-SUM($V$8:INDIRECT("V"&amp;(ROW()-1))),0), ROUND(IFERROR('表2-1(由實施者填寫)'!$I$105*P45/$P$201,0),0))</f>
        <v>0</v>
      </c>
      <c r="W45" s="333">
        <f>IF(COUNTIF(B45:$B$200, B45)=1, SUMIF('表2-1(由實施者填寫)'!$B$6:$B$100, "*" &amp; SUBSTITUTE(MID(B45, IFERROR(FIND("/", B45)+1, 1), 99), "(地主)", "") &amp; "*", '表2-1(由實施者填寫)'!$I$6:$I$100) - SUMIFS($W$7:W44, $B$7:B44, B45), ROUND(IFERROR(SUMIF('表2-1(由實施者填寫)'!$B$6:$B$100, "*" &amp; SUBSTITUTE(MID(B45, IFERROR(FIND("/", B45)+1, 1), 99), "(地主)", "") &amp; "*", '表2-1(由實施者填寫)'!$I$6:$I$100) * P45 / SUMIF($B$8:$B$200, B45, $P$8:$P$200), 0), 0))</f>
        <v>0</v>
      </c>
      <c r="X45" s="334">
        <f>IFERROR(INDEX(物價指數!$B$2:$M$84, MATCH(LEFT(R45,3), 物價指數!$A$2:$A$84, 0), MATCH(RIGHT(R45,2),物價指數!$B$1:$M$1, 0)),0)</f>
        <v>0</v>
      </c>
    </row>
    <row r="46" spans="1:24" x14ac:dyDescent="0.25">
      <c r="A46" s="335"/>
      <c r="B46" s="279"/>
      <c r="C46" s="349"/>
      <c r="D46" s="350"/>
      <c r="E46" s="338"/>
      <c r="F46" s="351"/>
      <c r="G46" s="351"/>
      <c r="H46" s="320">
        <f t="shared" si="7"/>
        <v>0</v>
      </c>
      <c r="I46" s="352"/>
      <c r="J46" s="356"/>
      <c r="K46" s="339"/>
      <c r="L46" s="324">
        <f t="shared" si="8"/>
        <v>0</v>
      </c>
      <c r="M46" s="340"/>
      <c r="N46" s="341"/>
      <c r="O46" s="327">
        <f t="shared" si="9"/>
        <v>0</v>
      </c>
      <c r="P46" s="328">
        <f t="shared" si="10"/>
        <v>0</v>
      </c>
      <c r="Q46" s="329">
        <f t="shared" si="11"/>
        <v>0</v>
      </c>
      <c r="R46" s="330">
        <f t="shared" si="12"/>
        <v>0</v>
      </c>
      <c r="S46" s="331">
        <f t="shared" si="13"/>
        <v>0</v>
      </c>
      <c r="T46" s="342"/>
      <c r="U46" s="333">
        <f>IF(COUNTIF(B46:$B$200, B46)=1, ROUND(SUMIF('表2-1(由實施者填寫)'!$B$6:$B$100, "*"&amp;MID(B46,IFERROR(FIND("/",B46)+1,1),99)&amp;"*", '表2-1(由實施者填寫)'!$J$6:$J$100) - SUMIFS($U$7:U45, $B$7:B45, B46),0), ROUND(IFERROR(SUMIF('表2-1(由實施者填寫)'!$B$6:$B$100,"*"&amp;MID(B46,IFERROR(FIND("/",B46)+1,1),99)&amp;"*",'表2-1(由實施者填寫)'!$J$6:$J$100)*P46/SUMIF($B$8:$B$200,B46,$P$8:$P$200), 0), 0))</f>
        <v>0</v>
      </c>
      <c r="V46" s="333">
        <f ca="1">IF(COUNTA($B$8:B46)=COUNTA($B$8:$B$1000),ROUND('表2-1(由實施者填寫)'!$I$105-SUM($V$8:INDIRECT("V"&amp;(ROW()-1))),0), ROUND(IFERROR('表2-1(由實施者填寫)'!$I$105*P46/$P$201,0),0))</f>
        <v>0</v>
      </c>
      <c r="W46" s="333">
        <f>IF(COUNTIF(B46:$B$200, B46)=1, SUMIF('表2-1(由實施者填寫)'!$B$6:$B$100, "*" &amp; SUBSTITUTE(MID(B46, IFERROR(FIND("/", B46)+1, 1), 99), "(地主)", "") &amp; "*", '表2-1(由實施者填寫)'!$I$6:$I$100) - SUMIFS($W$7:W45, $B$7:B45, B46), ROUND(IFERROR(SUMIF('表2-1(由實施者填寫)'!$B$6:$B$100, "*" &amp; SUBSTITUTE(MID(B46, IFERROR(FIND("/", B46)+1, 1), 99), "(地主)", "") &amp; "*", '表2-1(由實施者填寫)'!$I$6:$I$100) * P46 / SUMIF($B$8:$B$200, B46, $P$8:$P$200), 0), 0))</f>
        <v>0</v>
      </c>
      <c r="X46" s="334">
        <f>IFERROR(INDEX(物價指數!$B$2:$M$84, MATCH(LEFT(R46,3), 物價指數!$A$2:$A$84, 0), MATCH(RIGHT(R46,2),物價指數!$B$1:$M$1, 0)),0)</f>
        <v>0</v>
      </c>
    </row>
    <row r="47" spans="1:24" x14ac:dyDescent="0.25">
      <c r="A47" s="335"/>
      <c r="B47" s="279"/>
      <c r="C47" s="349"/>
      <c r="D47" s="350"/>
      <c r="E47" s="338"/>
      <c r="F47" s="351"/>
      <c r="G47" s="351"/>
      <c r="H47" s="320">
        <f t="shared" si="7"/>
        <v>0</v>
      </c>
      <c r="I47" s="352"/>
      <c r="J47" s="356"/>
      <c r="K47" s="339"/>
      <c r="L47" s="324">
        <f t="shared" si="8"/>
        <v>0</v>
      </c>
      <c r="M47" s="340"/>
      <c r="N47" s="341"/>
      <c r="O47" s="327">
        <f t="shared" si="9"/>
        <v>0</v>
      </c>
      <c r="P47" s="328">
        <f t="shared" si="10"/>
        <v>0</v>
      </c>
      <c r="Q47" s="329">
        <f t="shared" si="11"/>
        <v>0</v>
      </c>
      <c r="R47" s="330">
        <f t="shared" si="12"/>
        <v>0</v>
      </c>
      <c r="S47" s="331">
        <f t="shared" si="13"/>
        <v>0</v>
      </c>
      <c r="T47" s="342"/>
      <c r="U47" s="333">
        <f>IF(COUNTIF(B47:$B$200, B47)=1, ROUND(SUMIF('表2-1(由實施者填寫)'!$B$6:$B$100, "*"&amp;MID(B47,IFERROR(FIND("/",B47)+1,1),99)&amp;"*", '表2-1(由實施者填寫)'!$J$6:$J$100) - SUMIFS($U$7:U46, $B$7:B46, B47),0), ROUND(IFERROR(SUMIF('表2-1(由實施者填寫)'!$B$6:$B$100,"*"&amp;MID(B47,IFERROR(FIND("/",B47)+1,1),99)&amp;"*",'表2-1(由實施者填寫)'!$J$6:$J$100)*P47/SUMIF($B$8:$B$200,B47,$P$8:$P$200), 0), 0))</f>
        <v>0</v>
      </c>
      <c r="V47" s="333">
        <f ca="1">IF(COUNTA($B$8:B47)=COUNTA($B$8:$B$1000),ROUND('表2-1(由實施者填寫)'!$I$105-SUM($V$8:INDIRECT("V"&amp;(ROW()-1))),0), ROUND(IFERROR('表2-1(由實施者填寫)'!$I$105*P47/$P$201,0),0))</f>
        <v>0</v>
      </c>
      <c r="W47" s="333">
        <f>IF(COUNTIF(B47:$B$200, B47)=1, SUMIF('表2-1(由實施者填寫)'!$B$6:$B$100, "*" &amp; SUBSTITUTE(MID(B47, IFERROR(FIND("/", B47)+1, 1), 99), "(地主)", "") &amp; "*", '表2-1(由實施者填寫)'!$I$6:$I$100) - SUMIFS($W$7:W46, $B$7:B46, B47), ROUND(IFERROR(SUMIF('表2-1(由實施者填寫)'!$B$6:$B$100, "*" &amp; SUBSTITUTE(MID(B47, IFERROR(FIND("/", B47)+1, 1), 99), "(地主)", "") &amp; "*", '表2-1(由實施者填寫)'!$I$6:$I$100) * P47 / SUMIF($B$8:$B$200, B47, $P$8:$P$200), 0), 0))</f>
        <v>0</v>
      </c>
      <c r="X47" s="334">
        <f>IFERROR(INDEX(物價指數!$B$2:$M$84, MATCH(LEFT(R47,3), 物價指數!$A$2:$A$84, 0), MATCH(RIGHT(R47,2),物價指數!$B$1:$M$1, 0)),0)</f>
        <v>0</v>
      </c>
    </row>
    <row r="48" spans="1:24" x14ac:dyDescent="0.25">
      <c r="A48" s="335"/>
      <c r="B48" s="279"/>
      <c r="C48" s="349"/>
      <c r="D48" s="350"/>
      <c r="E48" s="338"/>
      <c r="F48" s="351"/>
      <c r="G48" s="351"/>
      <c r="H48" s="320">
        <f t="shared" si="7"/>
        <v>0</v>
      </c>
      <c r="I48" s="352"/>
      <c r="J48" s="356"/>
      <c r="K48" s="339"/>
      <c r="L48" s="324">
        <f t="shared" si="8"/>
        <v>0</v>
      </c>
      <c r="M48" s="340"/>
      <c r="N48" s="341"/>
      <c r="O48" s="327">
        <f t="shared" si="9"/>
        <v>0</v>
      </c>
      <c r="P48" s="328">
        <f t="shared" si="10"/>
        <v>0</v>
      </c>
      <c r="Q48" s="329">
        <f t="shared" si="11"/>
        <v>0</v>
      </c>
      <c r="R48" s="330">
        <f t="shared" si="12"/>
        <v>0</v>
      </c>
      <c r="S48" s="331">
        <f t="shared" si="13"/>
        <v>0</v>
      </c>
      <c r="T48" s="342"/>
      <c r="U48" s="333">
        <f>IF(COUNTIF(B48:$B$200, B48)=1, ROUND(SUMIF('表2-1(由實施者填寫)'!$B$6:$B$100, "*"&amp;MID(B48,IFERROR(FIND("/",B48)+1,1),99)&amp;"*", '表2-1(由實施者填寫)'!$J$6:$J$100) - SUMIFS($U$7:U47, $B$7:B47, B48),0), ROUND(IFERROR(SUMIF('表2-1(由實施者填寫)'!$B$6:$B$100,"*"&amp;MID(B48,IFERROR(FIND("/",B48)+1,1),99)&amp;"*",'表2-1(由實施者填寫)'!$J$6:$J$100)*P48/SUMIF($B$8:$B$200,B48,$P$8:$P$200), 0), 0))</f>
        <v>0</v>
      </c>
      <c r="V48" s="333">
        <f ca="1">IF(COUNTA($B$8:B48)=COUNTA($B$8:$B$1000),ROUND('表2-1(由實施者填寫)'!$I$105-SUM($V$8:INDIRECT("V"&amp;(ROW()-1))),0), ROUND(IFERROR('表2-1(由實施者填寫)'!$I$105*P48/$P$201,0),0))</f>
        <v>0</v>
      </c>
      <c r="W48" s="333">
        <f>IF(COUNTIF(B48:$B$200, B48)=1, SUMIF('表2-1(由實施者填寫)'!$B$6:$B$100, "*" &amp; SUBSTITUTE(MID(B48, IFERROR(FIND("/", B48)+1, 1), 99), "(地主)", "") &amp; "*", '表2-1(由實施者填寫)'!$I$6:$I$100) - SUMIFS($W$7:W47, $B$7:B47, B48), ROUND(IFERROR(SUMIF('表2-1(由實施者填寫)'!$B$6:$B$100, "*" &amp; SUBSTITUTE(MID(B48, IFERROR(FIND("/", B48)+1, 1), 99), "(地主)", "") &amp; "*", '表2-1(由實施者填寫)'!$I$6:$I$100) * P48 / SUMIF($B$8:$B$200, B48, $P$8:$P$200), 0), 0))</f>
        <v>0</v>
      </c>
      <c r="X48" s="334">
        <f>IFERROR(INDEX(物價指數!$B$2:$M$84, MATCH(LEFT(R48,3), 物價指數!$A$2:$A$84, 0), MATCH(RIGHT(R48,2),物價指數!$B$1:$M$1, 0)),0)</f>
        <v>0</v>
      </c>
    </row>
    <row r="49" spans="1:24" x14ac:dyDescent="0.25">
      <c r="A49" s="335"/>
      <c r="B49" s="279"/>
      <c r="C49" s="349"/>
      <c r="D49" s="357"/>
      <c r="E49" s="338"/>
      <c r="F49" s="338"/>
      <c r="G49" s="338"/>
      <c r="H49" s="320">
        <f t="shared" si="7"/>
        <v>0</v>
      </c>
      <c r="I49" s="352"/>
      <c r="J49" s="356"/>
      <c r="K49" s="339"/>
      <c r="L49" s="324">
        <f t="shared" si="8"/>
        <v>0</v>
      </c>
      <c r="M49" s="340"/>
      <c r="N49" s="341"/>
      <c r="O49" s="327">
        <f t="shared" si="9"/>
        <v>0</v>
      </c>
      <c r="P49" s="328">
        <f t="shared" si="10"/>
        <v>0</v>
      </c>
      <c r="Q49" s="329">
        <f t="shared" si="11"/>
        <v>0</v>
      </c>
      <c r="R49" s="330">
        <f t="shared" si="12"/>
        <v>0</v>
      </c>
      <c r="S49" s="331">
        <f t="shared" si="13"/>
        <v>0</v>
      </c>
      <c r="T49" s="342"/>
      <c r="U49" s="333">
        <f>IF(COUNTIF(B49:$B$200, B49)=1, ROUND(SUMIF('表2-1(由實施者填寫)'!$B$6:$B$100, "*"&amp;MID(B49,IFERROR(FIND("/",B49)+1,1),99)&amp;"*", '表2-1(由實施者填寫)'!$J$6:$J$100) - SUMIFS($U$7:U48, $B$7:B48, B49),0), ROUND(IFERROR(SUMIF('表2-1(由實施者填寫)'!$B$6:$B$100,"*"&amp;MID(B49,IFERROR(FIND("/",B49)+1,1),99)&amp;"*",'表2-1(由實施者填寫)'!$J$6:$J$100)*P49/SUMIF($B$8:$B$200,B49,$P$8:$P$200), 0), 0))</f>
        <v>0</v>
      </c>
      <c r="V49" s="333">
        <f ca="1">IF(COUNTA($B$8:B49)=COUNTA($B$8:$B$1000),ROUND('表2-1(由實施者填寫)'!$I$105-SUM($V$8:INDIRECT("V"&amp;(ROW()-1))),0), ROUND(IFERROR('表2-1(由實施者填寫)'!$I$105*P49/$P$201,0),0))</f>
        <v>0</v>
      </c>
      <c r="W49" s="333">
        <f>IF(COUNTIF(B49:$B$200, B49)=1, SUMIF('表2-1(由實施者填寫)'!$B$6:$B$100, "*" &amp; SUBSTITUTE(MID(B49, IFERROR(FIND("/", B49)+1, 1), 99), "(地主)", "") &amp; "*", '表2-1(由實施者填寫)'!$I$6:$I$100) - SUMIFS($W$7:W48, $B$7:B48, B49), ROUND(IFERROR(SUMIF('表2-1(由實施者填寫)'!$B$6:$B$100, "*" &amp; SUBSTITUTE(MID(B49, IFERROR(FIND("/", B49)+1, 1), 99), "(地主)", "") &amp; "*", '表2-1(由實施者填寫)'!$I$6:$I$100) * P49 / SUMIF($B$8:$B$200, B49, $P$8:$P$200), 0), 0))</f>
        <v>0</v>
      </c>
      <c r="X49" s="334">
        <f>IFERROR(INDEX(物價指數!$B$2:$M$84, MATCH(LEFT(R49,3), 物價指數!$A$2:$A$84, 0), MATCH(RIGHT(R49,2),物價指數!$B$1:$M$1, 0)),0)</f>
        <v>0</v>
      </c>
    </row>
    <row r="50" spans="1:24" x14ac:dyDescent="0.25">
      <c r="A50" s="335"/>
      <c r="B50" s="279"/>
      <c r="C50" s="349"/>
      <c r="D50" s="350"/>
      <c r="E50" s="338"/>
      <c r="F50" s="351"/>
      <c r="G50" s="351"/>
      <c r="H50" s="320">
        <f t="shared" si="7"/>
        <v>0</v>
      </c>
      <c r="I50" s="352"/>
      <c r="J50" s="356"/>
      <c r="K50" s="339"/>
      <c r="L50" s="324">
        <f t="shared" si="8"/>
        <v>0</v>
      </c>
      <c r="M50" s="340"/>
      <c r="N50" s="341"/>
      <c r="O50" s="327">
        <f t="shared" si="9"/>
        <v>0</v>
      </c>
      <c r="P50" s="328">
        <f t="shared" si="10"/>
        <v>0</v>
      </c>
      <c r="Q50" s="329">
        <f t="shared" si="11"/>
        <v>0</v>
      </c>
      <c r="R50" s="330">
        <f t="shared" si="12"/>
        <v>0</v>
      </c>
      <c r="S50" s="331">
        <f t="shared" si="13"/>
        <v>0</v>
      </c>
      <c r="T50" s="342"/>
      <c r="U50" s="333">
        <f>IF(COUNTIF(B50:$B$200, B50)=1, ROUND(SUMIF('表2-1(由實施者填寫)'!$B$6:$B$100, "*"&amp;MID(B50,IFERROR(FIND("/",B50)+1,1),99)&amp;"*", '表2-1(由實施者填寫)'!$J$6:$J$100) - SUMIFS($U$7:U49, $B$7:B49, B50),0), ROUND(IFERROR(SUMIF('表2-1(由實施者填寫)'!$B$6:$B$100,"*"&amp;MID(B50,IFERROR(FIND("/",B50)+1,1),99)&amp;"*",'表2-1(由實施者填寫)'!$J$6:$J$100)*P50/SUMIF($B$8:$B$200,B50,$P$8:$P$200), 0), 0))</f>
        <v>0</v>
      </c>
      <c r="V50" s="333">
        <f ca="1">IF(COUNTA($B$8:B50)=COUNTA($B$8:$B$1000),ROUND('表2-1(由實施者填寫)'!$I$105-SUM($V$8:INDIRECT("V"&amp;(ROW()-1))),0), ROUND(IFERROR('表2-1(由實施者填寫)'!$I$105*P50/$P$201,0),0))</f>
        <v>0</v>
      </c>
      <c r="W50" s="333">
        <f>IF(COUNTIF(B50:$B$200, B50)=1, SUMIF('表2-1(由實施者填寫)'!$B$6:$B$100, "*" &amp; SUBSTITUTE(MID(B50, IFERROR(FIND("/", B50)+1, 1), 99), "(地主)", "") &amp; "*", '表2-1(由實施者填寫)'!$I$6:$I$100) - SUMIFS($W$7:W49, $B$7:B49, B50), ROUND(IFERROR(SUMIF('表2-1(由實施者填寫)'!$B$6:$B$100, "*" &amp; SUBSTITUTE(MID(B50, IFERROR(FIND("/", B50)+1, 1), 99), "(地主)", "") &amp; "*", '表2-1(由實施者填寫)'!$I$6:$I$100) * P50 / SUMIF($B$8:$B$200, B50, $P$8:$P$200), 0), 0))</f>
        <v>0</v>
      </c>
      <c r="X50" s="334">
        <f>IFERROR(INDEX(物價指數!$B$2:$M$84, MATCH(LEFT(R50,3), 物價指數!$A$2:$A$84, 0), MATCH(RIGHT(R50,2),物價指數!$B$1:$M$1, 0)),0)</f>
        <v>0</v>
      </c>
    </row>
    <row r="51" spans="1:24" x14ac:dyDescent="0.25">
      <c r="A51" s="335"/>
      <c r="B51" s="279"/>
      <c r="C51" s="349"/>
      <c r="D51" s="350"/>
      <c r="E51" s="338"/>
      <c r="F51" s="351"/>
      <c r="G51" s="351"/>
      <c r="H51" s="320">
        <f t="shared" si="7"/>
        <v>0</v>
      </c>
      <c r="I51" s="352"/>
      <c r="J51" s="356"/>
      <c r="K51" s="339"/>
      <c r="L51" s="324">
        <f t="shared" si="8"/>
        <v>0</v>
      </c>
      <c r="M51" s="340"/>
      <c r="N51" s="341"/>
      <c r="O51" s="327">
        <f t="shared" si="9"/>
        <v>0</v>
      </c>
      <c r="P51" s="328">
        <f t="shared" si="10"/>
        <v>0</v>
      </c>
      <c r="Q51" s="329">
        <f t="shared" si="11"/>
        <v>0</v>
      </c>
      <c r="R51" s="330">
        <f t="shared" si="12"/>
        <v>0</v>
      </c>
      <c r="S51" s="331">
        <f t="shared" si="13"/>
        <v>0</v>
      </c>
      <c r="T51" s="342"/>
      <c r="U51" s="333">
        <f>IF(COUNTIF(B51:$B$200, B51)=1, ROUND(SUMIF('表2-1(由實施者填寫)'!$B$6:$B$100, "*"&amp;MID(B51,IFERROR(FIND("/",B51)+1,1),99)&amp;"*", '表2-1(由實施者填寫)'!$J$6:$J$100) - SUMIFS($U$7:U50, $B$7:B50, B51),0), ROUND(IFERROR(SUMIF('表2-1(由實施者填寫)'!$B$6:$B$100,"*"&amp;MID(B51,IFERROR(FIND("/",B51)+1,1),99)&amp;"*",'表2-1(由實施者填寫)'!$J$6:$J$100)*P51/SUMIF($B$8:$B$200,B51,$P$8:$P$200), 0), 0))</f>
        <v>0</v>
      </c>
      <c r="V51" s="333">
        <f ca="1">IF(COUNTA($B$8:B51)=COUNTA($B$8:$B$1000),ROUND('表2-1(由實施者填寫)'!$I$105-SUM($V$8:INDIRECT("V"&amp;(ROW()-1))),0), ROUND(IFERROR('表2-1(由實施者填寫)'!$I$105*P51/$P$201,0),0))</f>
        <v>0</v>
      </c>
      <c r="W51" s="333">
        <f>IF(COUNTIF(B51:$B$200, B51)=1, SUMIF('表2-1(由實施者填寫)'!$B$6:$B$100, "*" &amp; SUBSTITUTE(MID(B51, IFERROR(FIND("/", B51)+1, 1), 99), "(地主)", "") &amp; "*", '表2-1(由實施者填寫)'!$I$6:$I$100) - SUMIFS($W$7:W50, $B$7:B50, B51), ROUND(IFERROR(SUMIF('表2-1(由實施者填寫)'!$B$6:$B$100, "*" &amp; SUBSTITUTE(MID(B51, IFERROR(FIND("/", B51)+1, 1), 99), "(地主)", "") &amp; "*", '表2-1(由實施者填寫)'!$I$6:$I$100) * P51 / SUMIF($B$8:$B$200, B51, $P$8:$P$200), 0), 0))</f>
        <v>0</v>
      </c>
      <c r="X51" s="334">
        <f>IFERROR(INDEX(物價指數!$B$2:$M$84, MATCH(LEFT(R51,3), 物價指數!$A$2:$A$84, 0), MATCH(RIGHT(R51,2),物價指數!$B$1:$M$1, 0)),0)</f>
        <v>0</v>
      </c>
    </row>
    <row r="52" spans="1:24" x14ac:dyDescent="0.25">
      <c r="A52" s="335"/>
      <c r="B52" s="279"/>
      <c r="C52" s="349"/>
      <c r="D52" s="357"/>
      <c r="E52" s="338"/>
      <c r="F52" s="338"/>
      <c r="G52" s="338"/>
      <c r="H52" s="320">
        <f t="shared" si="7"/>
        <v>0</v>
      </c>
      <c r="I52" s="352"/>
      <c r="J52" s="356"/>
      <c r="K52" s="339"/>
      <c r="L52" s="324">
        <f t="shared" si="8"/>
        <v>0</v>
      </c>
      <c r="M52" s="340"/>
      <c r="N52" s="341"/>
      <c r="O52" s="327">
        <f t="shared" si="9"/>
        <v>0</v>
      </c>
      <c r="P52" s="328">
        <f t="shared" si="10"/>
        <v>0</v>
      </c>
      <c r="Q52" s="329">
        <f t="shared" si="11"/>
        <v>0</v>
      </c>
      <c r="R52" s="330">
        <f t="shared" si="12"/>
        <v>0</v>
      </c>
      <c r="S52" s="331">
        <f t="shared" si="13"/>
        <v>0</v>
      </c>
      <c r="T52" s="342"/>
      <c r="U52" s="333">
        <f>IF(COUNTIF(B52:$B$200, B52)=1, ROUND(SUMIF('表2-1(由實施者填寫)'!$B$6:$B$100, "*"&amp;MID(B52,IFERROR(FIND("/",B52)+1,1),99)&amp;"*", '表2-1(由實施者填寫)'!$J$6:$J$100) - SUMIFS($U$7:U51, $B$7:B51, B52),0), ROUND(IFERROR(SUMIF('表2-1(由實施者填寫)'!$B$6:$B$100,"*"&amp;MID(B52,IFERROR(FIND("/",B52)+1,1),99)&amp;"*",'表2-1(由實施者填寫)'!$J$6:$J$100)*P52/SUMIF($B$8:$B$200,B52,$P$8:$P$200), 0), 0))</f>
        <v>0</v>
      </c>
      <c r="V52" s="333">
        <f ca="1">IF(COUNTA($B$8:B52)=COUNTA($B$8:$B$1000),ROUND('表2-1(由實施者填寫)'!$I$105-SUM($V$8:INDIRECT("V"&amp;(ROW()-1))),0), ROUND(IFERROR('表2-1(由實施者填寫)'!$I$105*P52/$P$201,0),0))</f>
        <v>0</v>
      </c>
      <c r="W52" s="333">
        <f>IF(COUNTIF(B52:$B$200, B52)=1, SUMIF('表2-1(由實施者填寫)'!$B$6:$B$100, "*" &amp; SUBSTITUTE(MID(B52, IFERROR(FIND("/", B52)+1, 1), 99), "(地主)", "") &amp; "*", '表2-1(由實施者填寫)'!$I$6:$I$100) - SUMIFS($W$7:W51, $B$7:B51, B52), ROUND(IFERROR(SUMIF('表2-1(由實施者填寫)'!$B$6:$B$100, "*" &amp; SUBSTITUTE(MID(B52, IFERROR(FIND("/", B52)+1, 1), 99), "(地主)", "") &amp; "*", '表2-1(由實施者填寫)'!$I$6:$I$100) * P52 / SUMIF($B$8:$B$200, B52, $P$8:$P$200), 0), 0))</f>
        <v>0</v>
      </c>
      <c r="X52" s="334">
        <f>IFERROR(INDEX(物價指數!$B$2:$M$84, MATCH(LEFT(R52,3), 物價指數!$A$2:$A$84, 0), MATCH(RIGHT(R52,2),物價指數!$B$1:$M$1, 0)),0)</f>
        <v>0</v>
      </c>
    </row>
    <row r="53" spans="1:24" x14ac:dyDescent="0.25">
      <c r="A53" s="335"/>
      <c r="B53" s="279"/>
      <c r="C53" s="349"/>
      <c r="D53" s="357"/>
      <c r="E53" s="338"/>
      <c r="F53" s="338"/>
      <c r="G53" s="338"/>
      <c r="H53" s="320">
        <f t="shared" si="7"/>
        <v>0</v>
      </c>
      <c r="I53" s="358"/>
      <c r="J53" s="356"/>
      <c r="K53" s="339"/>
      <c r="L53" s="324">
        <f t="shared" si="8"/>
        <v>0</v>
      </c>
      <c r="M53" s="340"/>
      <c r="N53" s="341"/>
      <c r="O53" s="327">
        <f t="shared" si="9"/>
        <v>0</v>
      </c>
      <c r="P53" s="328">
        <f t="shared" si="10"/>
        <v>0</v>
      </c>
      <c r="Q53" s="329">
        <f t="shared" si="11"/>
        <v>0</v>
      </c>
      <c r="R53" s="330">
        <f t="shared" si="12"/>
        <v>0</v>
      </c>
      <c r="S53" s="331">
        <f t="shared" si="13"/>
        <v>0</v>
      </c>
      <c r="T53" s="342"/>
      <c r="U53" s="333">
        <f>IF(COUNTIF(B53:$B$200, B53)=1, ROUND(SUMIF('表2-1(由實施者填寫)'!$B$6:$B$100, "*"&amp;MID(B53,IFERROR(FIND("/",B53)+1,1),99)&amp;"*", '表2-1(由實施者填寫)'!$J$6:$J$100) - SUMIFS($U$7:U52, $B$7:B52, B53),0), ROUND(IFERROR(SUMIF('表2-1(由實施者填寫)'!$B$6:$B$100,"*"&amp;MID(B53,IFERROR(FIND("/",B53)+1,1),99)&amp;"*",'表2-1(由實施者填寫)'!$J$6:$J$100)*P53/SUMIF($B$8:$B$200,B53,$P$8:$P$200), 0), 0))</f>
        <v>0</v>
      </c>
      <c r="V53" s="333">
        <f ca="1">IF(COUNTA($B$8:B53)=COUNTA($B$8:$B$1000),ROUND('表2-1(由實施者填寫)'!$I$105-SUM($V$8:INDIRECT("V"&amp;(ROW()-1))),0), ROUND(IFERROR('表2-1(由實施者填寫)'!$I$105*P53/$P$201,0),0))</f>
        <v>0</v>
      </c>
      <c r="W53" s="333">
        <f>IF(COUNTIF(B53:$B$200, B53)=1, SUMIF('表2-1(由實施者填寫)'!$B$6:$B$100, "*" &amp; SUBSTITUTE(MID(B53, IFERROR(FIND("/", B53)+1, 1), 99), "(地主)", "") &amp; "*", '表2-1(由實施者填寫)'!$I$6:$I$100) - SUMIFS($W$7:W52, $B$7:B52, B53), ROUND(IFERROR(SUMIF('表2-1(由實施者填寫)'!$B$6:$B$100, "*" &amp; SUBSTITUTE(MID(B53, IFERROR(FIND("/", B53)+1, 1), 99), "(地主)", "") &amp; "*", '表2-1(由實施者填寫)'!$I$6:$I$100) * P53 / SUMIF($B$8:$B$200, B53, $P$8:$P$200), 0), 0))</f>
        <v>0</v>
      </c>
      <c r="X53" s="334">
        <f>IFERROR(INDEX(物價指數!$B$2:$M$84, MATCH(LEFT(R53,3), 物價指數!$A$2:$A$84, 0), MATCH(RIGHT(R53,2),物價指數!$B$1:$M$1, 0)),0)</f>
        <v>0</v>
      </c>
    </row>
    <row r="54" spans="1:24" x14ac:dyDescent="0.25">
      <c r="A54" s="335"/>
      <c r="B54" s="279"/>
      <c r="C54" s="349"/>
      <c r="D54" s="357"/>
      <c r="E54" s="338"/>
      <c r="F54" s="338"/>
      <c r="G54" s="338"/>
      <c r="H54" s="320">
        <f t="shared" si="7"/>
        <v>0</v>
      </c>
      <c r="I54" s="352"/>
      <c r="J54" s="356"/>
      <c r="K54" s="339"/>
      <c r="L54" s="324">
        <f t="shared" si="8"/>
        <v>0</v>
      </c>
      <c r="M54" s="340"/>
      <c r="N54" s="341"/>
      <c r="O54" s="327">
        <f t="shared" si="9"/>
        <v>0</v>
      </c>
      <c r="P54" s="328">
        <f t="shared" si="10"/>
        <v>0</v>
      </c>
      <c r="Q54" s="329">
        <f t="shared" si="11"/>
        <v>0</v>
      </c>
      <c r="R54" s="330">
        <f t="shared" si="12"/>
        <v>0</v>
      </c>
      <c r="S54" s="331">
        <f t="shared" si="13"/>
        <v>0</v>
      </c>
      <c r="T54" s="342"/>
      <c r="U54" s="333">
        <f>IF(COUNTIF(B54:$B$200, B54)=1, ROUND(SUMIF('表2-1(由實施者填寫)'!$B$6:$B$100, "*"&amp;MID(B54,IFERROR(FIND("/",B54)+1,1),99)&amp;"*", '表2-1(由實施者填寫)'!$J$6:$J$100) - SUMIFS($U$7:U53, $B$7:B53, B54),0), ROUND(IFERROR(SUMIF('表2-1(由實施者填寫)'!$B$6:$B$100,"*"&amp;MID(B54,IFERROR(FIND("/",B54)+1,1),99)&amp;"*",'表2-1(由實施者填寫)'!$J$6:$J$100)*P54/SUMIF($B$8:$B$200,B54,$P$8:$P$200), 0), 0))</f>
        <v>0</v>
      </c>
      <c r="V54" s="333">
        <f ca="1">IF(COUNTA($B$8:B54)=COUNTA($B$8:$B$1000),ROUND('表2-1(由實施者填寫)'!$I$105-SUM($V$8:INDIRECT("V"&amp;(ROW()-1))),0), ROUND(IFERROR('表2-1(由實施者填寫)'!$I$105*P54/$P$201,0),0))</f>
        <v>0</v>
      </c>
      <c r="W54" s="333">
        <f>IF(COUNTIF(B54:$B$200, B54)=1, SUMIF('表2-1(由實施者填寫)'!$B$6:$B$100, "*" &amp; SUBSTITUTE(MID(B54, IFERROR(FIND("/", B54)+1, 1), 99), "(地主)", "") &amp; "*", '表2-1(由實施者填寫)'!$I$6:$I$100) - SUMIFS($W$7:W53, $B$7:B53, B54), ROUND(IFERROR(SUMIF('表2-1(由實施者填寫)'!$B$6:$B$100, "*" &amp; SUBSTITUTE(MID(B54, IFERROR(FIND("/", B54)+1, 1), 99), "(地主)", "") &amp; "*", '表2-1(由實施者填寫)'!$I$6:$I$100) * P54 / SUMIF($B$8:$B$200, B54, $P$8:$P$200), 0), 0))</f>
        <v>0</v>
      </c>
      <c r="X54" s="334">
        <f>IFERROR(INDEX(物價指數!$B$2:$M$84, MATCH(LEFT(R54,3), 物價指數!$A$2:$A$84, 0), MATCH(RIGHT(R54,2),物價指數!$B$1:$M$1, 0)),0)</f>
        <v>0</v>
      </c>
    </row>
    <row r="55" spans="1:24" x14ac:dyDescent="0.25">
      <c r="A55" s="335"/>
      <c r="B55" s="279"/>
      <c r="C55" s="349"/>
      <c r="D55" s="350"/>
      <c r="E55" s="338"/>
      <c r="F55" s="351"/>
      <c r="G55" s="351"/>
      <c r="H55" s="320">
        <f t="shared" si="7"/>
        <v>0</v>
      </c>
      <c r="I55" s="352"/>
      <c r="J55" s="356"/>
      <c r="K55" s="339"/>
      <c r="L55" s="324">
        <f t="shared" si="8"/>
        <v>0</v>
      </c>
      <c r="M55" s="340"/>
      <c r="N55" s="341"/>
      <c r="O55" s="327">
        <f t="shared" si="9"/>
        <v>0</v>
      </c>
      <c r="P55" s="328">
        <f t="shared" si="10"/>
        <v>0</v>
      </c>
      <c r="Q55" s="329">
        <f t="shared" si="11"/>
        <v>0</v>
      </c>
      <c r="R55" s="330">
        <f t="shared" si="12"/>
        <v>0</v>
      </c>
      <c r="S55" s="331">
        <f t="shared" si="13"/>
        <v>0</v>
      </c>
      <c r="T55" s="342"/>
      <c r="U55" s="333">
        <f>IF(COUNTIF(B55:$B$200, B55)=1, ROUND(SUMIF('表2-1(由實施者填寫)'!$B$6:$B$100, "*"&amp;MID(B55,IFERROR(FIND("/",B55)+1,1),99)&amp;"*", '表2-1(由實施者填寫)'!$J$6:$J$100) - SUMIFS($U$7:U54, $B$7:B54, B55),0), ROUND(IFERROR(SUMIF('表2-1(由實施者填寫)'!$B$6:$B$100,"*"&amp;MID(B55,IFERROR(FIND("/",B55)+1,1),99)&amp;"*",'表2-1(由實施者填寫)'!$J$6:$J$100)*P55/SUMIF($B$8:$B$200,B55,$P$8:$P$200), 0), 0))</f>
        <v>0</v>
      </c>
      <c r="V55" s="333">
        <f ca="1">IF(COUNTA($B$8:B55)=COUNTA($B$8:$B$1000),ROUND('表2-1(由實施者填寫)'!$I$105-SUM($V$8:INDIRECT("V"&amp;(ROW()-1))),0), ROUND(IFERROR('表2-1(由實施者填寫)'!$I$105*P55/$P$201,0),0))</f>
        <v>0</v>
      </c>
      <c r="W55" s="333">
        <f>IF(COUNTIF(B55:$B$200, B55)=1, SUMIF('表2-1(由實施者填寫)'!$B$6:$B$100, "*" &amp; SUBSTITUTE(MID(B55, IFERROR(FIND("/", B55)+1, 1), 99), "(地主)", "") &amp; "*", '表2-1(由實施者填寫)'!$I$6:$I$100) - SUMIFS($W$7:W54, $B$7:B54, B55), ROUND(IFERROR(SUMIF('表2-1(由實施者填寫)'!$B$6:$B$100, "*" &amp; SUBSTITUTE(MID(B55, IFERROR(FIND("/", B55)+1, 1), 99), "(地主)", "") &amp; "*", '表2-1(由實施者填寫)'!$I$6:$I$100) * P55 / SUMIF($B$8:$B$200, B55, $P$8:$P$200), 0), 0))</f>
        <v>0</v>
      </c>
      <c r="X55" s="334">
        <f>IFERROR(INDEX(物價指數!$B$2:$M$84, MATCH(LEFT(R55,3), 物價指數!$A$2:$A$84, 0), MATCH(RIGHT(R55,2),物價指數!$B$1:$M$1, 0)),0)</f>
        <v>0</v>
      </c>
    </row>
    <row r="56" spans="1:24" x14ac:dyDescent="0.25">
      <c r="A56" s="335"/>
      <c r="B56" s="279"/>
      <c r="C56" s="349"/>
      <c r="D56" s="350"/>
      <c r="E56" s="338"/>
      <c r="F56" s="351"/>
      <c r="G56" s="351"/>
      <c r="H56" s="320">
        <f t="shared" si="7"/>
        <v>0</v>
      </c>
      <c r="I56" s="352"/>
      <c r="J56" s="356"/>
      <c r="K56" s="339"/>
      <c r="L56" s="324">
        <f t="shared" si="8"/>
        <v>0</v>
      </c>
      <c r="M56" s="340"/>
      <c r="N56" s="341"/>
      <c r="O56" s="327">
        <f t="shared" si="9"/>
        <v>0</v>
      </c>
      <c r="P56" s="328">
        <f t="shared" si="10"/>
        <v>0</v>
      </c>
      <c r="Q56" s="329">
        <f t="shared" si="11"/>
        <v>0</v>
      </c>
      <c r="R56" s="330">
        <f t="shared" si="12"/>
        <v>0</v>
      </c>
      <c r="S56" s="331">
        <f t="shared" si="13"/>
        <v>0</v>
      </c>
      <c r="T56" s="342"/>
      <c r="U56" s="333">
        <f>IF(COUNTIF(B56:$B$200, B56)=1, ROUND(SUMIF('表2-1(由實施者填寫)'!$B$6:$B$100, "*"&amp;MID(B56,IFERROR(FIND("/",B56)+1,1),99)&amp;"*", '表2-1(由實施者填寫)'!$J$6:$J$100) - SUMIFS($U$7:U55, $B$7:B55, B56),0), ROUND(IFERROR(SUMIF('表2-1(由實施者填寫)'!$B$6:$B$100,"*"&amp;MID(B56,IFERROR(FIND("/",B56)+1,1),99)&amp;"*",'表2-1(由實施者填寫)'!$J$6:$J$100)*P56/SUMIF($B$8:$B$200,B56,$P$8:$P$200), 0), 0))</f>
        <v>0</v>
      </c>
      <c r="V56" s="333">
        <f ca="1">IF(COUNTA($B$8:B56)=COUNTA($B$8:$B$1000),ROUND('表2-1(由實施者填寫)'!$I$105-SUM($V$8:INDIRECT("V"&amp;(ROW()-1))),0), ROUND(IFERROR('表2-1(由實施者填寫)'!$I$105*P56/$P$201,0),0))</f>
        <v>0</v>
      </c>
      <c r="W56" s="333">
        <f>IF(COUNTIF(B56:$B$200, B56)=1, SUMIF('表2-1(由實施者填寫)'!$B$6:$B$100, "*" &amp; SUBSTITUTE(MID(B56, IFERROR(FIND("/", B56)+1, 1), 99), "(地主)", "") &amp; "*", '表2-1(由實施者填寫)'!$I$6:$I$100) - SUMIFS($W$7:W55, $B$7:B55, B56), ROUND(IFERROR(SUMIF('表2-1(由實施者填寫)'!$B$6:$B$100, "*" &amp; SUBSTITUTE(MID(B56, IFERROR(FIND("/", B56)+1, 1), 99), "(地主)", "") &amp; "*", '表2-1(由實施者填寫)'!$I$6:$I$100) * P56 / SUMIF($B$8:$B$200, B56, $P$8:$P$200), 0), 0))</f>
        <v>0</v>
      </c>
      <c r="X56" s="334">
        <f>IFERROR(INDEX(物價指數!$B$2:$M$84, MATCH(LEFT(R56,3), 物價指數!$A$2:$A$84, 0), MATCH(RIGHT(R56,2),物價指數!$B$1:$M$1, 0)),0)</f>
        <v>0</v>
      </c>
    </row>
    <row r="57" spans="1:24" x14ac:dyDescent="0.25">
      <c r="A57" s="335"/>
      <c r="B57" s="279"/>
      <c r="C57" s="349"/>
      <c r="D57" s="350"/>
      <c r="E57" s="338"/>
      <c r="F57" s="351"/>
      <c r="G57" s="351"/>
      <c r="H57" s="320">
        <f t="shared" si="7"/>
        <v>0</v>
      </c>
      <c r="I57" s="352"/>
      <c r="J57" s="356"/>
      <c r="K57" s="339"/>
      <c r="L57" s="324">
        <f t="shared" si="8"/>
        <v>0</v>
      </c>
      <c r="M57" s="340"/>
      <c r="N57" s="341"/>
      <c r="O57" s="327">
        <f t="shared" si="9"/>
        <v>0</v>
      </c>
      <c r="P57" s="328">
        <f t="shared" si="10"/>
        <v>0</v>
      </c>
      <c r="Q57" s="329">
        <f t="shared" si="11"/>
        <v>0</v>
      </c>
      <c r="R57" s="330">
        <f t="shared" si="12"/>
        <v>0</v>
      </c>
      <c r="S57" s="331">
        <f t="shared" si="13"/>
        <v>0</v>
      </c>
      <c r="T57" s="342"/>
      <c r="U57" s="333">
        <f>IF(COUNTIF(B57:$B$200, B57)=1, ROUND(SUMIF('表2-1(由實施者填寫)'!$B$6:$B$100, "*"&amp;MID(B57,IFERROR(FIND("/",B57)+1,1),99)&amp;"*", '表2-1(由實施者填寫)'!$J$6:$J$100) - SUMIFS($U$7:U56, $B$7:B56, B57),0), ROUND(IFERROR(SUMIF('表2-1(由實施者填寫)'!$B$6:$B$100,"*"&amp;MID(B57,IFERROR(FIND("/",B57)+1,1),99)&amp;"*",'表2-1(由實施者填寫)'!$J$6:$J$100)*P57/SUMIF($B$8:$B$200,B57,$P$8:$P$200), 0), 0))</f>
        <v>0</v>
      </c>
      <c r="V57" s="333">
        <f ca="1">IF(COUNTA($B$8:B57)=COUNTA($B$8:$B$1000),ROUND('表2-1(由實施者填寫)'!$I$105-SUM($V$8:INDIRECT("V"&amp;(ROW()-1))),0), ROUND(IFERROR('表2-1(由實施者填寫)'!$I$105*P57/$P$201,0),0))</f>
        <v>0</v>
      </c>
      <c r="W57" s="333">
        <f>IF(COUNTIF(B57:$B$200, B57)=1, SUMIF('表2-1(由實施者填寫)'!$B$6:$B$100, "*" &amp; SUBSTITUTE(MID(B57, IFERROR(FIND("/", B57)+1, 1), 99), "(地主)", "") &amp; "*", '表2-1(由實施者填寫)'!$I$6:$I$100) - SUMIFS($W$7:W56, $B$7:B56, B57), ROUND(IFERROR(SUMIF('表2-1(由實施者填寫)'!$B$6:$B$100, "*" &amp; SUBSTITUTE(MID(B57, IFERROR(FIND("/", B57)+1, 1), 99), "(地主)", "") &amp; "*", '表2-1(由實施者填寫)'!$I$6:$I$100) * P57 / SUMIF($B$8:$B$200, B57, $P$8:$P$200), 0), 0))</f>
        <v>0</v>
      </c>
      <c r="X57" s="334">
        <f>IFERROR(INDEX(物價指數!$B$2:$M$84, MATCH(LEFT(R57,3), 物價指數!$A$2:$A$84, 0), MATCH(RIGHT(R57,2),物價指數!$B$1:$M$1, 0)),0)</f>
        <v>0</v>
      </c>
    </row>
    <row r="58" spans="1:24" x14ac:dyDescent="0.25">
      <c r="A58" s="335"/>
      <c r="B58" s="279"/>
      <c r="C58" s="349"/>
      <c r="D58" s="350"/>
      <c r="E58" s="338"/>
      <c r="F58" s="351"/>
      <c r="G58" s="351"/>
      <c r="H58" s="320">
        <f t="shared" si="7"/>
        <v>0</v>
      </c>
      <c r="I58" s="352"/>
      <c r="J58" s="356"/>
      <c r="K58" s="339"/>
      <c r="L58" s="324">
        <f t="shared" si="8"/>
        <v>0</v>
      </c>
      <c r="M58" s="340"/>
      <c r="N58" s="341"/>
      <c r="O58" s="327">
        <f t="shared" si="9"/>
        <v>0</v>
      </c>
      <c r="P58" s="328">
        <f t="shared" si="10"/>
        <v>0</v>
      </c>
      <c r="Q58" s="329">
        <f t="shared" si="11"/>
        <v>0</v>
      </c>
      <c r="R58" s="330">
        <f t="shared" si="12"/>
        <v>0</v>
      </c>
      <c r="S58" s="331">
        <f t="shared" si="13"/>
        <v>0</v>
      </c>
      <c r="T58" s="342"/>
      <c r="U58" s="333">
        <f>IF(COUNTIF(B58:$B$200, B58)=1, ROUND(SUMIF('表2-1(由實施者填寫)'!$B$6:$B$100, "*"&amp;MID(B58,IFERROR(FIND("/",B58)+1,1),99)&amp;"*", '表2-1(由實施者填寫)'!$J$6:$J$100) - SUMIFS($U$7:U57, $B$7:B57, B58),0), ROUND(IFERROR(SUMIF('表2-1(由實施者填寫)'!$B$6:$B$100,"*"&amp;MID(B58,IFERROR(FIND("/",B58)+1,1),99)&amp;"*",'表2-1(由實施者填寫)'!$J$6:$J$100)*P58/SUMIF($B$8:$B$200,B58,$P$8:$P$200), 0), 0))</f>
        <v>0</v>
      </c>
      <c r="V58" s="333">
        <f ca="1">IF(COUNTA($B$8:B58)=COUNTA($B$8:$B$1000),ROUND('表2-1(由實施者填寫)'!$I$105-SUM($V$8:INDIRECT("V"&amp;(ROW()-1))),0), ROUND(IFERROR('表2-1(由實施者填寫)'!$I$105*P58/$P$201,0),0))</f>
        <v>0</v>
      </c>
      <c r="W58" s="333">
        <f>IF(COUNTIF(B58:$B$200, B58)=1, SUMIF('表2-1(由實施者填寫)'!$B$6:$B$100, "*" &amp; SUBSTITUTE(MID(B58, IFERROR(FIND("/", B58)+1, 1), 99), "(地主)", "") &amp; "*", '表2-1(由實施者填寫)'!$I$6:$I$100) - SUMIFS($W$7:W57, $B$7:B57, B58), ROUND(IFERROR(SUMIF('表2-1(由實施者填寫)'!$B$6:$B$100, "*" &amp; SUBSTITUTE(MID(B58, IFERROR(FIND("/", B58)+1, 1), 99), "(地主)", "") &amp; "*", '表2-1(由實施者填寫)'!$I$6:$I$100) * P58 / SUMIF($B$8:$B$200, B58, $P$8:$P$200), 0), 0))</f>
        <v>0</v>
      </c>
      <c r="X58" s="334">
        <f>IFERROR(INDEX(物價指數!$B$2:$M$84, MATCH(LEFT(R58,3), 物價指數!$A$2:$A$84, 0), MATCH(RIGHT(R58,2),物價指數!$B$1:$M$1, 0)),0)</f>
        <v>0</v>
      </c>
    </row>
    <row r="59" spans="1:24" x14ac:dyDescent="0.25">
      <c r="A59" s="335"/>
      <c r="B59" s="279"/>
      <c r="C59" s="349"/>
      <c r="D59" s="350"/>
      <c r="E59" s="338"/>
      <c r="F59" s="351"/>
      <c r="G59" s="351"/>
      <c r="H59" s="320">
        <f t="shared" si="7"/>
        <v>0</v>
      </c>
      <c r="I59" s="352"/>
      <c r="J59" s="356"/>
      <c r="K59" s="339"/>
      <c r="L59" s="324">
        <f t="shared" si="8"/>
        <v>0</v>
      </c>
      <c r="M59" s="340"/>
      <c r="N59" s="341"/>
      <c r="O59" s="327">
        <f t="shared" si="9"/>
        <v>0</v>
      </c>
      <c r="P59" s="328">
        <f t="shared" si="10"/>
        <v>0</v>
      </c>
      <c r="Q59" s="329">
        <f t="shared" si="11"/>
        <v>0</v>
      </c>
      <c r="R59" s="330">
        <f t="shared" si="12"/>
        <v>0</v>
      </c>
      <c r="S59" s="331">
        <f t="shared" si="13"/>
        <v>0</v>
      </c>
      <c r="T59" s="342"/>
      <c r="U59" s="333">
        <f>IF(COUNTIF(B59:$B$200, B59)=1, ROUND(SUMIF('表2-1(由實施者填寫)'!$B$6:$B$100, "*"&amp;MID(B59,IFERROR(FIND("/",B59)+1,1),99)&amp;"*", '表2-1(由實施者填寫)'!$J$6:$J$100) - SUMIFS($U$7:U58, $B$7:B58, B59),0), ROUND(IFERROR(SUMIF('表2-1(由實施者填寫)'!$B$6:$B$100,"*"&amp;MID(B59,IFERROR(FIND("/",B59)+1,1),99)&amp;"*",'表2-1(由實施者填寫)'!$J$6:$J$100)*P59/SUMIF($B$8:$B$200,B59,$P$8:$P$200), 0), 0))</f>
        <v>0</v>
      </c>
      <c r="V59" s="333">
        <f ca="1">IF(COUNTA($B$8:B59)=COUNTA($B$8:$B$1000),ROUND('表2-1(由實施者填寫)'!$I$105-SUM($V$8:INDIRECT("V"&amp;(ROW()-1))),0), ROUND(IFERROR('表2-1(由實施者填寫)'!$I$105*P59/$P$201,0),0))</f>
        <v>0</v>
      </c>
      <c r="W59" s="333">
        <f>IF(COUNTIF(B59:$B$200, B59)=1, SUMIF('表2-1(由實施者填寫)'!$B$6:$B$100, "*" &amp; SUBSTITUTE(MID(B59, IFERROR(FIND("/", B59)+1, 1), 99), "(地主)", "") &amp; "*", '表2-1(由實施者填寫)'!$I$6:$I$100) - SUMIFS($W$7:W58, $B$7:B58, B59), ROUND(IFERROR(SUMIF('表2-1(由實施者填寫)'!$B$6:$B$100, "*" &amp; SUBSTITUTE(MID(B59, IFERROR(FIND("/", B59)+1, 1), 99), "(地主)", "") &amp; "*", '表2-1(由實施者填寫)'!$I$6:$I$100) * P59 / SUMIF($B$8:$B$200, B59, $P$8:$P$200), 0), 0))</f>
        <v>0</v>
      </c>
      <c r="X59" s="334">
        <f>IFERROR(INDEX(物價指數!$B$2:$M$84, MATCH(LEFT(R59,3), 物價指數!$A$2:$A$84, 0), MATCH(RIGHT(R59,2),物價指數!$B$1:$M$1, 0)),0)</f>
        <v>0</v>
      </c>
    </row>
    <row r="60" spans="1:24" x14ac:dyDescent="0.25">
      <c r="A60" s="335"/>
      <c r="B60" s="279"/>
      <c r="C60" s="349"/>
      <c r="D60" s="350"/>
      <c r="E60" s="338"/>
      <c r="F60" s="351"/>
      <c r="G60" s="351"/>
      <c r="H60" s="320">
        <f t="shared" si="7"/>
        <v>0</v>
      </c>
      <c r="I60" s="352"/>
      <c r="J60" s="356"/>
      <c r="K60" s="339"/>
      <c r="L60" s="324">
        <f t="shared" si="8"/>
        <v>0</v>
      </c>
      <c r="M60" s="340"/>
      <c r="N60" s="341"/>
      <c r="O60" s="327">
        <f t="shared" si="9"/>
        <v>0</v>
      </c>
      <c r="P60" s="328">
        <f t="shared" si="10"/>
        <v>0</v>
      </c>
      <c r="Q60" s="329">
        <f t="shared" si="11"/>
        <v>0</v>
      </c>
      <c r="R60" s="330">
        <f t="shared" si="12"/>
        <v>0</v>
      </c>
      <c r="S60" s="331">
        <f t="shared" si="13"/>
        <v>0</v>
      </c>
      <c r="T60" s="342"/>
      <c r="U60" s="333">
        <f>IF(COUNTIF(B60:$B$200, B60)=1, ROUND(SUMIF('表2-1(由實施者填寫)'!$B$6:$B$100, "*"&amp;MID(B60,IFERROR(FIND("/",B60)+1,1),99)&amp;"*", '表2-1(由實施者填寫)'!$J$6:$J$100) - SUMIFS($U$7:U59, $B$7:B59, B60),0), ROUND(IFERROR(SUMIF('表2-1(由實施者填寫)'!$B$6:$B$100,"*"&amp;MID(B60,IFERROR(FIND("/",B60)+1,1),99)&amp;"*",'表2-1(由實施者填寫)'!$J$6:$J$100)*P60/SUMIF($B$8:$B$200,B60,$P$8:$P$200), 0), 0))</f>
        <v>0</v>
      </c>
      <c r="V60" s="333">
        <f ca="1">IF(COUNTA($B$8:B60)=COUNTA($B$8:$B$1000),ROUND('表2-1(由實施者填寫)'!$I$105-SUM($V$8:INDIRECT("V"&amp;(ROW()-1))),0), ROUND(IFERROR('表2-1(由實施者填寫)'!$I$105*P60/$P$201,0),0))</f>
        <v>0</v>
      </c>
      <c r="W60" s="333">
        <f>IF(COUNTIF(B60:$B$200, B60)=1, SUMIF('表2-1(由實施者填寫)'!$B$6:$B$100, "*" &amp; SUBSTITUTE(MID(B60, IFERROR(FIND("/", B60)+1, 1), 99), "(地主)", "") &amp; "*", '表2-1(由實施者填寫)'!$I$6:$I$100) - SUMIFS($W$7:W59, $B$7:B59, B60), ROUND(IFERROR(SUMIF('表2-1(由實施者填寫)'!$B$6:$B$100, "*" &amp; SUBSTITUTE(MID(B60, IFERROR(FIND("/", B60)+1, 1), 99), "(地主)", "") &amp; "*", '表2-1(由實施者填寫)'!$I$6:$I$100) * P60 / SUMIF($B$8:$B$200, B60, $P$8:$P$200), 0), 0))</f>
        <v>0</v>
      </c>
      <c r="X60" s="334">
        <f>IFERROR(INDEX(物價指數!$B$2:$M$84, MATCH(LEFT(R60,3), 物價指數!$A$2:$A$84, 0), MATCH(RIGHT(R60,2),物價指數!$B$1:$M$1, 0)),0)</f>
        <v>0</v>
      </c>
    </row>
    <row r="61" spans="1:24" x14ac:dyDescent="0.25">
      <c r="A61" s="335"/>
      <c r="B61" s="279"/>
      <c r="C61" s="349"/>
      <c r="D61" s="350"/>
      <c r="E61" s="338"/>
      <c r="F61" s="351"/>
      <c r="G61" s="351"/>
      <c r="H61" s="320">
        <f t="shared" si="7"/>
        <v>0</v>
      </c>
      <c r="I61" s="352"/>
      <c r="J61" s="356"/>
      <c r="K61" s="339"/>
      <c r="L61" s="324">
        <f t="shared" si="8"/>
        <v>0</v>
      </c>
      <c r="M61" s="340"/>
      <c r="N61" s="341"/>
      <c r="O61" s="327">
        <f t="shared" si="9"/>
        <v>0</v>
      </c>
      <c r="P61" s="328">
        <f t="shared" si="10"/>
        <v>0</v>
      </c>
      <c r="Q61" s="329">
        <f t="shared" si="11"/>
        <v>0</v>
      </c>
      <c r="R61" s="330">
        <f t="shared" si="12"/>
        <v>0</v>
      </c>
      <c r="S61" s="331">
        <f t="shared" si="13"/>
        <v>0</v>
      </c>
      <c r="T61" s="342"/>
      <c r="U61" s="333">
        <f>IF(COUNTIF(B61:$B$200, B61)=1, ROUND(SUMIF('表2-1(由實施者填寫)'!$B$6:$B$100, "*"&amp;MID(B61,IFERROR(FIND("/",B61)+1,1),99)&amp;"*", '表2-1(由實施者填寫)'!$J$6:$J$100) - SUMIFS($U$7:U60, $B$7:B60, B61),0), ROUND(IFERROR(SUMIF('表2-1(由實施者填寫)'!$B$6:$B$100,"*"&amp;MID(B61,IFERROR(FIND("/",B61)+1,1),99)&amp;"*",'表2-1(由實施者填寫)'!$J$6:$J$100)*P61/SUMIF($B$8:$B$200,B61,$P$8:$P$200), 0), 0))</f>
        <v>0</v>
      </c>
      <c r="V61" s="333">
        <f ca="1">IF(COUNTA($B$8:B61)=COUNTA($B$8:$B$1000),ROUND('表2-1(由實施者填寫)'!$I$105-SUM($V$8:INDIRECT("V"&amp;(ROW()-1))),0), ROUND(IFERROR('表2-1(由實施者填寫)'!$I$105*P61/$P$201,0),0))</f>
        <v>0</v>
      </c>
      <c r="W61" s="333">
        <f>IF(COUNTIF(B61:$B$200, B61)=1, SUMIF('表2-1(由實施者填寫)'!$B$6:$B$100, "*" &amp; SUBSTITUTE(MID(B61, IFERROR(FIND("/", B61)+1, 1), 99), "(地主)", "") &amp; "*", '表2-1(由實施者填寫)'!$I$6:$I$100) - SUMIFS($W$7:W60, $B$7:B60, B61), ROUND(IFERROR(SUMIF('表2-1(由實施者填寫)'!$B$6:$B$100, "*" &amp; SUBSTITUTE(MID(B61, IFERROR(FIND("/", B61)+1, 1), 99), "(地主)", "") &amp; "*", '表2-1(由實施者填寫)'!$I$6:$I$100) * P61 / SUMIF($B$8:$B$200, B61, $P$8:$P$200), 0), 0))</f>
        <v>0</v>
      </c>
      <c r="X61" s="334">
        <f>IFERROR(INDEX(物價指數!$B$2:$M$84, MATCH(LEFT(R61,3), 物價指數!$A$2:$A$84, 0), MATCH(RIGHT(R61,2),物價指數!$B$1:$M$1, 0)),0)</f>
        <v>0</v>
      </c>
    </row>
    <row r="62" spans="1:24" x14ac:dyDescent="0.25">
      <c r="A62" s="335"/>
      <c r="B62" s="279"/>
      <c r="C62" s="349"/>
      <c r="D62" s="357"/>
      <c r="E62" s="338"/>
      <c r="F62" s="338"/>
      <c r="G62" s="338"/>
      <c r="H62" s="320">
        <f t="shared" si="7"/>
        <v>0</v>
      </c>
      <c r="I62" s="352"/>
      <c r="J62" s="356"/>
      <c r="K62" s="339"/>
      <c r="L62" s="324">
        <f t="shared" si="8"/>
        <v>0</v>
      </c>
      <c r="M62" s="340"/>
      <c r="N62" s="341"/>
      <c r="O62" s="327">
        <f t="shared" si="9"/>
        <v>0</v>
      </c>
      <c r="P62" s="328">
        <f t="shared" si="10"/>
        <v>0</v>
      </c>
      <c r="Q62" s="329">
        <f t="shared" si="11"/>
        <v>0</v>
      </c>
      <c r="R62" s="330">
        <f t="shared" si="12"/>
        <v>0</v>
      </c>
      <c r="S62" s="331">
        <f t="shared" si="13"/>
        <v>0</v>
      </c>
      <c r="T62" s="342"/>
      <c r="U62" s="333">
        <f>IF(COUNTIF(B62:$B$200, B62)=1, ROUND(SUMIF('表2-1(由實施者填寫)'!$B$6:$B$100, "*"&amp;MID(B62,IFERROR(FIND("/",B62)+1,1),99)&amp;"*", '表2-1(由實施者填寫)'!$J$6:$J$100) - SUMIFS($U$7:U61, $B$7:B61, B62),0), ROUND(IFERROR(SUMIF('表2-1(由實施者填寫)'!$B$6:$B$100,"*"&amp;MID(B62,IFERROR(FIND("/",B62)+1,1),99)&amp;"*",'表2-1(由實施者填寫)'!$J$6:$J$100)*P62/SUMIF($B$8:$B$200,B62,$P$8:$P$200), 0), 0))</f>
        <v>0</v>
      </c>
      <c r="V62" s="333">
        <f ca="1">IF(COUNTA($B$8:B62)=COUNTA($B$8:$B$1000),ROUND('表2-1(由實施者填寫)'!$I$105-SUM($V$8:INDIRECT("V"&amp;(ROW()-1))),0), ROUND(IFERROR('表2-1(由實施者填寫)'!$I$105*P62/$P$201,0),0))</f>
        <v>0</v>
      </c>
      <c r="W62" s="333">
        <f>IF(COUNTIF(B62:$B$200, B62)=1, SUMIF('表2-1(由實施者填寫)'!$B$6:$B$100, "*" &amp; SUBSTITUTE(MID(B62, IFERROR(FIND("/", B62)+1, 1), 99), "(地主)", "") &amp; "*", '表2-1(由實施者填寫)'!$I$6:$I$100) - SUMIFS($W$7:W61, $B$7:B61, B62), ROUND(IFERROR(SUMIF('表2-1(由實施者填寫)'!$B$6:$B$100, "*" &amp; SUBSTITUTE(MID(B62, IFERROR(FIND("/", B62)+1, 1), 99), "(地主)", "") &amp; "*", '表2-1(由實施者填寫)'!$I$6:$I$100) * P62 / SUMIF($B$8:$B$200, B62, $P$8:$P$200), 0), 0))</f>
        <v>0</v>
      </c>
      <c r="X62" s="334">
        <f>IFERROR(INDEX(物價指數!$B$2:$M$84, MATCH(LEFT(R62,3), 物價指數!$A$2:$A$84, 0), MATCH(RIGHT(R62,2),物價指數!$B$1:$M$1, 0)),0)</f>
        <v>0</v>
      </c>
    </row>
    <row r="63" spans="1:24" x14ac:dyDescent="0.25">
      <c r="A63" s="335"/>
      <c r="B63" s="279"/>
      <c r="C63" s="349"/>
      <c r="D63" s="350"/>
      <c r="E63" s="338"/>
      <c r="F63" s="338"/>
      <c r="G63" s="338"/>
      <c r="H63" s="320">
        <f t="shared" si="7"/>
        <v>0</v>
      </c>
      <c r="I63" s="352"/>
      <c r="J63" s="356"/>
      <c r="K63" s="339"/>
      <c r="L63" s="324">
        <f t="shared" si="8"/>
        <v>0</v>
      </c>
      <c r="M63" s="340"/>
      <c r="N63" s="341"/>
      <c r="O63" s="327">
        <f t="shared" si="9"/>
        <v>0</v>
      </c>
      <c r="P63" s="328">
        <f t="shared" si="10"/>
        <v>0</v>
      </c>
      <c r="Q63" s="329">
        <f t="shared" si="11"/>
        <v>0</v>
      </c>
      <c r="R63" s="330">
        <f t="shared" si="12"/>
        <v>0</v>
      </c>
      <c r="S63" s="331">
        <f t="shared" si="13"/>
        <v>0</v>
      </c>
      <c r="T63" s="342"/>
      <c r="U63" s="333">
        <f>IF(COUNTIF(B63:$B$200, B63)=1, ROUND(SUMIF('表2-1(由實施者填寫)'!$B$6:$B$100, "*"&amp;MID(B63,IFERROR(FIND("/",B63)+1,1),99)&amp;"*", '表2-1(由實施者填寫)'!$J$6:$J$100) - SUMIFS($U$7:U62, $B$7:B62, B63),0), ROUND(IFERROR(SUMIF('表2-1(由實施者填寫)'!$B$6:$B$100,"*"&amp;MID(B63,IFERROR(FIND("/",B63)+1,1),99)&amp;"*",'表2-1(由實施者填寫)'!$J$6:$J$100)*P63/SUMIF($B$8:$B$200,B63,$P$8:$P$200), 0), 0))</f>
        <v>0</v>
      </c>
      <c r="V63" s="333">
        <f ca="1">IF(COUNTA($B$8:B63)=COUNTA($B$8:$B$1000),ROUND('表2-1(由實施者填寫)'!$I$105-SUM($V$8:INDIRECT("V"&amp;(ROW()-1))),0), ROUND(IFERROR('表2-1(由實施者填寫)'!$I$105*P63/$P$201,0),0))</f>
        <v>0</v>
      </c>
      <c r="W63" s="333">
        <f>IF(COUNTIF(B63:$B$200, B63)=1, SUMIF('表2-1(由實施者填寫)'!$B$6:$B$100, "*" &amp; SUBSTITUTE(MID(B63, IFERROR(FIND("/", B63)+1, 1), 99), "(地主)", "") &amp; "*", '表2-1(由實施者填寫)'!$I$6:$I$100) - SUMIFS($W$7:W62, $B$7:B62, B63), ROUND(IFERROR(SUMIF('表2-1(由實施者填寫)'!$B$6:$B$100, "*" &amp; SUBSTITUTE(MID(B63, IFERROR(FIND("/", B63)+1, 1), 99), "(地主)", "") &amp; "*", '表2-1(由實施者填寫)'!$I$6:$I$100) * P63 / SUMIF($B$8:$B$200, B63, $P$8:$P$200), 0), 0))</f>
        <v>0</v>
      </c>
      <c r="X63" s="334">
        <f>IFERROR(INDEX(物價指數!$B$2:$M$84, MATCH(LEFT(R63,3), 物價指數!$A$2:$A$84, 0), MATCH(RIGHT(R63,2),物價指數!$B$1:$M$1, 0)),0)</f>
        <v>0</v>
      </c>
    </row>
    <row r="64" spans="1:24" x14ac:dyDescent="0.25">
      <c r="A64" s="335"/>
      <c r="B64" s="279"/>
      <c r="C64" s="349"/>
      <c r="D64" s="350"/>
      <c r="E64" s="338"/>
      <c r="F64" s="338"/>
      <c r="G64" s="338"/>
      <c r="H64" s="320">
        <f t="shared" si="7"/>
        <v>0</v>
      </c>
      <c r="I64" s="352"/>
      <c r="J64" s="356"/>
      <c r="K64" s="339"/>
      <c r="L64" s="324">
        <f t="shared" si="8"/>
        <v>0</v>
      </c>
      <c r="M64" s="340"/>
      <c r="N64" s="341"/>
      <c r="O64" s="327">
        <f t="shared" si="9"/>
        <v>0</v>
      </c>
      <c r="P64" s="328">
        <f t="shared" si="10"/>
        <v>0</v>
      </c>
      <c r="Q64" s="329">
        <f t="shared" si="11"/>
        <v>0</v>
      </c>
      <c r="R64" s="330">
        <f t="shared" si="12"/>
        <v>0</v>
      </c>
      <c r="S64" s="331">
        <f t="shared" si="13"/>
        <v>0</v>
      </c>
      <c r="T64" s="342"/>
      <c r="U64" s="333">
        <f>IF(COUNTIF(B64:$B$200, B64)=1, ROUND(SUMIF('表2-1(由實施者填寫)'!$B$6:$B$100, "*"&amp;MID(B64,IFERROR(FIND("/",B64)+1,1),99)&amp;"*", '表2-1(由實施者填寫)'!$J$6:$J$100) - SUMIFS($U$7:U63, $B$7:B63, B64),0), ROUND(IFERROR(SUMIF('表2-1(由實施者填寫)'!$B$6:$B$100,"*"&amp;MID(B64,IFERROR(FIND("/",B64)+1,1),99)&amp;"*",'表2-1(由實施者填寫)'!$J$6:$J$100)*P64/SUMIF($B$8:$B$200,B64,$P$8:$P$200), 0), 0))</f>
        <v>0</v>
      </c>
      <c r="V64" s="333">
        <f ca="1">IF(COUNTA($B$8:B64)=COUNTA($B$8:$B$1000),ROUND('表2-1(由實施者填寫)'!$I$105-SUM($V$8:INDIRECT("V"&amp;(ROW()-1))),0), ROUND(IFERROR('表2-1(由實施者填寫)'!$I$105*P64/$P$201,0),0))</f>
        <v>0</v>
      </c>
      <c r="W64" s="333">
        <f>IF(COUNTIF(B64:$B$200, B64)=1, SUMIF('表2-1(由實施者填寫)'!$B$6:$B$100, "*" &amp; SUBSTITUTE(MID(B64, IFERROR(FIND("/", B64)+1, 1), 99), "(地主)", "") &amp; "*", '表2-1(由實施者填寫)'!$I$6:$I$100) - SUMIFS($W$7:W63, $B$7:B63, B64), ROUND(IFERROR(SUMIF('表2-1(由實施者填寫)'!$B$6:$B$100, "*" &amp; SUBSTITUTE(MID(B64, IFERROR(FIND("/", B64)+1, 1), 99), "(地主)", "") &amp; "*", '表2-1(由實施者填寫)'!$I$6:$I$100) * P64 / SUMIF($B$8:$B$200, B64, $P$8:$P$200), 0), 0))</f>
        <v>0</v>
      </c>
      <c r="X64" s="334">
        <f>IFERROR(INDEX(物價指數!$B$2:$M$84, MATCH(LEFT(R64,3), 物價指數!$A$2:$A$84, 0), MATCH(RIGHT(R64,2),物價指數!$B$1:$M$1, 0)),0)</f>
        <v>0</v>
      </c>
    </row>
    <row r="65" spans="1:24" x14ac:dyDescent="0.25">
      <c r="A65" s="335"/>
      <c r="B65" s="279"/>
      <c r="C65" s="349"/>
      <c r="D65" s="350"/>
      <c r="E65" s="338"/>
      <c r="F65" s="351"/>
      <c r="G65" s="351"/>
      <c r="H65" s="320">
        <f t="shared" si="7"/>
        <v>0</v>
      </c>
      <c r="I65" s="352"/>
      <c r="J65" s="356"/>
      <c r="K65" s="339"/>
      <c r="L65" s="324">
        <f t="shared" si="8"/>
        <v>0</v>
      </c>
      <c r="M65" s="340"/>
      <c r="N65" s="341"/>
      <c r="O65" s="327">
        <f t="shared" si="9"/>
        <v>0</v>
      </c>
      <c r="P65" s="328">
        <f t="shared" si="10"/>
        <v>0</v>
      </c>
      <c r="Q65" s="329">
        <f t="shared" si="11"/>
        <v>0</v>
      </c>
      <c r="R65" s="330">
        <f t="shared" si="12"/>
        <v>0</v>
      </c>
      <c r="S65" s="331">
        <f t="shared" si="13"/>
        <v>0</v>
      </c>
      <c r="T65" s="342"/>
      <c r="U65" s="333">
        <f>IF(COUNTIF(B65:$B$200, B65)=1, ROUND(SUMIF('表2-1(由實施者填寫)'!$B$6:$B$100, "*"&amp;MID(B65,IFERROR(FIND("/",B65)+1,1),99)&amp;"*", '表2-1(由實施者填寫)'!$J$6:$J$100) - SUMIFS($U$7:U64, $B$7:B64, B65),0), ROUND(IFERROR(SUMIF('表2-1(由實施者填寫)'!$B$6:$B$100,"*"&amp;MID(B65,IFERROR(FIND("/",B65)+1,1),99)&amp;"*",'表2-1(由實施者填寫)'!$J$6:$J$100)*P65/SUMIF($B$8:$B$200,B65,$P$8:$P$200), 0), 0))</f>
        <v>0</v>
      </c>
      <c r="V65" s="333">
        <f ca="1">IF(COUNTA($B$8:B65)=COUNTA($B$8:$B$1000),ROUND('表2-1(由實施者填寫)'!$I$105-SUM($V$8:INDIRECT("V"&amp;(ROW()-1))),0), ROUND(IFERROR('表2-1(由實施者填寫)'!$I$105*P65/$P$201,0),0))</f>
        <v>0</v>
      </c>
      <c r="W65" s="333">
        <f>IF(COUNTIF(B65:$B$200, B65)=1, SUMIF('表2-1(由實施者填寫)'!$B$6:$B$100, "*" &amp; SUBSTITUTE(MID(B65, IFERROR(FIND("/", B65)+1, 1), 99), "(地主)", "") &amp; "*", '表2-1(由實施者填寫)'!$I$6:$I$100) - SUMIFS($W$7:W64, $B$7:B64, B65), ROUND(IFERROR(SUMIF('表2-1(由實施者填寫)'!$B$6:$B$100, "*" &amp; SUBSTITUTE(MID(B65, IFERROR(FIND("/", B65)+1, 1), 99), "(地主)", "") &amp; "*", '表2-1(由實施者填寫)'!$I$6:$I$100) * P65 / SUMIF($B$8:$B$200, B65, $P$8:$P$200), 0), 0))</f>
        <v>0</v>
      </c>
      <c r="X65" s="334">
        <f>IFERROR(INDEX(物價指數!$B$2:$M$84, MATCH(LEFT(R65,3), 物價指數!$A$2:$A$84, 0), MATCH(RIGHT(R65,2),物價指數!$B$1:$M$1, 0)),0)</f>
        <v>0</v>
      </c>
    </row>
    <row r="66" spans="1:24" x14ac:dyDescent="0.25">
      <c r="A66" s="335"/>
      <c r="B66" s="279"/>
      <c r="C66" s="349"/>
      <c r="D66" s="350"/>
      <c r="E66" s="338"/>
      <c r="F66" s="351"/>
      <c r="G66" s="351"/>
      <c r="H66" s="320">
        <f t="shared" si="7"/>
        <v>0</v>
      </c>
      <c r="I66" s="352"/>
      <c r="J66" s="356"/>
      <c r="K66" s="339"/>
      <c r="L66" s="324">
        <f t="shared" si="8"/>
        <v>0</v>
      </c>
      <c r="M66" s="340"/>
      <c r="N66" s="341"/>
      <c r="O66" s="327">
        <f t="shared" si="9"/>
        <v>0</v>
      </c>
      <c r="P66" s="328">
        <f t="shared" si="10"/>
        <v>0</v>
      </c>
      <c r="Q66" s="329">
        <f t="shared" si="11"/>
        <v>0</v>
      </c>
      <c r="R66" s="330">
        <f t="shared" si="12"/>
        <v>0</v>
      </c>
      <c r="S66" s="331">
        <f t="shared" si="13"/>
        <v>0</v>
      </c>
      <c r="T66" s="342"/>
      <c r="U66" s="333">
        <f>IF(COUNTIF(B66:$B$200, B66)=1, ROUND(SUMIF('表2-1(由實施者填寫)'!$B$6:$B$100, "*"&amp;MID(B66,IFERROR(FIND("/",B66)+1,1),99)&amp;"*", '表2-1(由實施者填寫)'!$J$6:$J$100) - SUMIFS($U$7:U65, $B$7:B65, B66),0), ROUND(IFERROR(SUMIF('表2-1(由實施者填寫)'!$B$6:$B$100,"*"&amp;MID(B66,IFERROR(FIND("/",B66)+1,1),99)&amp;"*",'表2-1(由實施者填寫)'!$J$6:$J$100)*P66/SUMIF($B$8:$B$200,B66,$P$8:$P$200), 0), 0))</f>
        <v>0</v>
      </c>
      <c r="V66" s="333">
        <f ca="1">IF(COUNTA($B$8:B66)=COUNTA($B$8:$B$1000),ROUND('表2-1(由實施者填寫)'!$I$105-SUM($V$8:INDIRECT("V"&amp;(ROW()-1))),0), ROUND(IFERROR('表2-1(由實施者填寫)'!$I$105*P66/$P$201,0),0))</f>
        <v>0</v>
      </c>
      <c r="W66" s="333">
        <f>IF(COUNTIF(B66:$B$200, B66)=1, SUMIF('表2-1(由實施者填寫)'!$B$6:$B$100, "*" &amp; SUBSTITUTE(MID(B66, IFERROR(FIND("/", B66)+1, 1), 99), "(地主)", "") &amp; "*", '表2-1(由實施者填寫)'!$I$6:$I$100) - SUMIFS($W$7:W65, $B$7:B65, B66), ROUND(IFERROR(SUMIF('表2-1(由實施者填寫)'!$B$6:$B$100, "*" &amp; SUBSTITUTE(MID(B66, IFERROR(FIND("/", B66)+1, 1), 99), "(地主)", "") &amp; "*", '表2-1(由實施者填寫)'!$I$6:$I$100) * P66 / SUMIF($B$8:$B$200, B66, $P$8:$P$200), 0), 0))</f>
        <v>0</v>
      </c>
      <c r="X66" s="334">
        <f>IFERROR(INDEX(物價指數!$B$2:$M$84, MATCH(LEFT(R66,3), 物價指數!$A$2:$A$84, 0), MATCH(RIGHT(R66,2),物價指數!$B$1:$M$1, 0)),0)</f>
        <v>0</v>
      </c>
    </row>
    <row r="67" spans="1:24" x14ac:dyDescent="0.25">
      <c r="A67" s="335"/>
      <c r="B67" s="279"/>
      <c r="C67" s="349"/>
      <c r="D67" s="350"/>
      <c r="E67" s="338"/>
      <c r="F67" s="351"/>
      <c r="G67" s="351"/>
      <c r="H67" s="320">
        <f t="shared" si="7"/>
        <v>0</v>
      </c>
      <c r="I67" s="352"/>
      <c r="J67" s="356"/>
      <c r="K67" s="339"/>
      <c r="L67" s="324">
        <f t="shared" si="8"/>
        <v>0</v>
      </c>
      <c r="M67" s="340"/>
      <c r="N67" s="341"/>
      <c r="O67" s="327">
        <f t="shared" si="9"/>
        <v>0</v>
      </c>
      <c r="P67" s="328">
        <f t="shared" si="10"/>
        <v>0</v>
      </c>
      <c r="Q67" s="329">
        <f t="shared" si="11"/>
        <v>0</v>
      </c>
      <c r="R67" s="330">
        <f t="shared" si="12"/>
        <v>0</v>
      </c>
      <c r="S67" s="331">
        <f t="shared" si="13"/>
        <v>0</v>
      </c>
      <c r="T67" s="342"/>
      <c r="U67" s="333">
        <f>IF(COUNTIF(B67:$B$200, B67)=1, ROUND(SUMIF('表2-1(由實施者填寫)'!$B$6:$B$100, "*"&amp;MID(B67,IFERROR(FIND("/",B67)+1,1),99)&amp;"*", '表2-1(由實施者填寫)'!$J$6:$J$100) - SUMIFS($U$7:U66, $B$7:B66, B67),0), ROUND(IFERROR(SUMIF('表2-1(由實施者填寫)'!$B$6:$B$100,"*"&amp;MID(B67,IFERROR(FIND("/",B67)+1,1),99)&amp;"*",'表2-1(由實施者填寫)'!$J$6:$J$100)*P67/SUMIF($B$8:$B$200,B67,$P$8:$P$200), 0), 0))</f>
        <v>0</v>
      </c>
      <c r="V67" s="333">
        <f ca="1">IF(COUNTA($B$8:B67)=COUNTA($B$8:$B$1000),ROUND('表2-1(由實施者填寫)'!$I$105-SUM($V$8:INDIRECT("V"&amp;(ROW()-1))),0), ROUND(IFERROR('表2-1(由實施者填寫)'!$I$105*P67/$P$201,0),0))</f>
        <v>0</v>
      </c>
      <c r="W67" s="333">
        <f>IF(COUNTIF(B67:$B$200, B67)=1, SUMIF('表2-1(由實施者填寫)'!$B$6:$B$100, "*" &amp; SUBSTITUTE(MID(B67, IFERROR(FIND("/", B67)+1, 1), 99), "(地主)", "") &amp; "*", '表2-1(由實施者填寫)'!$I$6:$I$100) - SUMIFS($W$7:W66, $B$7:B66, B67), ROUND(IFERROR(SUMIF('表2-1(由實施者填寫)'!$B$6:$B$100, "*" &amp; SUBSTITUTE(MID(B67, IFERROR(FIND("/", B67)+1, 1), 99), "(地主)", "") &amp; "*", '表2-1(由實施者填寫)'!$I$6:$I$100) * P67 / SUMIF($B$8:$B$200, B67, $P$8:$P$200), 0), 0))</f>
        <v>0</v>
      </c>
      <c r="X67" s="334">
        <f>IFERROR(INDEX(物價指數!$B$2:$M$84, MATCH(LEFT(R67,3), 物價指數!$A$2:$A$84, 0), MATCH(RIGHT(R67,2),物價指數!$B$1:$M$1, 0)),0)</f>
        <v>0</v>
      </c>
    </row>
    <row r="68" spans="1:24" x14ac:dyDescent="0.25">
      <c r="A68" s="335"/>
      <c r="B68" s="279"/>
      <c r="C68" s="349"/>
      <c r="D68" s="350"/>
      <c r="E68" s="338"/>
      <c r="F68" s="351"/>
      <c r="G68" s="351"/>
      <c r="H68" s="320">
        <f t="shared" si="7"/>
        <v>0</v>
      </c>
      <c r="I68" s="352"/>
      <c r="J68" s="356"/>
      <c r="K68" s="339"/>
      <c r="L68" s="324">
        <f t="shared" si="8"/>
        <v>0</v>
      </c>
      <c r="M68" s="340"/>
      <c r="N68" s="341"/>
      <c r="O68" s="327">
        <f t="shared" si="9"/>
        <v>0</v>
      </c>
      <c r="P68" s="328">
        <f t="shared" si="10"/>
        <v>0</v>
      </c>
      <c r="Q68" s="329">
        <f t="shared" si="11"/>
        <v>0</v>
      </c>
      <c r="R68" s="330">
        <f t="shared" si="12"/>
        <v>0</v>
      </c>
      <c r="S68" s="331">
        <f t="shared" si="13"/>
        <v>0</v>
      </c>
      <c r="T68" s="342"/>
      <c r="U68" s="333">
        <f>IF(COUNTIF(B68:$B$200, B68)=1, ROUND(SUMIF('表2-1(由實施者填寫)'!$B$6:$B$100, "*"&amp;MID(B68,IFERROR(FIND("/",B68)+1,1),99)&amp;"*", '表2-1(由實施者填寫)'!$J$6:$J$100) - SUMIFS($U$7:U67, $B$7:B67, B68),0), ROUND(IFERROR(SUMIF('表2-1(由實施者填寫)'!$B$6:$B$100,"*"&amp;MID(B68,IFERROR(FIND("/",B68)+1,1),99)&amp;"*",'表2-1(由實施者填寫)'!$J$6:$J$100)*P68/SUMIF($B$8:$B$200,B68,$P$8:$P$200), 0), 0))</f>
        <v>0</v>
      </c>
      <c r="V68" s="333">
        <f ca="1">IF(COUNTA($B$8:B68)=COUNTA($B$8:$B$1000),ROUND('表2-1(由實施者填寫)'!$I$105-SUM($V$8:INDIRECT("V"&amp;(ROW()-1))),0), ROUND(IFERROR('表2-1(由實施者填寫)'!$I$105*P68/$P$201,0),0))</f>
        <v>0</v>
      </c>
      <c r="W68" s="333">
        <f>IF(COUNTIF(B68:$B$200, B68)=1, SUMIF('表2-1(由實施者填寫)'!$B$6:$B$100, "*" &amp; SUBSTITUTE(MID(B68, IFERROR(FIND("/", B68)+1, 1), 99), "(地主)", "") &amp; "*", '表2-1(由實施者填寫)'!$I$6:$I$100) - SUMIFS($W$7:W67, $B$7:B67, B68), ROUND(IFERROR(SUMIF('表2-1(由實施者填寫)'!$B$6:$B$100, "*" &amp; SUBSTITUTE(MID(B68, IFERROR(FIND("/", B68)+1, 1), 99), "(地主)", "") &amp; "*", '表2-1(由實施者填寫)'!$I$6:$I$100) * P68 / SUMIF($B$8:$B$200, B68, $P$8:$P$200), 0), 0))</f>
        <v>0</v>
      </c>
      <c r="X68" s="334">
        <f>IFERROR(INDEX(物價指數!$B$2:$M$84, MATCH(LEFT(R68,3), 物價指數!$A$2:$A$84, 0), MATCH(RIGHT(R68,2),物價指數!$B$1:$M$1, 0)),0)</f>
        <v>0</v>
      </c>
    </row>
    <row r="69" spans="1:24" x14ac:dyDescent="0.25">
      <c r="A69" s="335"/>
      <c r="B69" s="279"/>
      <c r="C69" s="349"/>
      <c r="D69" s="350"/>
      <c r="E69" s="338"/>
      <c r="F69" s="351"/>
      <c r="G69" s="351"/>
      <c r="H69" s="320">
        <f t="shared" si="7"/>
        <v>0</v>
      </c>
      <c r="I69" s="352"/>
      <c r="J69" s="356"/>
      <c r="K69" s="339"/>
      <c r="L69" s="324">
        <f t="shared" si="8"/>
        <v>0</v>
      </c>
      <c r="M69" s="340"/>
      <c r="N69" s="341"/>
      <c r="O69" s="327">
        <f t="shared" si="9"/>
        <v>0</v>
      </c>
      <c r="P69" s="328">
        <f t="shared" si="10"/>
        <v>0</v>
      </c>
      <c r="Q69" s="329">
        <f t="shared" si="11"/>
        <v>0</v>
      </c>
      <c r="R69" s="330">
        <f t="shared" si="12"/>
        <v>0</v>
      </c>
      <c r="S69" s="331">
        <f t="shared" si="13"/>
        <v>0</v>
      </c>
      <c r="T69" s="342"/>
      <c r="U69" s="333">
        <f>IF(COUNTIF(B69:$B$200, B69)=1, ROUND(SUMIF('表2-1(由實施者填寫)'!$B$6:$B$100, "*"&amp;MID(B69,IFERROR(FIND("/",B69)+1,1),99)&amp;"*", '表2-1(由實施者填寫)'!$J$6:$J$100) - SUMIFS($U$7:U68, $B$7:B68, B69),0), ROUND(IFERROR(SUMIF('表2-1(由實施者填寫)'!$B$6:$B$100,"*"&amp;MID(B69,IFERROR(FIND("/",B69)+1,1),99)&amp;"*",'表2-1(由實施者填寫)'!$J$6:$J$100)*P69/SUMIF($B$8:$B$200,B69,$P$8:$P$200), 0), 0))</f>
        <v>0</v>
      </c>
      <c r="V69" s="333">
        <f ca="1">IF(COUNTA($B$8:B69)=COUNTA($B$8:$B$1000),ROUND('表2-1(由實施者填寫)'!$I$105-SUM($V$8:INDIRECT("V"&amp;(ROW()-1))),0), ROUND(IFERROR('表2-1(由實施者填寫)'!$I$105*P69/$P$201,0),0))</f>
        <v>0</v>
      </c>
      <c r="W69" s="333">
        <f>IF(COUNTIF(B69:$B$200, B69)=1, SUMIF('表2-1(由實施者填寫)'!$B$6:$B$100, "*" &amp; SUBSTITUTE(MID(B69, IFERROR(FIND("/", B69)+1, 1), 99), "(地主)", "") &amp; "*", '表2-1(由實施者填寫)'!$I$6:$I$100) - SUMIFS($W$7:W68, $B$7:B68, B69), ROUND(IFERROR(SUMIF('表2-1(由實施者填寫)'!$B$6:$B$100, "*" &amp; SUBSTITUTE(MID(B69, IFERROR(FIND("/", B69)+1, 1), 99), "(地主)", "") &amp; "*", '表2-1(由實施者填寫)'!$I$6:$I$100) * P69 / SUMIF($B$8:$B$200, B69, $P$8:$P$200), 0), 0))</f>
        <v>0</v>
      </c>
      <c r="X69" s="334">
        <f>IFERROR(INDEX(物價指數!$B$2:$M$84, MATCH(LEFT(R69,3), 物價指數!$A$2:$A$84, 0), MATCH(RIGHT(R69,2),物價指數!$B$1:$M$1, 0)),0)</f>
        <v>0</v>
      </c>
    </row>
    <row r="70" spans="1:24" x14ac:dyDescent="0.25">
      <c r="A70" s="335"/>
      <c r="B70" s="279"/>
      <c r="C70" s="349"/>
      <c r="D70" s="350"/>
      <c r="E70" s="338"/>
      <c r="F70" s="338"/>
      <c r="G70" s="338"/>
      <c r="H70" s="320">
        <f t="shared" si="7"/>
        <v>0</v>
      </c>
      <c r="I70" s="352"/>
      <c r="J70" s="359"/>
      <c r="K70" s="339"/>
      <c r="L70" s="324">
        <f t="shared" si="8"/>
        <v>0</v>
      </c>
      <c r="M70" s="340"/>
      <c r="N70" s="341"/>
      <c r="O70" s="327">
        <f t="shared" si="9"/>
        <v>0</v>
      </c>
      <c r="P70" s="328">
        <f t="shared" si="10"/>
        <v>0</v>
      </c>
      <c r="Q70" s="329">
        <f t="shared" si="11"/>
        <v>0</v>
      </c>
      <c r="R70" s="330">
        <f t="shared" si="12"/>
        <v>0</v>
      </c>
      <c r="S70" s="331">
        <f t="shared" si="13"/>
        <v>0</v>
      </c>
      <c r="T70" s="342"/>
      <c r="U70" s="333">
        <f>IF(COUNTIF(B70:$B$200, B70)=1, ROUND(SUMIF('表2-1(由實施者填寫)'!$B$6:$B$100, "*"&amp;MID(B70,IFERROR(FIND("/",B70)+1,1),99)&amp;"*", '表2-1(由實施者填寫)'!$J$6:$J$100) - SUMIFS($U$7:U69, $B$7:B69, B70),0), ROUND(IFERROR(SUMIF('表2-1(由實施者填寫)'!$B$6:$B$100,"*"&amp;MID(B70,IFERROR(FIND("/",B70)+1,1),99)&amp;"*",'表2-1(由實施者填寫)'!$J$6:$J$100)*P70/SUMIF($B$8:$B$200,B70,$P$8:$P$200), 0), 0))</f>
        <v>0</v>
      </c>
      <c r="V70" s="333">
        <f ca="1">IF(COUNTA($B$8:B70)=COUNTA($B$8:$B$1000),ROUND('表2-1(由實施者填寫)'!$I$105-SUM($V$8:INDIRECT("V"&amp;(ROW()-1))),0), ROUND(IFERROR('表2-1(由實施者填寫)'!$I$105*P70/$P$201,0),0))</f>
        <v>0</v>
      </c>
      <c r="W70" s="333">
        <f>IF(COUNTIF(B70:$B$200, B70)=1, SUMIF('表2-1(由實施者填寫)'!$B$6:$B$100, "*" &amp; SUBSTITUTE(MID(B70, IFERROR(FIND("/", B70)+1, 1), 99), "(地主)", "") &amp; "*", '表2-1(由實施者填寫)'!$I$6:$I$100) - SUMIFS($W$7:W69, $B$7:B69, B70), ROUND(IFERROR(SUMIF('表2-1(由實施者填寫)'!$B$6:$B$100, "*" &amp; SUBSTITUTE(MID(B70, IFERROR(FIND("/", B70)+1, 1), 99), "(地主)", "") &amp; "*", '表2-1(由實施者填寫)'!$I$6:$I$100) * P70 / SUMIF($B$8:$B$200, B70, $P$8:$P$200), 0), 0))</f>
        <v>0</v>
      </c>
      <c r="X70" s="334">
        <f>IFERROR(INDEX(物價指數!$B$2:$M$84, MATCH(LEFT(R70,3), 物價指數!$A$2:$A$84, 0), MATCH(RIGHT(R70,2),物價指數!$B$1:$M$1, 0)),0)</f>
        <v>0</v>
      </c>
    </row>
    <row r="71" spans="1:24" x14ac:dyDescent="0.25">
      <c r="A71" s="335"/>
      <c r="B71" s="279"/>
      <c r="C71" s="349"/>
      <c r="D71" s="350"/>
      <c r="E71" s="338"/>
      <c r="F71" s="338"/>
      <c r="G71" s="338"/>
      <c r="H71" s="320">
        <f t="shared" si="7"/>
        <v>0</v>
      </c>
      <c r="I71" s="352"/>
      <c r="J71" s="356"/>
      <c r="K71" s="339"/>
      <c r="L71" s="324">
        <f t="shared" si="8"/>
        <v>0</v>
      </c>
      <c r="M71" s="340"/>
      <c r="N71" s="341"/>
      <c r="O71" s="327">
        <f t="shared" si="9"/>
        <v>0</v>
      </c>
      <c r="P71" s="328">
        <f t="shared" si="10"/>
        <v>0</v>
      </c>
      <c r="Q71" s="329">
        <f t="shared" si="11"/>
        <v>0</v>
      </c>
      <c r="R71" s="330">
        <f t="shared" si="12"/>
        <v>0</v>
      </c>
      <c r="S71" s="331">
        <f t="shared" si="13"/>
        <v>0</v>
      </c>
      <c r="T71" s="342"/>
      <c r="U71" s="333">
        <f>IF(COUNTIF(B71:$B$200, B71)=1, ROUND(SUMIF('表2-1(由實施者填寫)'!$B$6:$B$100, "*"&amp;MID(B71,IFERROR(FIND("/",B71)+1,1),99)&amp;"*", '表2-1(由實施者填寫)'!$J$6:$J$100) - SUMIFS($U$7:U70, $B$7:B70, B71),0), ROUND(IFERROR(SUMIF('表2-1(由實施者填寫)'!$B$6:$B$100,"*"&amp;MID(B71,IFERROR(FIND("/",B71)+1,1),99)&amp;"*",'表2-1(由實施者填寫)'!$J$6:$J$100)*P71/SUMIF($B$8:$B$200,B71,$P$8:$P$200), 0), 0))</f>
        <v>0</v>
      </c>
      <c r="V71" s="333">
        <f ca="1">IF(COUNTA($B$8:B71)=COUNTA($B$8:$B$1000),ROUND('表2-1(由實施者填寫)'!$I$105-SUM($V$8:INDIRECT("V"&amp;(ROW()-1))),0), ROUND(IFERROR('表2-1(由實施者填寫)'!$I$105*P71/$P$201,0),0))</f>
        <v>0</v>
      </c>
      <c r="W71" s="333">
        <f>IF(COUNTIF(B71:$B$200, B71)=1, SUMIF('表2-1(由實施者填寫)'!$B$6:$B$100, "*" &amp; SUBSTITUTE(MID(B71, IFERROR(FIND("/", B71)+1, 1), 99), "(地主)", "") &amp; "*", '表2-1(由實施者填寫)'!$I$6:$I$100) - SUMIFS($W$7:W70, $B$7:B70, B71), ROUND(IFERROR(SUMIF('表2-1(由實施者填寫)'!$B$6:$B$100, "*" &amp; SUBSTITUTE(MID(B71, IFERROR(FIND("/", B71)+1, 1), 99), "(地主)", "") &amp; "*", '表2-1(由實施者填寫)'!$I$6:$I$100) * P71 / SUMIF($B$8:$B$200, B71, $P$8:$P$200), 0), 0))</f>
        <v>0</v>
      </c>
      <c r="X71" s="334">
        <f>IFERROR(INDEX(物價指數!$B$2:$M$84, MATCH(LEFT(R71,3), 物價指數!$A$2:$A$84, 0), MATCH(RIGHT(R71,2),物價指數!$B$1:$M$1, 0)),0)</f>
        <v>0</v>
      </c>
    </row>
    <row r="72" spans="1:24" x14ac:dyDescent="0.25">
      <c r="A72" s="335"/>
      <c r="B72" s="279"/>
      <c r="C72" s="349"/>
      <c r="D72" s="350"/>
      <c r="E72" s="338"/>
      <c r="F72" s="351"/>
      <c r="G72" s="351"/>
      <c r="H72" s="320">
        <f t="shared" ref="H72:H103" si="14">IFERROR(E72*F72/G72,0)</f>
        <v>0</v>
      </c>
      <c r="I72" s="352"/>
      <c r="J72" s="356"/>
      <c r="K72" s="339"/>
      <c r="L72" s="324">
        <f t="shared" ref="L72:L103" si="15">H72*K72</f>
        <v>0</v>
      </c>
      <c r="M72" s="340"/>
      <c r="N72" s="341"/>
      <c r="O72" s="327">
        <f t="shared" ref="O72:O103" si="16">IFERROR($L$201/N72,0)</f>
        <v>0</v>
      </c>
      <c r="P72" s="328">
        <f t="shared" ref="P72:P103" si="17">IFERROR(L72/$L$201*$P$6,0)</f>
        <v>0</v>
      </c>
      <c r="Q72" s="329">
        <f t="shared" ref="Q72:Q103" si="18">IFERROR(O72*N72*P72/$P$6,0)</f>
        <v>0</v>
      </c>
      <c r="R72" s="330">
        <f t="shared" ref="R72:R103" si="19">I72</f>
        <v>0</v>
      </c>
      <c r="S72" s="331">
        <f t="shared" ref="S72:S103" si="20">J72</f>
        <v>0</v>
      </c>
      <c r="T72" s="342"/>
      <c r="U72" s="333">
        <f>IF(COUNTIF(B72:$B$200, B72)=1, ROUND(SUMIF('表2-1(由實施者填寫)'!$B$6:$B$100, "*"&amp;MID(B72,IFERROR(FIND("/",B72)+1,1),99)&amp;"*", '表2-1(由實施者填寫)'!$J$6:$J$100) - SUMIFS($U$7:U71, $B$7:B71, B72),0), ROUND(IFERROR(SUMIF('表2-1(由實施者填寫)'!$B$6:$B$100,"*"&amp;MID(B72,IFERROR(FIND("/",B72)+1,1),99)&amp;"*",'表2-1(由實施者填寫)'!$J$6:$J$100)*P72/SUMIF($B$8:$B$200,B72,$P$8:$P$200), 0), 0))</f>
        <v>0</v>
      </c>
      <c r="V72" s="333">
        <f ca="1">IF(COUNTA($B$8:B72)=COUNTA($B$8:$B$1000),ROUND('表2-1(由實施者填寫)'!$I$105-SUM($V$8:INDIRECT("V"&amp;(ROW()-1))),0), ROUND(IFERROR('表2-1(由實施者填寫)'!$I$105*P72/$P$201,0),0))</f>
        <v>0</v>
      </c>
      <c r="W72" s="333">
        <f>IF(COUNTIF(B72:$B$200, B72)=1, SUMIF('表2-1(由實施者填寫)'!$B$6:$B$100, "*" &amp; SUBSTITUTE(MID(B72, IFERROR(FIND("/", B72)+1, 1), 99), "(地主)", "") &amp; "*", '表2-1(由實施者填寫)'!$I$6:$I$100) - SUMIFS($W$7:W71, $B$7:B71, B72), ROUND(IFERROR(SUMIF('表2-1(由實施者填寫)'!$B$6:$B$100, "*" &amp; SUBSTITUTE(MID(B72, IFERROR(FIND("/", B72)+1, 1), 99), "(地主)", "") &amp; "*", '表2-1(由實施者填寫)'!$I$6:$I$100) * P72 / SUMIF($B$8:$B$200, B72, $P$8:$P$200), 0), 0))</f>
        <v>0</v>
      </c>
      <c r="X72" s="334">
        <f>IFERROR(INDEX(物價指數!$B$2:$M$84, MATCH(LEFT(R72,3), 物價指數!$A$2:$A$84, 0), MATCH(RIGHT(R72,2),物價指數!$B$1:$M$1, 0)),0)</f>
        <v>0</v>
      </c>
    </row>
    <row r="73" spans="1:24" x14ac:dyDescent="0.25">
      <c r="A73" s="335"/>
      <c r="B73" s="279"/>
      <c r="C73" s="349"/>
      <c r="D73" s="350"/>
      <c r="E73" s="338"/>
      <c r="F73" s="351"/>
      <c r="G73" s="351"/>
      <c r="H73" s="320">
        <f t="shared" si="14"/>
        <v>0</v>
      </c>
      <c r="I73" s="352"/>
      <c r="J73" s="356"/>
      <c r="K73" s="339"/>
      <c r="L73" s="324">
        <f t="shared" si="15"/>
        <v>0</v>
      </c>
      <c r="M73" s="340"/>
      <c r="N73" s="341"/>
      <c r="O73" s="327">
        <f t="shared" si="16"/>
        <v>0</v>
      </c>
      <c r="P73" s="328">
        <f t="shared" si="17"/>
        <v>0</v>
      </c>
      <c r="Q73" s="329">
        <f t="shared" si="18"/>
        <v>0</v>
      </c>
      <c r="R73" s="330">
        <f t="shared" si="19"/>
        <v>0</v>
      </c>
      <c r="S73" s="331">
        <f t="shared" si="20"/>
        <v>0</v>
      </c>
      <c r="T73" s="342"/>
      <c r="U73" s="333">
        <f>IF(COUNTIF(B73:$B$200, B73)=1, ROUND(SUMIF('表2-1(由實施者填寫)'!$B$6:$B$100, "*"&amp;MID(B73,IFERROR(FIND("/",B73)+1,1),99)&amp;"*", '表2-1(由實施者填寫)'!$J$6:$J$100) - SUMIFS($U$7:U72, $B$7:B72, B73),0), ROUND(IFERROR(SUMIF('表2-1(由實施者填寫)'!$B$6:$B$100,"*"&amp;MID(B73,IFERROR(FIND("/",B73)+1,1),99)&amp;"*",'表2-1(由實施者填寫)'!$J$6:$J$100)*P73/SUMIF($B$8:$B$200,B73,$P$8:$P$200), 0), 0))</f>
        <v>0</v>
      </c>
      <c r="V73" s="333">
        <f ca="1">IF(COUNTA($B$8:B73)=COUNTA($B$8:$B$1000),ROUND('表2-1(由實施者填寫)'!$I$105-SUM($V$8:INDIRECT("V"&amp;(ROW()-1))),0), ROUND(IFERROR('表2-1(由實施者填寫)'!$I$105*P73/$P$201,0),0))</f>
        <v>0</v>
      </c>
      <c r="W73" s="333">
        <f>IF(COUNTIF(B73:$B$200, B73)=1, SUMIF('表2-1(由實施者填寫)'!$B$6:$B$100, "*" &amp; SUBSTITUTE(MID(B73, IFERROR(FIND("/", B73)+1, 1), 99), "(地主)", "") &amp; "*", '表2-1(由實施者填寫)'!$I$6:$I$100) - SUMIFS($W$7:W72, $B$7:B72, B73), ROUND(IFERROR(SUMIF('表2-1(由實施者填寫)'!$B$6:$B$100, "*" &amp; SUBSTITUTE(MID(B73, IFERROR(FIND("/", B73)+1, 1), 99), "(地主)", "") &amp; "*", '表2-1(由實施者填寫)'!$I$6:$I$100) * P73 / SUMIF($B$8:$B$200, B73, $P$8:$P$200), 0), 0))</f>
        <v>0</v>
      </c>
      <c r="X73" s="334">
        <f>IFERROR(INDEX(物價指數!$B$2:$M$84, MATCH(LEFT(R73,3), 物價指數!$A$2:$A$84, 0), MATCH(RIGHT(R73,2),物價指數!$B$1:$M$1, 0)),0)</f>
        <v>0</v>
      </c>
    </row>
    <row r="74" spans="1:24" x14ac:dyDescent="0.25">
      <c r="A74" s="335"/>
      <c r="B74" s="279"/>
      <c r="C74" s="349"/>
      <c r="D74" s="350"/>
      <c r="E74" s="338"/>
      <c r="F74" s="351"/>
      <c r="G74" s="351"/>
      <c r="H74" s="320">
        <f t="shared" si="14"/>
        <v>0</v>
      </c>
      <c r="I74" s="352"/>
      <c r="J74" s="356"/>
      <c r="K74" s="339"/>
      <c r="L74" s="324">
        <f t="shared" si="15"/>
        <v>0</v>
      </c>
      <c r="M74" s="340"/>
      <c r="N74" s="341"/>
      <c r="O74" s="327">
        <f t="shared" si="16"/>
        <v>0</v>
      </c>
      <c r="P74" s="328">
        <f t="shared" si="17"/>
        <v>0</v>
      </c>
      <c r="Q74" s="329">
        <f t="shared" si="18"/>
        <v>0</v>
      </c>
      <c r="R74" s="330">
        <f t="shared" si="19"/>
        <v>0</v>
      </c>
      <c r="S74" s="331">
        <f t="shared" si="20"/>
        <v>0</v>
      </c>
      <c r="T74" s="342"/>
      <c r="U74" s="333">
        <f>IF(COUNTIF(B74:$B$200, B74)=1, ROUND(SUMIF('表2-1(由實施者填寫)'!$B$6:$B$100, "*"&amp;MID(B74,IFERROR(FIND("/",B74)+1,1),99)&amp;"*", '表2-1(由實施者填寫)'!$J$6:$J$100) - SUMIFS($U$7:U73, $B$7:B73, B74),0), ROUND(IFERROR(SUMIF('表2-1(由實施者填寫)'!$B$6:$B$100,"*"&amp;MID(B74,IFERROR(FIND("/",B74)+1,1),99)&amp;"*",'表2-1(由實施者填寫)'!$J$6:$J$100)*P74/SUMIF($B$8:$B$200,B74,$P$8:$P$200), 0), 0))</f>
        <v>0</v>
      </c>
      <c r="V74" s="333">
        <f ca="1">IF(COUNTA($B$8:B74)=COUNTA($B$8:$B$1000),ROUND('表2-1(由實施者填寫)'!$I$105-SUM($V$8:INDIRECT("V"&amp;(ROW()-1))),0), ROUND(IFERROR('表2-1(由實施者填寫)'!$I$105*P74/$P$201,0),0))</f>
        <v>0</v>
      </c>
      <c r="W74" s="333">
        <f>IF(COUNTIF(B74:$B$200, B74)=1, SUMIF('表2-1(由實施者填寫)'!$B$6:$B$100, "*" &amp; SUBSTITUTE(MID(B74, IFERROR(FIND("/", B74)+1, 1), 99), "(地主)", "") &amp; "*", '表2-1(由實施者填寫)'!$I$6:$I$100) - SUMIFS($W$7:W73, $B$7:B73, B74), ROUND(IFERROR(SUMIF('表2-1(由實施者填寫)'!$B$6:$B$100, "*" &amp; SUBSTITUTE(MID(B74, IFERROR(FIND("/", B74)+1, 1), 99), "(地主)", "") &amp; "*", '表2-1(由實施者填寫)'!$I$6:$I$100) * P74 / SUMIF($B$8:$B$200, B74, $P$8:$P$200), 0), 0))</f>
        <v>0</v>
      </c>
      <c r="X74" s="334">
        <f>IFERROR(INDEX(物價指數!$B$2:$M$84, MATCH(LEFT(R74,3), 物價指數!$A$2:$A$84, 0), MATCH(RIGHT(R74,2),物價指數!$B$1:$M$1, 0)),0)</f>
        <v>0</v>
      </c>
    </row>
    <row r="75" spans="1:24" x14ac:dyDescent="0.25">
      <c r="A75" s="335"/>
      <c r="B75" s="279"/>
      <c r="C75" s="349"/>
      <c r="D75" s="350"/>
      <c r="E75" s="338"/>
      <c r="F75" s="351"/>
      <c r="G75" s="351"/>
      <c r="H75" s="320">
        <f t="shared" si="14"/>
        <v>0</v>
      </c>
      <c r="I75" s="352"/>
      <c r="J75" s="356"/>
      <c r="K75" s="339"/>
      <c r="L75" s="324">
        <f t="shared" si="15"/>
        <v>0</v>
      </c>
      <c r="M75" s="340"/>
      <c r="N75" s="341"/>
      <c r="O75" s="327">
        <f t="shared" si="16"/>
        <v>0</v>
      </c>
      <c r="P75" s="328">
        <f t="shared" si="17"/>
        <v>0</v>
      </c>
      <c r="Q75" s="329">
        <f t="shared" si="18"/>
        <v>0</v>
      </c>
      <c r="R75" s="330">
        <f t="shared" si="19"/>
        <v>0</v>
      </c>
      <c r="S75" s="331">
        <f t="shared" si="20"/>
        <v>0</v>
      </c>
      <c r="T75" s="342"/>
      <c r="U75" s="333">
        <f>IF(COUNTIF(B75:$B$200, B75)=1, ROUND(SUMIF('表2-1(由實施者填寫)'!$B$6:$B$100, "*"&amp;MID(B75,IFERROR(FIND("/",B75)+1,1),99)&amp;"*", '表2-1(由實施者填寫)'!$J$6:$J$100) - SUMIFS($U$7:U74, $B$7:B74, B75),0), ROUND(IFERROR(SUMIF('表2-1(由實施者填寫)'!$B$6:$B$100,"*"&amp;MID(B75,IFERROR(FIND("/",B75)+1,1),99)&amp;"*",'表2-1(由實施者填寫)'!$J$6:$J$100)*P75/SUMIF($B$8:$B$200,B75,$P$8:$P$200), 0), 0))</f>
        <v>0</v>
      </c>
      <c r="V75" s="333">
        <f ca="1">IF(COUNTA($B$8:B75)=COUNTA($B$8:$B$1000),ROUND('表2-1(由實施者填寫)'!$I$105-SUM($V$8:INDIRECT("V"&amp;(ROW()-1))),0), ROUND(IFERROR('表2-1(由實施者填寫)'!$I$105*P75/$P$201,0),0))</f>
        <v>0</v>
      </c>
      <c r="W75" s="333">
        <f>IF(COUNTIF(B75:$B$200, B75)=1, SUMIF('表2-1(由實施者填寫)'!$B$6:$B$100, "*" &amp; SUBSTITUTE(MID(B75, IFERROR(FIND("/", B75)+1, 1), 99), "(地主)", "") &amp; "*", '表2-1(由實施者填寫)'!$I$6:$I$100) - SUMIFS($W$7:W74, $B$7:B74, B75), ROUND(IFERROR(SUMIF('表2-1(由實施者填寫)'!$B$6:$B$100, "*" &amp; SUBSTITUTE(MID(B75, IFERROR(FIND("/", B75)+1, 1), 99), "(地主)", "") &amp; "*", '表2-1(由實施者填寫)'!$I$6:$I$100) * P75 / SUMIF($B$8:$B$200, B75, $P$8:$P$200), 0), 0))</f>
        <v>0</v>
      </c>
      <c r="X75" s="334">
        <f>IFERROR(INDEX(物價指數!$B$2:$M$84, MATCH(LEFT(R75,3), 物價指數!$A$2:$A$84, 0), MATCH(RIGHT(R75,2),物價指數!$B$1:$M$1, 0)),0)</f>
        <v>0</v>
      </c>
    </row>
    <row r="76" spans="1:24" x14ac:dyDescent="0.25">
      <c r="A76" s="335"/>
      <c r="B76" s="279"/>
      <c r="C76" s="349"/>
      <c r="D76" s="350"/>
      <c r="E76" s="338"/>
      <c r="F76" s="338"/>
      <c r="G76" s="338"/>
      <c r="H76" s="320">
        <f t="shared" si="14"/>
        <v>0</v>
      </c>
      <c r="I76" s="352"/>
      <c r="J76" s="356"/>
      <c r="K76" s="339"/>
      <c r="L76" s="324">
        <f t="shared" si="15"/>
        <v>0</v>
      </c>
      <c r="M76" s="340"/>
      <c r="N76" s="341"/>
      <c r="O76" s="327">
        <f t="shared" si="16"/>
        <v>0</v>
      </c>
      <c r="P76" s="328">
        <f t="shared" si="17"/>
        <v>0</v>
      </c>
      <c r="Q76" s="329">
        <f t="shared" si="18"/>
        <v>0</v>
      </c>
      <c r="R76" s="330">
        <f t="shared" si="19"/>
        <v>0</v>
      </c>
      <c r="S76" s="331">
        <f t="shared" si="20"/>
        <v>0</v>
      </c>
      <c r="T76" s="342"/>
      <c r="U76" s="333">
        <f>IF(COUNTIF(B76:$B$200, B76)=1, ROUND(SUMIF('表2-1(由實施者填寫)'!$B$6:$B$100, "*"&amp;MID(B76,IFERROR(FIND("/",B76)+1,1),99)&amp;"*", '表2-1(由實施者填寫)'!$J$6:$J$100) - SUMIFS($U$7:U75, $B$7:B75, B76),0), ROUND(IFERROR(SUMIF('表2-1(由實施者填寫)'!$B$6:$B$100,"*"&amp;MID(B76,IFERROR(FIND("/",B76)+1,1),99)&amp;"*",'表2-1(由實施者填寫)'!$J$6:$J$100)*P76/SUMIF($B$8:$B$200,B76,$P$8:$P$200), 0), 0))</f>
        <v>0</v>
      </c>
      <c r="V76" s="333">
        <f ca="1">IF(COUNTA($B$8:B76)=COUNTA($B$8:$B$1000),ROUND('表2-1(由實施者填寫)'!$I$105-SUM($V$8:INDIRECT("V"&amp;(ROW()-1))),0), ROUND(IFERROR('表2-1(由實施者填寫)'!$I$105*P76/$P$201,0),0))</f>
        <v>0</v>
      </c>
      <c r="W76" s="333">
        <f>IF(COUNTIF(B76:$B$200, B76)=1, SUMIF('表2-1(由實施者填寫)'!$B$6:$B$100, "*" &amp; SUBSTITUTE(MID(B76, IFERROR(FIND("/", B76)+1, 1), 99), "(地主)", "") &amp; "*", '表2-1(由實施者填寫)'!$I$6:$I$100) - SUMIFS($W$7:W75, $B$7:B75, B76), ROUND(IFERROR(SUMIF('表2-1(由實施者填寫)'!$B$6:$B$100, "*" &amp; SUBSTITUTE(MID(B76, IFERROR(FIND("/", B76)+1, 1), 99), "(地主)", "") &amp; "*", '表2-1(由實施者填寫)'!$I$6:$I$100) * P76 / SUMIF($B$8:$B$200, B76, $P$8:$P$200), 0), 0))</f>
        <v>0</v>
      </c>
      <c r="X76" s="334">
        <f>IFERROR(INDEX(物價指數!$B$2:$M$84, MATCH(LEFT(R76,3), 物價指數!$A$2:$A$84, 0), MATCH(RIGHT(R76,2),物價指數!$B$1:$M$1, 0)),0)</f>
        <v>0</v>
      </c>
    </row>
    <row r="77" spans="1:24" x14ac:dyDescent="0.25">
      <c r="A77" s="335"/>
      <c r="B77" s="279"/>
      <c r="C77" s="349"/>
      <c r="D77" s="350"/>
      <c r="E77" s="338"/>
      <c r="F77" s="338"/>
      <c r="G77" s="338"/>
      <c r="H77" s="320">
        <f t="shared" si="14"/>
        <v>0</v>
      </c>
      <c r="I77" s="352"/>
      <c r="J77" s="356"/>
      <c r="K77" s="339"/>
      <c r="L77" s="324">
        <f t="shared" si="15"/>
        <v>0</v>
      </c>
      <c r="M77" s="340"/>
      <c r="N77" s="341"/>
      <c r="O77" s="327">
        <f t="shared" si="16"/>
        <v>0</v>
      </c>
      <c r="P77" s="328">
        <f t="shared" si="17"/>
        <v>0</v>
      </c>
      <c r="Q77" s="329">
        <f t="shared" si="18"/>
        <v>0</v>
      </c>
      <c r="R77" s="330">
        <f t="shared" si="19"/>
        <v>0</v>
      </c>
      <c r="S77" s="331">
        <f t="shared" si="20"/>
        <v>0</v>
      </c>
      <c r="T77" s="342"/>
      <c r="U77" s="333">
        <f>IF(COUNTIF(B77:$B$200, B77)=1, ROUND(SUMIF('表2-1(由實施者填寫)'!$B$6:$B$100, "*"&amp;MID(B77,IFERROR(FIND("/",B77)+1,1),99)&amp;"*", '表2-1(由實施者填寫)'!$J$6:$J$100) - SUMIFS($U$7:U76, $B$7:B76, B77),0), ROUND(IFERROR(SUMIF('表2-1(由實施者填寫)'!$B$6:$B$100,"*"&amp;MID(B77,IFERROR(FIND("/",B77)+1,1),99)&amp;"*",'表2-1(由實施者填寫)'!$J$6:$J$100)*P77/SUMIF($B$8:$B$200,B77,$P$8:$P$200), 0), 0))</f>
        <v>0</v>
      </c>
      <c r="V77" s="333">
        <f ca="1">IF(COUNTA($B$8:B77)=COUNTA($B$8:$B$1000),ROUND('表2-1(由實施者填寫)'!$I$105-SUM($V$8:INDIRECT("V"&amp;(ROW()-1))),0), ROUND(IFERROR('表2-1(由實施者填寫)'!$I$105*P77/$P$201,0),0))</f>
        <v>0</v>
      </c>
      <c r="W77" s="333">
        <f>IF(COUNTIF(B77:$B$200, B77)=1, SUMIF('表2-1(由實施者填寫)'!$B$6:$B$100, "*" &amp; SUBSTITUTE(MID(B77, IFERROR(FIND("/", B77)+1, 1), 99), "(地主)", "") &amp; "*", '表2-1(由實施者填寫)'!$I$6:$I$100) - SUMIFS($W$7:W76, $B$7:B76, B77), ROUND(IFERROR(SUMIF('表2-1(由實施者填寫)'!$B$6:$B$100, "*" &amp; SUBSTITUTE(MID(B77, IFERROR(FIND("/", B77)+1, 1), 99), "(地主)", "") &amp; "*", '表2-1(由實施者填寫)'!$I$6:$I$100) * P77 / SUMIF($B$8:$B$200, B77, $P$8:$P$200), 0), 0))</f>
        <v>0</v>
      </c>
      <c r="X77" s="334">
        <f>IFERROR(INDEX(物價指數!$B$2:$M$84, MATCH(LEFT(R77,3), 物價指數!$A$2:$A$84, 0), MATCH(RIGHT(R77,2),物價指數!$B$1:$M$1, 0)),0)</f>
        <v>0</v>
      </c>
    </row>
    <row r="78" spans="1:24" x14ac:dyDescent="0.25">
      <c r="A78" s="335"/>
      <c r="B78" s="279"/>
      <c r="C78" s="349"/>
      <c r="D78" s="357"/>
      <c r="E78" s="338"/>
      <c r="F78" s="338"/>
      <c r="G78" s="338"/>
      <c r="H78" s="320">
        <f t="shared" si="14"/>
        <v>0</v>
      </c>
      <c r="I78" s="352"/>
      <c r="J78" s="356"/>
      <c r="K78" s="339"/>
      <c r="L78" s="324">
        <f t="shared" si="15"/>
        <v>0</v>
      </c>
      <c r="M78" s="340"/>
      <c r="N78" s="341"/>
      <c r="O78" s="327">
        <f t="shared" si="16"/>
        <v>0</v>
      </c>
      <c r="P78" s="328">
        <f t="shared" si="17"/>
        <v>0</v>
      </c>
      <c r="Q78" s="329">
        <f t="shared" si="18"/>
        <v>0</v>
      </c>
      <c r="R78" s="330">
        <f t="shared" si="19"/>
        <v>0</v>
      </c>
      <c r="S78" s="331">
        <f t="shared" si="20"/>
        <v>0</v>
      </c>
      <c r="T78" s="342"/>
      <c r="U78" s="333">
        <f>IF(COUNTIF(B78:$B$200, B78)=1, ROUND(SUMIF('表2-1(由實施者填寫)'!$B$6:$B$100, "*"&amp;MID(B78,IFERROR(FIND("/",B78)+1,1),99)&amp;"*", '表2-1(由實施者填寫)'!$J$6:$J$100) - SUMIFS($U$7:U77, $B$7:B77, B78),0), ROUND(IFERROR(SUMIF('表2-1(由實施者填寫)'!$B$6:$B$100,"*"&amp;MID(B78,IFERROR(FIND("/",B78)+1,1),99)&amp;"*",'表2-1(由實施者填寫)'!$J$6:$J$100)*P78/SUMIF($B$8:$B$200,B78,$P$8:$P$200), 0), 0))</f>
        <v>0</v>
      </c>
      <c r="V78" s="333">
        <f ca="1">IF(COUNTA($B$8:B78)=COUNTA($B$8:$B$1000),ROUND('表2-1(由實施者填寫)'!$I$105-SUM($V$8:INDIRECT("V"&amp;(ROW()-1))),0), ROUND(IFERROR('表2-1(由實施者填寫)'!$I$105*P78/$P$201,0),0))</f>
        <v>0</v>
      </c>
      <c r="W78" s="333">
        <f>IF(COUNTIF(B78:$B$200, B78)=1, SUMIF('表2-1(由實施者填寫)'!$B$6:$B$100, "*" &amp; SUBSTITUTE(MID(B78, IFERROR(FIND("/", B78)+1, 1), 99), "(地主)", "") &amp; "*", '表2-1(由實施者填寫)'!$I$6:$I$100) - SUMIFS($W$7:W77, $B$7:B77, B78), ROUND(IFERROR(SUMIF('表2-1(由實施者填寫)'!$B$6:$B$100, "*" &amp; SUBSTITUTE(MID(B78, IFERROR(FIND("/", B78)+1, 1), 99), "(地主)", "") &amp; "*", '表2-1(由實施者填寫)'!$I$6:$I$100) * P78 / SUMIF($B$8:$B$200, B78, $P$8:$P$200), 0), 0))</f>
        <v>0</v>
      </c>
      <c r="X78" s="334">
        <f>IFERROR(INDEX(物價指數!$B$2:$M$84, MATCH(LEFT(R78,3), 物價指數!$A$2:$A$84, 0), MATCH(RIGHT(R78,2),物價指數!$B$1:$M$1, 0)),0)</f>
        <v>0</v>
      </c>
    </row>
    <row r="79" spans="1:24" x14ac:dyDescent="0.25">
      <c r="A79" s="335"/>
      <c r="B79" s="279"/>
      <c r="C79" s="349"/>
      <c r="D79" s="357"/>
      <c r="E79" s="338"/>
      <c r="F79" s="338"/>
      <c r="G79" s="338"/>
      <c r="H79" s="320">
        <f t="shared" si="14"/>
        <v>0</v>
      </c>
      <c r="I79" s="352"/>
      <c r="J79" s="356"/>
      <c r="K79" s="339"/>
      <c r="L79" s="324">
        <f t="shared" si="15"/>
        <v>0</v>
      </c>
      <c r="M79" s="340"/>
      <c r="N79" s="341"/>
      <c r="O79" s="327">
        <f t="shared" si="16"/>
        <v>0</v>
      </c>
      <c r="P79" s="328">
        <f t="shared" si="17"/>
        <v>0</v>
      </c>
      <c r="Q79" s="329">
        <f t="shared" si="18"/>
        <v>0</v>
      </c>
      <c r="R79" s="330">
        <f t="shared" si="19"/>
        <v>0</v>
      </c>
      <c r="S79" s="331">
        <f t="shared" si="20"/>
        <v>0</v>
      </c>
      <c r="T79" s="342"/>
      <c r="U79" s="333">
        <f>IF(COUNTIF(B79:$B$200, B79)=1, ROUND(SUMIF('表2-1(由實施者填寫)'!$B$6:$B$100, "*"&amp;MID(B79,IFERROR(FIND("/",B79)+1,1),99)&amp;"*", '表2-1(由實施者填寫)'!$J$6:$J$100) - SUMIFS($U$7:U78, $B$7:B78, B79),0), ROUND(IFERROR(SUMIF('表2-1(由實施者填寫)'!$B$6:$B$100,"*"&amp;MID(B79,IFERROR(FIND("/",B79)+1,1),99)&amp;"*",'表2-1(由實施者填寫)'!$J$6:$J$100)*P79/SUMIF($B$8:$B$200,B79,$P$8:$P$200), 0), 0))</f>
        <v>0</v>
      </c>
      <c r="V79" s="333">
        <f ca="1">IF(COUNTA($B$8:B79)=COUNTA($B$8:$B$1000),ROUND('表2-1(由實施者填寫)'!$I$105-SUM($V$8:INDIRECT("V"&amp;(ROW()-1))),0), ROUND(IFERROR('表2-1(由實施者填寫)'!$I$105*P79/$P$201,0),0))</f>
        <v>0</v>
      </c>
      <c r="W79" s="333">
        <f>IF(COUNTIF(B79:$B$200, B79)=1, SUMIF('表2-1(由實施者填寫)'!$B$6:$B$100, "*" &amp; SUBSTITUTE(MID(B79, IFERROR(FIND("/", B79)+1, 1), 99), "(地主)", "") &amp; "*", '表2-1(由實施者填寫)'!$I$6:$I$100) - SUMIFS($W$7:W78, $B$7:B78, B79), ROUND(IFERROR(SUMIF('表2-1(由實施者填寫)'!$B$6:$B$100, "*" &amp; SUBSTITUTE(MID(B79, IFERROR(FIND("/", B79)+1, 1), 99), "(地主)", "") &amp; "*", '表2-1(由實施者填寫)'!$I$6:$I$100) * P79 / SUMIF($B$8:$B$200, B79, $P$8:$P$200), 0), 0))</f>
        <v>0</v>
      </c>
      <c r="X79" s="334">
        <f>IFERROR(INDEX(物價指數!$B$2:$M$84, MATCH(LEFT(R79,3), 物價指數!$A$2:$A$84, 0), MATCH(RIGHT(R79,2),物價指數!$B$1:$M$1, 0)),0)</f>
        <v>0</v>
      </c>
    </row>
    <row r="80" spans="1:24" x14ac:dyDescent="0.25">
      <c r="A80" s="335"/>
      <c r="B80" s="279"/>
      <c r="C80" s="360"/>
      <c r="D80" s="357"/>
      <c r="E80" s="338"/>
      <c r="F80" s="338"/>
      <c r="G80" s="338"/>
      <c r="H80" s="320">
        <f t="shared" si="14"/>
        <v>0</v>
      </c>
      <c r="I80" s="352"/>
      <c r="J80" s="356"/>
      <c r="K80" s="339"/>
      <c r="L80" s="324">
        <f t="shared" si="15"/>
        <v>0</v>
      </c>
      <c r="M80" s="340"/>
      <c r="N80" s="341"/>
      <c r="O80" s="327">
        <f t="shared" si="16"/>
        <v>0</v>
      </c>
      <c r="P80" s="328">
        <f t="shared" si="17"/>
        <v>0</v>
      </c>
      <c r="Q80" s="329">
        <f t="shared" si="18"/>
        <v>0</v>
      </c>
      <c r="R80" s="330">
        <f t="shared" si="19"/>
        <v>0</v>
      </c>
      <c r="S80" s="331">
        <f t="shared" si="20"/>
        <v>0</v>
      </c>
      <c r="T80" s="342"/>
      <c r="U80" s="333">
        <f>IF(COUNTIF(B80:$B$200, B80)=1, ROUND(SUMIF('表2-1(由實施者填寫)'!$B$6:$B$100, "*"&amp;MID(B80,IFERROR(FIND("/",B80)+1,1),99)&amp;"*", '表2-1(由實施者填寫)'!$J$6:$J$100) - SUMIFS($U$7:U79, $B$7:B79, B80),0), ROUND(IFERROR(SUMIF('表2-1(由實施者填寫)'!$B$6:$B$100,"*"&amp;MID(B80,IFERROR(FIND("/",B80)+1,1),99)&amp;"*",'表2-1(由實施者填寫)'!$J$6:$J$100)*P80/SUMIF($B$8:$B$200,B80,$P$8:$P$200), 0), 0))</f>
        <v>0</v>
      </c>
      <c r="V80" s="333">
        <f ca="1">IF(COUNTA($B$8:B80)=COUNTA($B$8:$B$1000),ROUND('表2-1(由實施者填寫)'!$I$105-SUM($V$8:INDIRECT("V"&amp;(ROW()-1))),0), ROUND(IFERROR('表2-1(由實施者填寫)'!$I$105*P80/$P$201,0),0))</f>
        <v>0</v>
      </c>
      <c r="W80" s="333">
        <f>IF(COUNTIF(B80:$B$200, B80)=1, SUMIF('表2-1(由實施者填寫)'!$B$6:$B$100, "*" &amp; SUBSTITUTE(MID(B80, IFERROR(FIND("/", B80)+1, 1), 99), "(地主)", "") &amp; "*", '表2-1(由實施者填寫)'!$I$6:$I$100) - SUMIFS($W$7:W79, $B$7:B79, B80), ROUND(IFERROR(SUMIF('表2-1(由實施者填寫)'!$B$6:$B$100, "*" &amp; SUBSTITUTE(MID(B80, IFERROR(FIND("/", B80)+1, 1), 99), "(地主)", "") &amp; "*", '表2-1(由實施者填寫)'!$I$6:$I$100) * P80 / SUMIF($B$8:$B$200, B80, $P$8:$P$200), 0), 0))</f>
        <v>0</v>
      </c>
      <c r="X80" s="334">
        <f>IFERROR(INDEX(物價指數!$B$2:$M$84, MATCH(LEFT(R80,3), 物價指數!$A$2:$A$84, 0), MATCH(RIGHT(R80,2),物價指數!$B$1:$M$1, 0)),0)</f>
        <v>0</v>
      </c>
    </row>
    <row r="81" spans="1:24" x14ac:dyDescent="0.25">
      <c r="A81" s="335"/>
      <c r="B81" s="279"/>
      <c r="C81" s="361"/>
      <c r="D81" s="357"/>
      <c r="E81" s="338"/>
      <c r="F81" s="338"/>
      <c r="G81" s="338"/>
      <c r="H81" s="320">
        <f t="shared" si="14"/>
        <v>0</v>
      </c>
      <c r="I81" s="363"/>
      <c r="J81" s="356"/>
      <c r="K81" s="339"/>
      <c r="L81" s="324">
        <f t="shared" si="15"/>
        <v>0</v>
      </c>
      <c r="M81" s="340"/>
      <c r="N81" s="341"/>
      <c r="O81" s="327">
        <f t="shared" si="16"/>
        <v>0</v>
      </c>
      <c r="P81" s="328">
        <f t="shared" si="17"/>
        <v>0</v>
      </c>
      <c r="Q81" s="329">
        <f t="shared" si="18"/>
        <v>0</v>
      </c>
      <c r="R81" s="330">
        <f t="shared" si="19"/>
        <v>0</v>
      </c>
      <c r="S81" s="331">
        <f t="shared" si="20"/>
        <v>0</v>
      </c>
      <c r="T81" s="342"/>
      <c r="U81" s="333">
        <f>IF(COUNTIF(B81:$B$200, B81)=1, ROUND(SUMIF('表2-1(由實施者填寫)'!$B$6:$B$100, "*"&amp;MID(B81,IFERROR(FIND("/",B81)+1,1),99)&amp;"*", '表2-1(由實施者填寫)'!$J$6:$J$100) - SUMIFS($U$7:U80, $B$7:B80, B81),0), ROUND(IFERROR(SUMIF('表2-1(由實施者填寫)'!$B$6:$B$100,"*"&amp;MID(B81,IFERROR(FIND("/",B81)+1,1),99)&amp;"*",'表2-1(由實施者填寫)'!$J$6:$J$100)*P81/SUMIF($B$8:$B$200,B81,$P$8:$P$200), 0), 0))</f>
        <v>0</v>
      </c>
      <c r="V81" s="333">
        <f ca="1">IF(COUNTA($B$8:B81)=COUNTA($B$8:$B$1000),ROUND('表2-1(由實施者填寫)'!$I$105-SUM($V$8:INDIRECT("V"&amp;(ROW()-1))),0), ROUND(IFERROR('表2-1(由實施者填寫)'!$I$105*P81/$P$201,0),0))</f>
        <v>0</v>
      </c>
      <c r="W81" s="333">
        <f>IF(COUNTIF(B81:$B$200, B81)=1, SUMIF('表2-1(由實施者填寫)'!$B$6:$B$100, "*" &amp; SUBSTITUTE(MID(B81, IFERROR(FIND("/", B81)+1, 1), 99), "(地主)", "") &amp; "*", '表2-1(由實施者填寫)'!$I$6:$I$100) - SUMIFS($W$7:W80, $B$7:B80, B81), ROUND(IFERROR(SUMIF('表2-1(由實施者填寫)'!$B$6:$B$100, "*" &amp; SUBSTITUTE(MID(B81, IFERROR(FIND("/", B81)+1, 1), 99), "(地主)", "") &amp; "*", '表2-1(由實施者填寫)'!$I$6:$I$100) * P81 / SUMIF($B$8:$B$200, B81, $P$8:$P$200), 0), 0))</f>
        <v>0</v>
      </c>
      <c r="X81" s="334">
        <f>IFERROR(INDEX(物價指數!$B$2:$M$84, MATCH(LEFT(R81,3), 物價指數!$A$2:$A$84, 0), MATCH(RIGHT(R81,2),物價指數!$B$1:$M$1, 0)),0)</f>
        <v>0</v>
      </c>
    </row>
    <row r="82" spans="1:24" x14ac:dyDescent="0.25">
      <c r="A82" s="335"/>
      <c r="B82" s="280"/>
      <c r="C82" s="362"/>
      <c r="D82" s="357"/>
      <c r="E82" s="338"/>
      <c r="F82" s="338"/>
      <c r="G82" s="338"/>
      <c r="H82" s="320">
        <f t="shared" si="14"/>
        <v>0</v>
      </c>
      <c r="I82" s="363"/>
      <c r="J82" s="356"/>
      <c r="K82" s="339"/>
      <c r="L82" s="324">
        <f t="shared" si="15"/>
        <v>0</v>
      </c>
      <c r="M82" s="340"/>
      <c r="N82" s="341"/>
      <c r="O82" s="327">
        <f t="shared" si="16"/>
        <v>0</v>
      </c>
      <c r="P82" s="328">
        <f t="shared" si="17"/>
        <v>0</v>
      </c>
      <c r="Q82" s="329">
        <f t="shared" si="18"/>
        <v>0</v>
      </c>
      <c r="R82" s="330">
        <f t="shared" si="19"/>
        <v>0</v>
      </c>
      <c r="S82" s="331">
        <f t="shared" si="20"/>
        <v>0</v>
      </c>
      <c r="T82" s="342"/>
      <c r="U82" s="333">
        <f>IF(COUNTIF(B82:$B$200, B82)=1, ROUND(SUMIF('表2-1(由實施者填寫)'!$B$6:$B$100, "*"&amp;MID(B82,IFERROR(FIND("/",B82)+1,1),99)&amp;"*", '表2-1(由實施者填寫)'!$J$6:$J$100) - SUMIFS($U$7:U81, $B$7:B81, B82),0), ROUND(IFERROR(SUMIF('表2-1(由實施者填寫)'!$B$6:$B$100,"*"&amp;MID(B82,IFERROR(FIND("/",B82)+1,1),99)&amp;"*",'表2-1(由實施者填寫)'!$J$6:$J$100)*P82/SUMIF($B$8:$B$200,B82,$P$8:$P$200), 0), 0))</f>
        <v>0</v>
      </c>
      <c r="V82" s="333">
        <f ca="1">IF(COUNTA($B$8:B82)=COUNTA($B$8:$B$1000),ROUND('表2-1(由實施者填寫)'!$I$105-SUM($V$8:INDIRECT("V"&amp;(ROW()-1))),0), ROUND(IFERROR('表2-1(由實施者填寫)'!$I$105*P82/$P$201,0),0))</f>
        <v>0</v>
      </c>
      <c r="W82" s="333">
        <f>IF(COUNTIF(B82:$B$200, B82)=1, SUMIF('表2-1(由實施者填寫)'!$B$6:$B$100, "*" &amp; SUBSTITUTE(MID(B82, IFERROR(FIND("/", B82)+1, 1), 99), "(地主)", "") &amp; "*", '表2-1(由實施者填寫)'!$I$6:$I$100) - SUMIFS($W$7:W81, $B$7:B81, B82), ROUND(IFERROR(SUMIF('表2-1(由實施者填寫)'!$B$6:$B$100, "*" &amp; SUBSTITUTE(MID(B82, IFERROR(FIND("/", B82)+1, 1), 99), "(地主)", "") &amp; "*", '表2-1(由實施者填寫)'!$I$6:$I$100) * P82 / SUMIF($B$8:$B$200, B82, $P$8:$P$200), 0), 0))</f>
        <v>0</v>
      </c>
      <c r="X82" s="334">
        <f>IFERROR(INDEX(物價指數!$B$2:$M$84, MATCH(LEFT(R82,3), 物價指數!$A$2:$A$84, 0), MATCH(RIGHT(R82,2),物價指數!$B$1:$M$1, 0)),0)</f>
        <v>0</v>
      </c>
    </row>
    <row r="83" spans="1:24" x14ac:dyDescent="0.25">
      <c r="A83" s="335"/>
      <c r="B83" s="279"/>
      <c r="C83" s="364"/>
      <c r="D83" s="357"/>
      <c r="E83" s="338"/>
      <c r="F83" s="338"/>
      <c r="G83" s="338"/>
      <c r="H83" s="320">
        <f t="shared" si="14"/>
        <v>0</v>
      </c>
      <c r="I83" s="363"/>
      <c r="J83" s="356"/>
      <c r="K83" s="339"/>
      <c r="L83" s="324">
        <f t="shared" si="15"/>
        <v>0</v>
      </c>
      <c r="M83" s="340"/>
      <c r="N83" s="341"/>
      <c r="O83" s="327">
        <f t="shared" si="16"/>
        <v>0</v>
      </c>
      <c r="P83" s="328">
        <f t="shared" si="17"/>
        <v>0</v>
      </c>
      <c r="Q83" s="329">
        <f t="shared" si="18"/>
        <v>0</v>
      </c>
      <c r="R83" s="330">
        <f t="shared" si="19"/>
        <v>0</v>
      </c>
      <c r="S83" s="331">
        <f t="shared" si="20"/>
        <v>0</v>
      </c>
      <c r="T83" s="342"/>
      <c r="U83" s="333">
        <f>IF(COUNTIF(B83:$B$200, B83)=1, ROUND(SUMIF('表2-1(由實施者填寫)'!$B$6:$B$100, "*"&amp;MID(B83,IFERROR(FIND("/",B83)+1,1),99)&amp;"*", '表2-1(由實施者填寫)'!$J$6:$J$100) - SUMIFS($U$7:U82, $B$7:B82, B83),0), ROUND(IFERROR(SUMIF('表2-1(由實施者填寫)'!$B$6:$B$100,"*"&amp;MID(B83,IFERROR(FIND("/",B83)+1,1),99)&amp;"*",'表2-1(由實施者填寫)'!$J$6:$J$100)*P83/SUMIF($B$8:$B$200,B83,$P$8:$P$200), 0), 0))</f>
        <v>0</v>
      </c>
      <c r="V83" s="333">
        <f ca="1">IF(COUNTA($B$8:B83)=COUNTA($B$8:$B$1000),ROUND('表2-1(由實施者填寫)'!$I$105-SUM($V$8:INDIRECT("V"&amp;(ROW()-1))),0), ROUND(IFERROR('表2-1(由實施者填寫)'!$I$105*P83/$P$201,0),0))</f>
        <v>0</v>
      </c>
      <c r="W83" s="333">
        <f>IF(COUNTIF(B83:$B$200, B83)=1, SUMIF('表2-1(由實施者填寫)'!$B$6:$B$100, "*" &amp; SUBSTITUTE(MID(B83, IFERROR(FIND("/", B83)+1, 1), 99), "(地主)", "") &amp; "*", '表2-1(由實施者填寫)'!$I$6:$I$100) - SUMIFS($W$7:W82, $B$7:B82, B83), ROUND(IFERROR(SUMIF('表2-1(由實施者填寫)'!$B$6:$B$100, "*" &amp; SUBSTITUTE(MID(B83, IFERROR(FIND("/", B83)+1, 1), 99), "(地主)", "") &amp; "*", '表2-1(由實施者填寫)'!$I$6:$I$100) * P83 / SUMIF($B$8:$B$200, B83, $P$8:$P$200), 0), 0))</f>
        <v>0</v>
      </c>
      <c r="X83" s="334">
        <f>IFERROR(INDEX(物價指數!$B$2:$M$84, MATCH(LEFT(R83,3), 物價指數!$A$2:$A$84, 0), MATCH(RIGHT(R83,2),物價指數!$B$1:$M$1, 0)),0)</f>
        <v>0</v>
      </c>
    </row>
    <row r="84" spans="1:24" x14ac:dyDescent="0.25">
      <c r="A84" s="335"/>
      <c r="B84" s="279"/>
      <c r="C84" s="364"/>
      <c r="D84" s="357"/>
      <c r="E84" s="338"/>
      <c r="F84" s="338"/>
      <c r="G84" s="338"/>
      <c r="H84" s="320">
        <f t="shared" si="14"/>
        <v>0</v>
      </c>
      <c r="I84" s="363"/>
      <c r="J84" s="356"/>
      <c r="K84" s="339"/>
      <c r="L84" s="324">
        <f t="shared" si="15"/>
        <v>0</v>
      </c>
      <c r="M84" s="340"/>
      <c r="N84" s="341"/>
      <c r="O84" s="327">
        <f t="shared" si="16"/>
        <v>0</v>
      </c>
      <c r="P84" s="328">
        <f t="shared" si="17"/>
        <v>0</v>
      </c>
      <c r="Q84" s="329">
        <f t="shared" si="18"/>
        <v>0</v>
      </c>
      <c r="R84" s="330">
        <f t="shared" si="19"/>
        <v>0</v>
      </c>
      <c r="S84" s="331">
        <f t="shared" si="20"/>
        <v>0</v>
      </c>
      <c r="T84" s="342"/>
      <c r="U84" s="333">
        <f>IF(COUNTIF(B84:$B$200, B84)=1, ROUND(SUMIF('表2-1(由實施者填寫)'!$B$6:$B$100, "*"&amp;MID(B84,IFERROR(FIND("/",B84)+1,1),99)&amp;"*", '表2-1(由實施者填寫)'!$J$6:$J$100) - SUMIFS($U$7:U83, $B$7:B83, B84),0), ROUND(IFERROR(SUMIF('表2-1(由實施者填寫)'!$B$6:$B$100,"*"&amp;MID(B84,IFERROR(FIND("/",B84)+1,1),99)&amp;"*",'表2-1(由實施者填寫)'!$J$6:$J$100)*P84/SUMIF($B$8:$B$200,B84,$P$8:$P$200), 0), 0))</f>
        <v>0</v>
      </c>
      <c r="V84" s="333">
        <f ca="1">IF(COUNTA($B$8:B84)=COUNTA($B$8:$B$1000),ROUND('表2-1(由實施者填寫)'!$I$105-SUM($V$8:INDIRECT("V"&amp;(ROW()-1))),0), ROUND(IFERROR('表2-1(由實施者填寫)'!$I$105*P84/$P$201,0),0))</f>
        <v>0</v>
      </c>
      <c r="W84" s="333">
        <f>IF(COUNTIF(B84:$B$200, B84)=1, SUMIF('表2-1(由實施者填寫)'!$B$6:$B$100, "*" &amp; SUBSTITUTE(MID(B84, IFERROR(FIND("/", B84)+1, 1), 99), "(地主)", "") &amp; "*", '表2-1(由實施者填寫)'!$I$6:$I$100) - SUMIFS($W$7:W83, $B$7:B83, B84), ROUND(IFERROR(SUMIF('表2-1(由實施者填寫)'!$B$6:$B$100, "*" &amp; SUBSTITUTE(MID(B84, IFERROR(FIND("/", B84)+1, 1), 99), "(地主)", "") &amp; "*", '表2-1(由實施者填寫)'!$I$6:$I$100) * P84 / SUMIF($B$8:$B$200, B84, $P$8:$P$200), 0), 0))</f>
        <v>0</v>
      </c>
      <c r="X84" s="334">
        <f>IFERROR(INDEX(物價指數!$B$2:$M$84, MATCH(LEFT(R84,3), 物價指數!$A$2:$A$84, 0), MATCH(RIGHT(R84,2),物價指數!$B$1:$M$1, 0)),0)</f>
        <v>0</v>
      </c>
    </row>
    <row r="85" spans="1:24" x14ac:dyDescent="0.25">
      <c r="A85" s="335"/>
      <c r="B85" s="279"/>
      <c r="C85" s="364"/>
      <c r="D85" s="357"/>
      <c r="E85" s="338"/>
      <c r="F85" s="338"/>
      <c r="G85" s="338"/>
      <c r="H85" s="320">
        <f t="shared" si="14"/>
        <v>0</v>
      </c>
      <c r="I85" s="363"/>
      <c r="J85" s="356"/>
      <c r="K85" s="339"/>
      <c r="L85" s="324">
        <f t="shared" si="15"/>
        <v>0</v>
      </c>
      <c r="M85" s="340"/>
      <c r="N85" s="341"/>
      <c r="O85" s="327">
        <f t="shared" si="16"/>
        <v>0</v>
      </c>
      <c r="P85" s="328">
        <f t="shared" si="17"/>
        <v>0</v>
      </c>
      <c r="Q85" s="329">
        <f t="shared" si="18"/>
        <v>0</v>
      </c>
      <c r="R85" s="330">
        <f t="shared" si="19"/>
        <v>0</v>
      </c>
      <c r="S85" s="331">
        <f t="shared" si="20"/>
        <v>0</v>
      </c>
      <c r="T85" s="342"/>
      <c r="U85" s="333">
        <f>IF(COUNTIF(B85:$B$200, B85)=1, ROUND(SUMIF('表2-1(由實施者填寫)'!$B$6:$B$100, "*"&amp;MID(B85,IFERROR(FIND("/",B85)+1,1),99)&amp;"*", '表2-1(由實施者填寫)'!$J$6:$J$100) - SUMIFS($U$7:U84, $B$7:B84, B85),0), ROUND(IFERROR(SUMIF('表2-1(由實施者填寫)'!$B$6:$B$100,"*"&amp;MID(B85,IFERROR(FIND("/",B85)+1,1),99)&amp;"*",'表2-1(由實施者填寫)'!$J$6:$J$100)*P85/SUMIF($B$8:$B$200,B85,$P$8:$P$200), 0), 0))</f>
        <v>0</v>
      </c>
      <c r="V85" s="333">
        <f ca="1">IF(COUNTA($B$8:B85)=COUNTA($B$8:$B$1000),ROUND('表2-1(由實施者填寫)'!$I$105-SUM($V$8:INDIRECT("V"&amp;(ROW()-1))),0), ROUND(IFERROR('表2-1(由實施者填寫)'!$I$105*P85/$P$201,0),0))</f>
        <v>0</v>
      </c>
      <c r="W85" s="333">
        <f>IF(COUNTIF(B85:$B$200, B85)=1, SUMIF('表2-1(由實施者填寫)'!$B$6:$B$100, "*" &amp; SUBSTITUTE(MID(B85, IFERROR(FIND("/", B85)+1, 1), 99), "(地主)", "") &amp; "*", '表2-1(由實施者填寫)'!$I$6:$I$100) - SUMIFS($W$7:W84, $B$7:B84, B85), ROUND(IFERROR(SUMIF('表2-1(由實施者填寫)'!$B$6:$B$100, "*" &amp; SUBSTITUTE(MID(B85, IFERROR(FIND("/", B85)+1, 1), 99), "(地主)", "") &amp; "*", '表2-1(由實施者填寫)'!$I$6:$I$100) * P85 / SUMIF($B$8:$B$200, B85, $P$8:$P$200), 0), 0))</f>
        <v>0</v>
      </c>
      <c r="X85" s="334">
        <f>IFERROR(INDEX(物價指數!$B$2:$M$84, MATCH(LEFT(R85,3), 物價指數!$A$2:$A$84, 0), MATCH(RIGHT(R85,2),物價指數!$B$1:$M$1, 0)),0)</f>
        <v>0</v>
      </c>
    </row>
    <row r="86" spans="1:24" x14ac:dyDescent="0.25">
      <c r="A86" s="335"/>
      <c r="B86" s="279"/>
      <c r="C86" s="364"/>
      <c r="D86" s="357"/>
      <c r="E86" s="338"/>
      <c r="F86" s="338"/>
      <c r="G86" s="338"/>
      <c r="H86" s="320">
        <f t="shared" si="14"/>
        <v>0</v>
      </c>
      <c r="I86" s="363"/>
      <c r="J86" s="356"/>
      <c r="K86" s="339"/>
      <c r="L86" s="324">
        <f t="shared" si="15"/>
        <v>0</v>
      </c>
      <c r="M86" s="340"/>
      <c r="N86" s="341"/>
      <c r="O86" s="327">
        <f t="shared" si="16"/>
        <v>0</v>
      </c>
      <c r="P86" s="328">
        <f t="shared" si="17"/>
        <v>0</v>
      </c>
      <c r="Q86" s="329">
        <f t="shared" si="18"/>
        <v>0</v>
      </c>
      <c r="R86" s="330">
        <f t="shared" si="19"/>
        <v>0</v>
      </c>
      <c r="S86" s="331">
        <f t="shared" si="20"/>
        <v>0</v>
      </c>
      <c r="T86" s="342"/>
      <c r="U86" s="333">
        <f>IF(COUNTIF(B86:$B$200, B86)=1, ROUND(SUMIF('表2-1(由實施者填寫)'!$B$6:$B$100, "*"&amp;MID(B86,IFERROR(FIND("/",B86)+1,1),99)&amp;"*", '表2-1(由實施者填寫)'!$J$6:$J$100) - SUMIFS($U$7:U85, $B$7:B85, B86),0), ROUND(IFERROR(SUMIF('表2-1(由實施者填寫)'!$B$6:$B$100,"*"&amp;MID(B86,IFERROR(FIND("/",B86)+1,1),99)&amp;"*",'表2-1(由實施者填寫)'!$J$6:$J$100)*P86/SUMIF($B$8:$B$200,B86,$P$8:$P$200), 0), 0))</f>
        <v>0</v>
      </c>
      <c r="V86" s="333">
        <f ca="1">IF(COUNTA($B$8:B86)=COUNTA($B$8:$B$1000),ROUND('表2-1(由實施者填寫)'!$I$105-SUM($V$8:INDIRECT("V"&amp;(ROW()-1))),0), ROUND(IFERROR('表2-1(由實施者填寫)'!$I$105*P86/$P$201,0),0))</f>
        <v>0</v>
      </c>
      <c r="W86" s="333">
        <f>IF(COUNTIF(B86:$B$200, B86)=1, SUMIF('表2-1(由實施者填寫)'!$B$6:$B$100, "*" &amp; SUBSTITUTE(MID(B86, IFERROR(FIND("/", B86)+1, 1), 99), "(地主)", "") &amp; "*", '表2-1(由實施者填寫)'!$I$6:$I$100) - SUMIFS($W$7:W85, $B$7:B85, B86), ROUND(IFERROR(SUMIF('表2-1(由實施者填寫)'!$B$6:$B$100, "*" &amp; SUBSTITUTE(MID(B86, IFERROR(FIND("/", B86)+1, 1), 99), "(地主)", "") &amp; "*", '表2-1(由實施者填寫)'!$I$6:$I$100) * P86 / SUMIF($B$8:$B$200, B86, $P$8:$P$200), 0), 0))</f>
        <v>0</v>
      </c>
      <c r="X86" s="334">
        <f>IFERROR(INDEX(物價指數!$B$2:$M$84, MATCH(LEFT(R86,3), 物價指數!$A$2:$A$84, 0), MATCH(RIGHT(R86,2),物價指數!$B$1:$M$1, 0)),0)</f>
        <v>0</v>
      </c>
    </row>
    <row r="87" spans="1:24" x14ac:dyDescent="0.25">
      <c r="A87" s="335"/>
      <c r="B87" s="279"/>
      <c r="C87" s="364"/>
      <c r="D87" s="357"/>
      <c r="E87" s="338"/>
      <c r="F87" s="338"/>
      <c r="G87" s="338"/>
      <c r="H87" s="320">
        <f t="shared" si="14"/>
        <v>0</v>
      </c>
      <c r="I87" s="363"/>
      <c r="J87" s="356"/>
      <c r="K87" s="339"/>
      <c r="L87" s="324">
        <f t="shared" si="15"/>
        <v>0</v>
      </c>
      <c r="M87" s="340"/>
      <c r="N87" s="341"/>
      <c r="O87" s="327">
        <f t="shared" si="16"/>
        <v>0</v>
      </c>
      <c r="P87" s="328">
        <f t="shared" si="17"/>
        <v>0</v>
      </c>
      <c r="Q87" s="329">
        <f t="shared" si="18"/>
        <v>0</v>
      </c>
      <c r="R87" s="330">
        <f t="shared" si="19"/>
        <v>0</v>
      </c>
      <c r="S87" s="331">
        <f t="shared" si="20"/>
        <v>0</v>
      </c>
      <c r="T87" s="342"/>
      <c r="U87" s="333">
        <f>IF(COUNTIF(B87:$B$200, B87)=1, ROUND(SUMIF('表2-1(由實施者填寫)'!$B$6:$B$100, "*"&amp;MID(B87,IFERROR(FIND("/",B87)+1,1),99)&amp;"*", '表2-1(由實施者填寫)'!$J$6:$J$100) - SUMIFS($U$7:U86, $B$7:B86, B87),0), ROUND(IFERROR(SUMIF('表2-1(由實施者填寫)'!$B$6:$B$100,"*"&amp;MID(B87,IFERROR(FIND("/",B87)+1,1),99)&amp;"*",'表2-1(由實施者填寫)'!$J$6:$J$100)*P87/SUMIF($B$8:$B$200,B87,$P$8:$P$200), 0), 0))</f>
        <v>0</v>
      </c>
      <c r="V87" s="333">
        <f ca="1">IF(COUNTA($B$8:B87)=COUNTA($B$8:$B$1000),ROUND('表2-1(由實施者填寫)'!$I$105-SUM($V$8:INDIRECT("V"&amp;(ROW()-1))),0), ROUND(IFERROR('表2-1(由實施者填寫)'!$I$105*P87/$P$201,0),0))</f>
        <v>0</v>
      </c>
      <c r="W87" s="333">
        <f>IF(COUNTIF(B87:$B$200, B87)=1, SUMIF('表2-1(由實施者填寫)'!$B$6:$B$100, "*" &amp; SUBSTITUTE(MID(B87, IFERROR(FIND("/", B87)+1, 1), 99), "(地主)", "") &amp; "*", '表2-1(由實施者填寫)'!$I$6:$I$100) - SUMIFS($W$7:W86, $B$7:B86, B87), ROUND(IFERROR(SUMIF('表2-1(由實施者填寫)'!$B$6:$B$100, "*" &amp; SUBSTITUTE(MID(B87, IFERROR(FIND("/", B87)+1, 1), 99), "(地主)", "") &amp; "*", '表2-1(由實施者填寫)'!$I$6:$I$100) * P87 / SUMIF($B$8:$B$200, B87, $P$8:$P$200), 0), 0))</f>
        <v>0</v>
      </c>
      <c r="X87" s="334">
        <f>IFERROR(INDEX(物價指數!$B$2:$M$84, MATCH(LEFT(R87,3), 物價指數!$A$2:$A$84, 0), MATCH(RIGHT(R87,2),物價指數!$B$1:$M$1, 0)),0)</f>
        <v>0</v>
      </c>
    </row>
    <row r="88" spans="1:24" x14ac:dyDescent="0.25">
      <c r="A88" s="335"/>
      <c r="B88" s="279"/>
      <c r="C88" s="364"/>
      <c r="D88" s="357"/>
      <c r="E88" s="338"/>
      <c r="F88" s="338"/>
      <c r="G88" s="338"/>
      <c r="H88" s="320">
        <f t="shared" si="14"/>
        <v>0</v>
      </c>
      <c r="I88" s="363"/>
      <c r="J88" s="356"/>
      <c r="K88" s="339"/>
      <c r="L88" s="324">
        <f t="shared" si="15"/>
        <v>0</v>
      </c>
      <c r="M88" s="340"/>
      <c r="N88" s="341"/>
      <c r="O88" s="327">
        <f t="shared" si="16"/>
        <v>0</v>
      </c>
      <c r="P88" s="328">
        <f t="shared" si="17"/>
        <v>0</v>
      </c>
      <c r="Q88" s="329">
        <f t="shared" si="18"/>
        <v>0</v>
      </c>
      <c r="R88" s="330">
        <f t="shared" si="19"/>
        <v>0</v>
      </c>
      <c r="S88" s="331">
        <f t="shared" si="20"/>
        <v>0</v>
      </c>
      <c r="T88" s="342"/>
      <c r="U88" s="333">
        <f>IF(COUNTIF(B88:$B$200, B88)=1, ROUND(SUMIF('表2-1(由實施者填寫)'!$B$6:$B$100, "*"&amp;MID(B88,IFERROR(FIND("/",B88)+1,1),99)&amp;"*", '表2-1(由實施者填寫)'!$J$6:$J$100) - SUMIFS($U$7:U87, $B$7:B87, B88),0), ROUND(IFERROR(SUMIF('表2-1(由實施者填寫)'!$B$6:$B$100,"*"&amp;MID(B88,IFERROR(FIND("/",B88)+1,1),99)&amp;"*",'表2-1(由實施者填寫)'!$J$6:$J$100)*P88/SUMIF($B$8:$B$200,B88,$P$8:$P$200), 0), 0))</f>
        <v>0</v>
      </c>
      <c r="V88" s="333">
        <f ca="1">IF(COUNTA($B$8:B88)=COUNTA($B$8:$B$1000),ROUND('表2-1(由實施者填寫)'!$I$105-SUM($V$8:INDIRECT("V"&amp;(ROW()-1))),0), ROUND(IFERROR('表2-1(由實施者填寫)'!$I$105*P88/$P$201,0),0))</f>
        <v>0</v>
      </c>
      <c r="W88" s="333">
        <f>IF(COUNTIF(B88:$B$200, B88)=1, SUMIF('表2-1(由實施者填寫)'!$B$6:$B$100, "*" &amp; SUBSTITUTE(MID(B88, IFERROR(FIND("/", B88)+1, 1), 99), "(地主)", "") &amp; "*", '表2-1(由實施者填寫)'!$I$6:$I$100) - SUMIFS($W$7:W87, $B$7:B87, B88), ROUND(IFERROR(SUMIF('表2-1(由實施者填寫)'!$B$6:$B$100, "*" &amp; SUBSTITUTE(MID(B88, IFERROR(FIND("/", B88)+1, 1), 99), "(地主)", "") &amp; "*", '表2-1(由實施者填寫)'!$I$6:$I$100) * P88 / SUMIF($B$8:$B$200, B88, $P$8:$P$200), 0), 0))</f>
        <v>0</v>
      </c>
      <c r="X88" s="334">
        <f>IFERROR(INDEX(物價指數!$B$2:$M$84, MATCH(LEFT(R88,3), 物價指數!$A$2:$A$84, 0), MATCH(RIGHT(R88,2),物價指數!$B$1:$M$1, 0)),0)</f>
        <v>0</v>
      </c>
    </row>
    <row r="89" spans="1:24" x14ac:dyDescent="0.25">
      <c r="A89" s="335"/>
      <c r="B89" s="279"/>
      <c r="C89" s="365"/>
      <c r="D89" s="357"/>
      <c r="E89" s="338"/>
      <c r="F89" s="338"/>
      <c r="G89" s="338"/>
      <c r="H89" s="320">
        <f t="shared" si="14"/>
        <v>0</v>
      </c>
      <c r="I89" s="363"/>
      <c r="J89" s="356"/>
      <c r="K89" s="339"/>
      <c r="L89" s="324">
        <f t="shared" si="15"/>
        <v>0</v>
      </c>
      <c r="M89" s="340"/>
      <c r="N89" s="341"/>
      <c r="O89" s="327">
        <f t="shared" si="16"/>
        <v>0</v>
      </c>
      <c r="P89" s="328">
        <f t="shared" si="17"/>
        <v>0</v>
      </c>
      <c r="Q89" s="329">
        <f t="shared" si="18"/>
        <v>0</v>
      </c>
      <c r="R89" s="330">
        <f t="shared" si="19"/>
        <v>0</v>
      </c>
      <c r="S89" s="331">
        <f t="shared" si="20"/>
        <v>0</v>
      </c>
      <c r="T89" s="342"/>
      <c r="U89" s="333">
        <f>IF(COUNTIF(B89:$B$200, B89)=1, ROUND(SUMIF('表2-1(由實施者填寫)'!$B$6:$B$100, "*"&amp;MID(B89,IFERROR(FIND("/",B89)+1,1),99)&amp;"*", '表2-1(由實施者填寫)'!$J$6:$J$100) - SUMIFS($U$7:U88, $B$7:B88, B89),0), ROUND(IFERROR(SUMIF('表2-1(由實施者填寫)'!$B$6:$B$100,"*"&amp;MID(B89,IFERROR(FIND("/",B89)+1,1),99)&amp;"*",'表2-1(由實施者填寫)'!$J$6:$J$100)*P89/SUMIF($B$8:$B$200,B89,$P$8:$P$200), 0), 0))</f>
        <v>0</v>
      </c>
      <c r="V89" s="333">
        <f ca="1">IF(COUNTA($B$8:B89)=COUNTA($B$8:$B$1000),ROUND('表2-1(由實施者填寫)'!$I$105-SUM($V$8:INDIRECT("V"&amp;(ROW()-1))),0), ROUND(IFERROR('表2-1(由實施者填寫)'!$I$105*P89/$P$201,0),0))</f>
        <v>0</v>
      </c>
      <c r="W89" s="333">
        <f>IF(COUNTIF(B89:$B$200, B89)=1, SUMIF('表2-1(由實施者填寫)'!$B$6:$B$100, "*" &amp; SUBSTITUTE(MID(B89, IFERROR(FIND("/", B89)+1, 1), 99), "(地主)", "") &amp; "*", '表2-1(由實施者填寫)'!$I$6:$I$100) - SUMIFS($W$7:W88, $B$7:B88, B89), ROUND(IFERROR(SUMIF('表2-1(由實施者填寫)'!$B$6:$B$100, "*" &amp; SUBSTITUTE(MID(B89, IFERROR(FIND("/", B89)+1, 1), 99), "(地主)", "") &amp; "*", '表2-1(由實施者填寫)'!$I$6:$I$100) * P89 / SUMIF($B$8:$B$200, B89, $P$8:$P$200), 0), 0))</f>
        <v>0</v>
      </c>
      <c r="X89" s="334">
        <f>IFERROR(INDEX(物價指數!$B$2:$M$84, MATCH(LEFT(R89,3), 物價指數!$A$2:$A$84, 0), MATCH(RIGHT(R89,2),物價指數!$B$1:$M$1, 0)),0)</f>
        <v>0</v>
      </c>
    </row>
    <row r="90" spans="1:24" x14ac:dyDescent="0.25">
      <c r="A90" s="335"/>
      <c r="B90" s="279"/>
      <c r="C90" s="365"/>
      <c r="D90" s="357"/>
      <c r="E90" s="338"/>
      <c r="F90" s="338"/>
      <c r="G90" s="338"/>
      <c r="H90" s="320">
        <f t="shared" si="14"/>
        <v>0</v>
      </c>
      <c r="I90" s="363"/>
      <c r="J90" s="356"/>
      <c r="K90" s="339"/>
      <c r="L90" s="324">
        <f t="shared" si="15"/>
        <v>0</v>
      </c>
      <c r="M90" s="340"/>
      <c r="N90" s="341"/>
      <c r="O90" s="327">
        <f t="shared" si="16"/>
        <v>0</v>
      </c>
      <c r="P90" s="328">
        <f t="shared" si="17"/>
        <v>0</v>
      </c>
      <c r="Q90" s="329">
        <f t="shared" si="18"/>
        <v>0</v>
      </c>
      <c r="R90" s="330">
        <f t="shared" si="19"/>
        <v>0</v>
      </c>
      <c r="S90" s="331">
        <f t="shared" si="20"/>
        <v>0</v>
      </c>
      <c r="T90" s="342"/>
      <c r="U90" s="333">
        <f>IF(COUNTIF(B90:$B$200, B90)=1, ROUND(SUMIF('表2-1(由實施者填寫)'!$B$6:$B$100, "*"&amp;MID(B90,IFERROR(FIND("/",B90)+1,1),99)&amp;"*", '表2-1(由實施者填寫)'!$J$6:$J$100) - SUMIFS($U$7:U89, $B$7:B89, B90),0), ROUND(IFERROR(SUMIF('表2-1(由實施者填寫)'!$B$6:$B$100,"*"&amp;MID(B90,IFERROR(FIND("/",B90)+1,1),99)&amp;"*",'表2-1(由實施者填寫)'!$J$6:$J$100)*P90/SUMIF($B$8:$B$200,B90,$P$8:$P$200), 0), 0))</f>
        <v>0</v>
      </c>
      <c r="V90" s="333">
        <f ca="1">IF(COUNTA($B$8:B90)=COUNTA($B$8:$B$1000),ROUND('表2-1(由實施者填寫)'!$I$105-SUM($V$8:INDIRECT("V"&amp;(ROW()-1))),0), ROUND(IFERROR('表2-1(由實施者填寫)'!$I$105*P90/$P$201,0),0))</f>
        <v>0</v>
      </c>
      <c r="W90" s="333">
        <f>IF(COUNTIF(B90:$B$200, B90)=1, SUMIF('表2-1(由實施者填寫)'!$B$6:$B$100, "*" &amp; SUBSTITUTE(MID(B90, IFERROR(FIND("/", B90)+1, 1), 99), "(地主)", "") &amp; "*", '表2-1(由實施者填寫)'!$I$6:$I$100) - SUMIFS($W$7:W89, $B$7:B89, B90), ROUND(IFERROR(SUMIF('表2-1(由實施者填寫)'!$B$6:$B$100, "*" &amp; SUBSTITUTE(MID(B90, IFERROR(FIND("/", B90)+1, 1), 99), "(地主)", "") &amp; "*", '表2-1(由實施者填寫)'!$I$6:$I$100) * P90 / SUMIF($B$8:$B$200, B90, $P$8:$P$200), 0), 0))</f>
        <v>0</v>
      </c>
      <c r="X90" s="334">
        <f>IFERROR(INDEX(物價指數!$B$2:$M$84, MATCH(LEFT(R90,3), 物價指數!$A$2:$A$84, 0), MATCH(RIGHT(R90,2),物價指數!$B$1:$M$1, 0)),0)</f>
        <v>0</v>
      </c>
    </row>
    <row r="91" spans="1:24" x14ac:dyDescent="0.25">
      <c r="A91" s="335"/>
      <c r="B91" s="279"/>
      <c r="C91" s="365"/>
      <c r="D91" s="357"/>
      <c r="E91" s="338"/>
      <c r="F91" s="338"/>
      <c r="G91" s="338"/>
      <c r="H91" s="320">
        <f t="shared" si="14"/>
        <v>0</v>
      </c>
      <c r="I91" s="363"/>
      <c r="J91" s="356"/>
      <c r="K91" s="339"/>
      <c r="L91" s="324">
        <f t="shared" si="15"/>
        <v>0</v>
      </c>
      <c r="M91" s="340"/>
      <c r="N91" s="341"/>
      <c r="O91" s="327">
        <f t="shared" si="16"/>
        <v>0</v>
      </c>
      <c r="P91" s="328">
        <f t="shared" si="17"/>
        <v>0</v>
      </c>
      <c r="Q91" s="329">
        <f t="shared" si="18"/>
        <v>0</v>
      </c>
      <c r="R91" s="330">
        <f t="shared" si="19"/>
        <v>0</v>
      </c>
      <c r="S91" s="331">
        <f t="shared" si="20"/>
        <v>0</v>
      </c>
      <c r="T91" s="342"/>
      <c r="U91" s="333">
        <f>IF(COUNTIF(B91:$B$200, B91)=1, ROUND(SUMIF('表2-1(由實施者填寫)'!$B$6:$B$100, "*"&amp;MID(B91,IFERROR(FIND("/",B91)+1,1),99)&amp;"*", '表2-1(由實施者填寫)'!$J$6:$J$100) - SUMIFS($U$7:U90, $B$7:B90, B91),0), ROUND(IFERROR(SUMIF('表2-1(由實施者填寫)'!$B$6:$B$100,"*"&amp;MID(B91,IFERROR(FIND("/",B91)+1,1),99)&amp;"*",'表2-1(由實施者填寫)'!$J$6:$J$100)*P91/SUMIF($B$8:$B$200,B91,$P$8:$P$200), 0), 0))</f>
        <v>0</v>
      </c>
      <c r="V91" s="333">
        <f ca="1">IF(COUNTA($B$8:B91)=COUNTA($B$8:$B$1000),ROUND('表2-1(由實施者填寫)'!$I$105-SUM($V$8:INDIRECT("V"&amp;(ROW()-1))),0), ROUND(IFERROR('表2-1(由實施者填寫)'!$I$105*P91/$P$201,0),0))</f>
        <v>0</v>
      </c>
      <c r="W91" s="333">
        <f>IF(COUNTIF(B91:$B$200, B91)=1, SUMIF('表2-1(由實施者填寫)'!$B$6:$B$100, "*" &amp; SUBSTITUTE(MID(B91, IFERROR(FIND("/", B91)+1, 1), 99), "(地主)", "") &amp; "*", '表2-1(由實施者填寫)'!$I$6:$I$100) - SUMIFS($W$7:W90, $B$7:B90, B91), ROUND(IFERROR(SUMIF('表2-1(由實施者填寫)'!$B$6:$B$100, "*" &amp; SUBSTITUTE(MID(B91, IFERROR(FIND("/", B91)+1, 1), 99), "(地主)", "") &amp; "*", '表2-1(由實施者填寫)'!$I$6:$I$100) * P91 / SUMIF($B$8:$B$200, B91, $P$8:$P$200), 0), 0))</f>
        <v>0</v>
      </c>
      <c r="X91" s="334">
        <f>IFERROR(INDEX(物價指數!$B$2:$M$84, MATCH(LEFT(R91,3), 物價指數!$A$2:$A$84, 0), MATCH(RIGHT(R91,2),物價指數!$B$1:$M$1, 0)),0)</f>
        <v>0</v>
      </c>
    </row>
    <row r="92" spans="1:24" x14ac:dyDescent="0.25">
      <c r="A92" s="335"/>
      <c r="B92" s="279"/>
      <c r="C92" s="365"/>
      <c r="D92" s="357"/>
      <c r="E92" s="338"/>
      <c r="F92" s="338"/>
      <c r="G92" s="338"/>
      <c r="H92" s="320">
        <f t="shared" si="14"/>
        <v>0</v>
      </c>
      <c r="I92" s="363"/>
      <c r="J92" s="356"/>
      <c r="K92" s="339"/>
      <c r="L92" s="324">
        <f t="shared" si="15"/>
        <v>0</v>
      </c>
      <c r="M92" s="340"/>
      <c r="N92" s="341"/>
      <c r="O92" s="327">
        <f t="shared" si="16"/>
        <v>0</v>
      </c>
      <c r="P92" s="328">
        <f t="shared" si="17"/>
        <v>0</v>
      </c>
      <c r="Q92" s="329">
        <f t="shared" si="18"/>
        <v>0</v>
      </c>
      <c r="R92" s="330">
        <f t="shared" si="19"/>
        <v>0</v>
      </c>
      <c r="S92" s="331">
        <f t="shared" si="20"/>
        <v>0</v>
      </c>
      <c r="T92" s="342"/>
      <c r="U92" s="333">
        <f>IF(COUNTIF(B92:$B$200, B92)=1, ROUND(SUMIF('表2-1(由實施者填寫)'!$B$6:$B$100, "*"&amp;MID(B92,IFERROR(FIND("/",B92)+1,1),99)&amp;"*", '表2-1(由實施者填寫)'!$J$6:$J$100) - SUMIFS($U$7:U91, $B$7:B91, B92),0), ROUND(IFERROR(SUMIF('表2-1(由實施者填寫)'!$B$6:$B$100,"*"&amp;MID(B92,IFERROR(FIND("/",B92)+1,1),99)&amp;"*",'表2-1(由實施者填寫)'!$J$6:$J$100)*P92/SUMIF($B$8:$B$200,B92,$P$8:$P$200), 0), 0))</f>
        <v>0</v>
      </c>
      <c r="V92" s="333">
        <f ca="1">IF(COUNTA($B$8:B92)=COUNTA($B$8:$B$1000),ROUND('表2-1(由實施者填寫)'!$I$105-SUM($V$8:INDIRECT("V"&amp;(ROW()-1))),0), ROUND(IFERROR('表2-1(由實施者填寫)'!$I$105*P92/$P$201,0),0))</f>
        <v>0</v>
      </c>
      <c r="W92" s="333">
        <f>IF(COUNTIF(B92:$B$200, B92)=1, SUMIF('表2-1(由實施者填寫)'!$B$6:$B$100, "*" &amp; SUBSTITUTE(MID(B92, IFERROR(FIND("/", B92)+1, 1), 99), "(地主)", "") &amp; "*", '表2-1(由實施者填寫)'!$I$6:$I$100) - SUMIFS($W$7:W91, $B$7:B91, B92), ROUND(IFERROR(SUMIF('表2-1(由實施者填寫)'!$B$6:$B$100, "*" &amp; SUBSTITUTE(MID(B92, IFERROR(FIND("/", B92)+1, 1), 99), "(地主)", "") &amp; "*", '表2-1(由實施者填寫)'!$I$6:$I$100) * P92 / SUMIF($B$8:$B$200, B92, $P$8:$P$200), 0), 0))</f>
        <v>0</v>
      </c>
      <c r="X92" s="334">
        <f>IFERROR(INDEX(物價指數!$B$2:$M$84, MATCH(LEFT(R92,3), 物價指數!$A$2:$A$84, 0), MATCH(RIGHT(R92,2),物價指數!$B$1:$M$1, 0)),0)</f>
        <v>0</v>
      </c>
    </row>
    <row r="93" spans="1:24" x14ac:dyDescent="0.25">
      <c r="A93" s="335"/>
      <c r="B93" s="279"/>
      <c r="C93" s="365"/>
      <c r="D93" s="357"/>
      <c r="E93" s="338"/>
      <c r="F93" s="338"/>
      <c r="G93" s="338"/>
      <c r="H93" s="320">
        <f t="shared" si="14"/>
        <v>0</v>
      </c>
      <c r="I93" s="363"/>
      <c r="J93" s="356"/>
      <c r="K93" s="339"/>
      <c r="L93" s="324">
        <f t="shared" si="15"/>
        <v>0</v>
      </c>
      <c r="M93" s="340"/>
      <c r="N93" s="341"/>
      <c r="O93" s="327">
        <f t="shared" si="16"/>
        <v>0</v>
      </c>
      <c r="P93" s="328">
        <f t="shared" si="17"/>
        <v>0</v>
      </c>
      <c r="Q93" s="329">
        <f t="shared" si="18"/>
        <v>0</v>
      </c>
      <c r="R93" s="330">
        <f t="shared" si="19"/>
        <v>0</v>
      </c>
      <c r="S93" s="331">
        <f t="shared" si="20"/>
        <v>0</v>
      </c>
      <c r="T93" s="342"/>
      <c r="U93" s="333">
        <f>IF(COUNTIF(B93:$B$200, B93)=1, ROUND(SUMIF('表2-1(由實施者填寫)'!$B$6:$B$100, "*"&amp;MID(B93,IFERROR(FIND("/",B93)+1,1),99)&amp;"*", '表2-1(由實施者填寫)'!$J$6:$J$100) - SUMIFS($U$7:U92, $B$7:B92, B93),0), ROUND(IFERROR(SUMIF('表2-1(由實施者填寫)'!$B$6:$B$100,"*"&amp;MID(B93,IFERROR(FIND("/",B93)+1,1),99)&amp;"*",'表2-1(由實施者填寫)'!$J$6:$J$100)*P93/SUMIF($B$8:$B$200,B93,$P$8:$P$200), 0), 0))</f>
        <v>0</v>
      </c>
      <c r="V93" s="333">
        <f ca="1">IF(COUNTA($B$8:B93)=COUNTA($B$8:$B$1000),ROUND('表2-1(由實施者填寫)'!$I$105-SUM($V$8:INDIRECT("V"&amp;(ROW()-1))),0), ROUND(IFERROR('表2-1(由實施者填寫)'!$I$105*P93/$P$201,0),0))</f>
        <v>0</v>
      </c>
      <c r="W93" s="333">
        <f>IF(COUNTIF(B93:$B$200, B93)=1, SUMIF('表2-1(由實施者填寫)'!$B$6:$B$100, "*" &amp; SUBSTITUTE(MID(B93, IFERROR(FIND("/", B93)+1, 1), 99), "(地主)", "") &amp; "*", '表2-1(由實施者填寫)'!$I$6:$I$100) - SUMIFS($W$7:W92, $B$7:B92, B93), ROUND(IFERROR(SUMIF('表2-1(由實施者填寫)'!$B$6:$B$100, "*" &amp; SUBSTITUTE(MID(B93, IFERROR(FIND("/", B93)+1, 1), 99), "(地主)", "") &amp; "*", '表2-1(由實施者填寫)'!$I$6:$I$100) * P93 / SUMIF($B$8:$B$200, B93, $P$8:$P$200), 0), 0))</f>
        <v>0</v>
      </c>
      <c r="X93" s="334">
        <f>IFERROR(INDEX(物價指數!$B$2:$M$84, MATCH(LEFT(R93,3), 物價指數!$A$2:$A$84, 0), MATCH(RIGHT(R93,2),物價指數!$B$1:$M$1, 0)),0)</f>
        <v>0</v>
      </c>
    </row>
    <row r="94" spans="1:24" x14ac:dyDescent="0.25">
      <c r="A94" s="335"/>
      <c r="B94" s="279"/>
      <c r="C94" s="365"/>
      <c r="D94" s="357"/>
      <c r="E94" s="338"/>
      <c r="F94" s="338"/>
      <c r="G94" s="338"/>
      <c r="H94" s="320">
        <f t="shared" si="14"/>
        <v>0</v>
      </c>
      <c r="I94" s="363"/>
      <c r="J94" s="356"/>
      <c r="K94" s="339"/>
      <c r="L94" s="324">
        <f t="shared" si="15"/>
        <v>0</v>
      </c>
      <c r="M94" s="340"/>
      <c r="N94" s="341"/>
      <c r="O94" s="327">
        <f t="shared" si="16"/>
        <v>0</v>
      </c>
      <c r="P94" s="328">
        <f t="shared" si="17"/>
        <v>0</v>
      </c>
      <c r="Q94" s="329">
        <f t="shared" si="18"/>
        <v>0</v>
      </c>
      <c r="R94" s="330">
        <f t="shared" si="19"/>
        <v>0</v>
      </c>
      <c r="S94" s="331">
        <f t="shared" si="20"/>
        <v>0</v>
      </c>
      <c r="T94" s="342"/>
      <c r="U94" s="333">
        <f>IF(COUNTIF(B94:$B$200, B94)=1, ROUND(SUMIF('表2-1(由實施者填寫)'!$B$6:$B$100, "*"&amp;MID(B94,IFERROR(FIND("/",B94)+1,1),99)&amp;"*", '表2-1(由實施者填寫)'!$J$6:$J$100) - SUMIFS($U$7:U93, $B$7:B93, B94),0), ROUND(IFERROR(SUMIF('表2-1(由實施者填寫)'!$B$6:$B$100,"*"&amp;MID(B94,IFERROR(FIND("/",B94)+1,1),99)&amp;"*",'表2-1(由實施者填寫)'!$J$6:$J$100)*P94/SUMIF($B$8:$B$200,B94,$P$8:$P$200), 0), 0))</f>
        <v>0</v>
      </c>
      <c r="V94" s="333">
        <f ca="1">IF(COUNTA($B$8:B94)=COUNTA($B$8:$B$1000),ROUND('表2-1(由實施者填寫)'!$I$105-SUM($V$8:INDIRECT("V"&amp;(ROW()-1))),0), ROUND(IFERROR('表2-1(由實施者填寫)'!$I$105*P94/$P$201,0),0))</f>
        <v>0</v>
      </c>
      <c r="W94" s="333">
        <f>IF(COUNTIF(B94:$B$200, B94)=1, SUMIF('表2-1(由實施者填寫)'!$B$6:$B$100, "*" &amp; SUBSTITUTE(MID(B94, IFERROR(FIND("/", B94)+1, 1), 99), "(地主)", "") &amp; "*", '表2-1(由實施者填寫)'!$I$6:$I$100) - SUMIFS($W$7:W93, $B$7:B93, B94), ROUND(IFERROR(SUMIF('表2-1(由實施者填寫)'!$B$6:$B$100, "*" &amp; SUBSTITUTE(MID(B94, IFERROR(FIND("/", B94)+1, 1), 99), "(地主)", "") &amp; "*", '表2-1(由實施者填寫)'!$I$6:$I$100) * P94 / SUMIF($B$8:$B$200, B94, $P$8:$P$200), 0), 0))</f>
        <v>0</v>
      </c>
      <c r="X94" s="334">
        <f>IFERROR(INDEX(物價指數!$B$2:$M$84, MATCH(LEFT(R94,3), 物價指數!$A$2:$A$84, 0), MATCH(RIGHT(R94,2),物價指數!$B$1:$M$1, 0)),0)</f>
        <v>0</v>
      </c>
    </row>
    <row r="95" spans="1:24" x14ac:dyDescent="0.25">
      <c r="A95" s="335"/>
      <c r="B95" s="279"/>
      <c r="C95" s="365"/>
      <c r="D95" s="357"/>
      <c r="E95" s="338"/>
      <c r="F95" s="338"/>
      <c r="G95" s="338"/>
      <c r="H95" s="320">
        <f t="shared" si="14"/>
        <v>0</v>
      </c>
      <c r="I95" s="352"/>
      <c r="J95" s="356"/>
      <c r="K95" s="339"/>
      <c r="L95" s="324">
        <f t="shared" si="15"/>
        <v>0</v>
      </c>
      <c r="M95" s="340"/>
      <c r="N95" s="341"/>
      <c r="O95" s="327">
        <f t="shared" si="16"/>
        <v>0</v>
      </c>
      <c r="P95" s="328">
        <f t="shared" si="17"/>
        <v>0</v>
      </c>
      <c r="Q95" s="329">
        <f t="shared" si="18"/>
        <v>0</v>
      </c>
      <c r="R95" s="330">
        <f t="shared" si="19"/>
        <v>0</v>
      </c>
      <c r="S95" s="331">
        <f t="shared" si="20"/>
        <v>0</v>
      </c>
      <c r="T95" s="342"/>
      <c r="U95" s="333">
        <f>IF(COUNTIF(B95:$B$200, B95)=1, ROUND(SUMIF('表2-1(由實施者填寫)'!$B$6:$B$100, "*"&amp;MID(B95,IFERROR(FIND("/",B95)+1,1),99)&amp;"*", '表2-1(由實施者填寫)'!$J$6:$J$100) - SUMIFS($U$7:U94, $B$7:B94, B95),0), ROUND(IFERROR(SUMIF('表2-1(由實施者填寫)'!$B$6:$B$100,"*"&amp;MID(B95,IFERROR(FIND("/",B95)+1,1),99)&amp;"*",'表2-1(由實施者填寫)'!$J$6:$J$100)*P95/SUMIF($B$8:$B$200,B95,$P$8:$P$200), 0), 0))</f>
        <v>0</v>
      </c>
      <c r="V95" s="333">
        <f ca="1">IF(COUNTA($B$8:B95)=COUNTA($B$8:$B$1000),ROUND('表2-1(由實施者填寫)'!$I$105-SUM($V$8:INDIRECT("V"&amp;(ROW()-1))),0), ROUND(IFERROR('表2-1(由實施者填寫)'!$I$105*P95/$P$201,0),0))</f>
        <v>0</v>
      </c>
      <c r="W95" s="333">
        <f>IF(COUNTIF(B95:$B$200, B95)=1, SUMIF('表2-1(由實施者填寫)'!$B$6:$B$100, "*" &amp; SUBSTITUTE(MID(B95, IFERROR(FIND("/", B95)+1, 1), 99), "(地主)", "") &amp; "*", '表2-1(由實施者填寫)'!$I$6:$I$100) - SUMIFS($W$7:W94, $B$7:B94, B95), ROUND(IFERROR(SUMIF('表2-1(由實施者填寫)'!$B$6:$B$100, "*" &amp; SUBSTITUTE(MID(B95, IFERROR(FIND("/", B95)+1, 1), 99), "(地主)", "") &amp; "*", '表2-1(由實施者填寫)'!$I$6:$I$100) * P95 / SUMIF($B$8:$B$200, B95, $P$8:$P$200), 0), 0))</f>
        <v>0</v>
      </c>
      <c r="X95" s="334">
        <f>IFERROR(INDEX(物價指數!$B$2:$M$84, MATCH(LEFT(R95,3), 物價指數!$A$2:$A$84, 0), MATCH(RIGHT(R95,2),物價指數!$B$1:$M$1, 0)),0)</f>
        <v>0</v>
      </c>
    </row>
    <row r="96" spans="1:24" x14ac:dyDescent="0.25">
      <c r="A96" s="335"/>
      <c r="B96" s="279"/>
      <c r="C96" s="365"/>
      <c r="D96" s="357"/>
      <c r="E96" s="338"/>
      <c r="F96" s="338"/>
      <c r="G96" s="338"/>
      <c r="H96" s="320">
        <f t="shared" si="14"/>
        <v>0</v>
      </c>
      <c r="I96" s="352"/>
      <c r="J96" s="356"/>
      <c r="K96" s="339"/>
      <c r="L96" s="324">
        <f t="shared" si="15"/>
        <v>0</v>
      </c>
      <c r="M96" s="340"/>
      <c r="N96" s="341"/>
      <c r="O96" s="327">
        <f t="shared" si="16"/>
        <v>0</v>
      </c>
      <c r="P96" s="328">
        <f t="shared" si="17"/>
        <v>0</v>
      </c>
      <c r="Q96" s="329">
        <f t="shared" si="18"/>
        <v>0</v>
      </c>
      <c r="R96" s="330">
        <f t="shared" si="19"/>
        <v>0</v>
      </c>
      <c r="S96" s="331">
        <f t="shared" si="20"/>
        <v>0</v>
      </c>
      <c r="T96" s="342"/>
      <c r="U96" s="333">
        <f>IF(COUNTIF(B96:$B$200, B96)=1, ROUND(SUMIF('表2-1(由實施者填寫)'!$B$6:$B$100, "*"&amp;MID(B96,IFERROR(FIND("/",B96)+1,1),99)&amp;"*", '表2-1(由實施者填寫)'!$J$6:$J$100) - SUMIFS($U$7:U95, $B$7:B95, B96),0), ROUND(IFERROR(SUMIF('表2-1(由實施者填寫)'!$B$6:$B$100,"*"&amp;MID(B96,IFERROR(FIND("/",B96)+1,1),99)&amp;"*",'表2-1(由實施者填寫)'!$J$6:$J$100)*P96/SUMIF($B$8:$B$200,B96,$P$8:$P$200), 0), 0))</f>
        <v>0</v>
      </c>
      <c r="V96" s="333">
        <f ca="1">IF(COUNTA($B$8:B96)=COUNTA($B$8:$B$1000),ROUND('表2-1(由實施者填寫)'!$I$105-SUM($V$8:INDIRECT("V"&amp;(ROW()-1))),0), ROUND(IFERROR('表2-1(由實施者填寫)'!$I$105*P96/$P$201,0),0))</f>
        <v>0</v>
      </c>
      <c r="W96" s="333">
        <f>IF(COUNTIF(B96:$B$200, B96)=1, SUMIF('表2-1(由實施者填寫)'!$B$6:$B$100, "*" &amp; SUBSTITUTE(MID(B96, IFERROR(FIND("/", B96)+1, 1), 99), "(地主)", "") &amp; "*", '表2-1(由實施者填寫)'!$I$6:$I$100) - SUMIFS($W$7:W95, $B$7:B95, B96), ROUND(IFERROR(SUMIF('表2-1(由實施者填寫)'!$B$6:$B$100, "*" &amp; SUBSTITUTE(MID(B96, IFERROR(FIND("/", B96)+1, 1), 99), "(地主)", "") &amp; "*", '表2-1(由實施者填寫)'!$I$6:$I$100) * P96 / SUMIF($B$8:$B$200, B96, $P$8:$P$200), 0), 0))</f>
        <v>0</v>
      </c>
      <c r="X96" s="334">
        <f>IFERROR(INDEX(物價指數!$B$2:$M$84, MATCH(LEFT(R96,3), 物價指數!$A$2:$A$84, 0), MATCH(RIGHT(R96,2),物價指數!$B$1:$M$1, 0)),0)</f>
        <v>0</v>
      </c>
    </row>
    <row r="97" spans="1:24" x14ac:dyDescent="0.25">
      <c r="A97" s="335"/>
      <c r="B97" s="279"/>
      <c r="C97" s="365"/>
      <c r="D97" s="350"/>
      <c r="E97" s="338"/>
      <c r="F97" s="338"/>
      <c r="G97" s="338"/>
      <c r="H97" s="320">
        <f t="shared" si="14"/>
        <v>0</v>
      </c>
      <c r="I97" s="352"/>
      <c r="J97" s="356"/>
      <c r="K97" s="339"/>
      <c r="L97" s="324">
        <f t="shared" si="15"/>
        <v>0</v>
      </c>
      <c r="M97" s="340"/>
      <c r="N97" s="341"/>
      <c r="O97" s="327">
        <f t="shared" si="16"/>
        <v>0</v>
      </c>
      <c r="P97" s="328">
        <f t="shared" si="17"/>
        <v>0</v>
      </c>
      <c r="Q97" s="329">
        <f t="shared" si="18"/>
        <v>0</v>
      </c>
      <c r="R97" s="330">
        <f t="shared" si="19"/>
        <v>0</v>
      </c>
      <c r="S97" s="331">
        <f t="shared" si="20"/>
        <v>0</v>
      </c>
      <c r="T97" s="342"/>
      <c r="U97" s="333">
        <f>IF(COUNTIF(B97:$B$200, B97)=1, ROUND(SUMIF('表2-1(由實施者填寫)'!$B$6:$B$100, "*"&amp;MID(B97,IFERROR(FIND("/",B97)+1,1),99)&amp;"*", '表2-1(由實施者填寫)'!$J$6:$J$100) - SUMIFS($U$7:U96, $B$7:B96, B97),0), ROUND(IFERROR(SUMIF('表2-1(由實施者填寫)'!$B$6:$B$100,"*"&amp;MID(B97,IFERROR(FIND("/",B97)+1,1),99)&amp;"*",'表2-1(由實施者填寫)'!$J$6:$J$100)*P97/SUMIF($B$8:$B$200,B97,$P$8:$P$200), 0), 0))</f>
        <v>0</v>
      </c>
      <c r="V97" s="333">
        <f ca="1">IF(COUNTA($B$8:B97)=COUNTA($B$8:$B$1000),ROUND('表2-1(由實施者填寫)'!$I$105-SUM($V$8:INDIRECT("V"&amp;(ROW()-1))),0), ROUND(IFERROR('表2-1(由實施者填寫)'!$I$105*P97/$P$201,0),0))</f>
        <v>0</v>
      </c>
      <c r="W97" s="333">
        <f>IF(COUNTIF(B97:$B$200, B97)=1, SUMIF('表2-1(由實施者填寫)'!$B$6:$B$100, "*" &amp; SUBSTITUTE(MID(B97, IFERROR(FIND("/", B97)+1, 1), 99), "(地主)", "") &amp; "*", '表2-1(由實施者填寫)'!$I$6:$I$100) - SUMIFS($W$7:W96, $B$7:B96, B97), ROUND(IFERROR(SUMIF('表2-1(由實施者填寫)'!$B$6:$B$100, "*" &amp; SUBSTITUTE(MID(B97, IFERROR(FIND("/", B97)+1, 1), 99), "(地主)", "") &amp; "*", '表2-1(由實施者填寫)'!$I$6:$I$100) * P97 / SUMIF($B$8:$B$200, B97, $P$8:$P$200), 0), 0))</f>
        <v>0</v>
      </c>
      <c r="X97" s="334">
        <f>IFERROR(INDEX(物價指數!$B$2:$M$84, MATCH(LEFT(R97,3), 物價指數!$A$2:$A$84, 0), MATCH(RIGHT(R97,2),物價指數!$B$1:$M$1, 0)),0)</f>
        <v>0</v>
      </c>
    </row>
    <row r="98" spans="1:24" x14ac:dyDescent="0.25">
      <c r="A98" s="335"/>
      <c r="B98" s="279"/>
      <c r="C98" s="365"/>
      <c r="D98" s="350"/>
      <c r="E98" s="338"/>
      <c r="F98" s="338"/>
      <c r="G98" s="338"/>
      <c r="H98" s="320">
        <f t="shared" si="14"/>
        <v>0</v>
      </c>
      <c r="I98" s="352"/>
      <c r="J98" s="356"/>
      <c r="K98" s="339"/>
      <c r="L98" s="324">
        <f t="shared" si="15"/>
        <v>0</v>
      </c>
      <c r="M98" s="340"/>
      <c r="N98" s="341"/>
      <c r="O98" s="327">
        <f t="shared" si="16"/>
        <v>0</v>
      </c>
      <c r="P98" s="328">
        <f t="shared" si="17"/>
        <v>0</v>
      </c>
      <c r="Q98" s="329">
        <f t="shared" si="18"/>
        <v>0</v>
      </c>
      <c r="R98" s="330">
        <f t="shared" si="19"/>
        <v>0</v>
      </c>
      <c r="S98" s="331">
        <f t="shared" si="20"/>
        <v>0</v>
      </c>
      <c r="T98" s="342"/>
      <c r="U98" s="333">
        <f>IF(COUNTIF(B98:$B$200, B98)=1, ROUND(SUMIF('表2-1(由實施者填寫)'!$B$6:$B$100, "*"&amp;MID(B98,IFERROR(FIND("/",B98)+1,1),99)&amp;"*", '表2-1(由實施者填寫)'!$J$6:$J$100) - SUMIFS($U$7:U97, $B$7:B97, B98),0), ROUND(IFERROR(SUMIF('表2-1(由實施者填寫)'!$B$6:$B$100,"*"&amp;MID(B98,IFERROR(FIND("/",B98)+1,1),99)&amp;"*",'表2-1(由實施者填寫)'!$J$6:$J$100)*P98/SUMIF($B$8:$B$200,B98,$P$8:$P$200), 0), 0))</f>
        <v>0</v>
      </c>
      <c r="V98" s="333">
        <f ca="1">IF(COUNTA($B$8:B98)=COUNTA($B$8:$B$1000),ROUND('表2-1(由實施者填寫)'!$I$105-SUM($V$8:INDIRECT("V"&amp;(ROW()-1))),0), ROUND(IFERROR('表2-1(由實施者填寫)'!$I$105*P98/$P$201,0),0))</f>
        <v>0</v>
      </c>
      <c r="W98" s="333">
        <f>IF(COUNTIF(B98:$B$200, B98)=1, SUMIF('表2-1(由實施者填寫)'!$B$6:$B$100, "*" &amp; SUBSTITUTE(MID(B98, IFERROR(FIND("/", B98)+1, 1), 99), "(地主)", "") &amp; "*", '表2-1(由實施者填寫)'!$I$6:$I$100) - SUMIFS($W$7:W97, $B$7:B97, B98), ROUND(IFERROR(SUMIF('表2-1(由實施者填寫)'!$B$6:$B$100, "*" &amp; SUBSTITUTE(MID(B98, IFERROR(FIND("/", B98)+1, 1), 99), "(地主)", "") &amp; "*", '表2-1(由實施者填寫)'!$I$6:$I$100) * P98 / SUMIF($B$8:$B$200, B98, $P$8:$P$200), 0), 0))</f>
        <v>0</v>
      </c>
      <c r="X98" s="334">
        <f>IFERROR(INDEX(物價指數!$B$2:$M$84, MATCH(LEFT(R98,3), 物價指數!$A$2:$A$84, 0), MATCH(RIGHT(R98,2),物價指數!$B$1:$M$1, 0)),0)</f>
        <v>0</v>
      </c>
    </row>
    <row r="99" spans="1:24" x14ac:dyDescent="0.25">
      <c r="A99" s="335"/>
      <c r="B99" s="279"/>
      <c r="C99" s="362"/>
      <c r="D99" s="357"/>
      <c r="E99" s="338"/>
      <c r="F99" s="338"/>
      <c r="G99" s="338"/>
      <c r="H99" s="320">
        <f t="shared" si="14"/>
        <v>0</v>
      </c>
      <c r="I99" s="352"/>
      <c r="J99" s="356"/>
      <c r="K99" s="339"/>
      <c r="L99" s="324">
        <f t="shared" si="15"/>
        <v>0</v>
      </c>
      <c r="M99" s="340"/>
      <c r="N99" s="341"/>
      <c r="O99" s="327">
        <f t="shared" si="16"/>
        <v>0</v>
      </c>
      <c r="P99" s="328">
        <f t="shared" si="17"/>
        <v>0</v>
      </c>
      <c r="Q99" s="329">
        <f t="shared" si="18"/>
        <v>0</v>
      </c>
      <c r="R99" s="330">
        <f t="shared" si="19"/>
        <v>0</v>
      </c>
      <c r="S99" s="331">
        <f t="shared" si="20"/>
        <v>0</v>
      </c>
      <c r="T99" s="342"/>
      <c r="U99" s="333">
        <f>IF(COUNTIF(B99:$B$200, B99)=1, ROUND(SUMIF('表2-1(由實施者填寫)'!$B$6:$B$100, "*"&amp;MID(B99,IFERROR(FIND("/",B99)+1,1),99)&amp;"*", '表2-1(由實施者填寫)'!$J$6:$J$100) - SUMIFS($U$7:U98, $B$7:B98, B99),0), ROUND(IFERROR(SUMIF('表2-1(由實施者填寫)'!$B$6:$B$100,"*"&amp;MID(B99,IFERROR(FIND("/",B99)+1,1),99)&amp;"*",'表2-1(由實施者填寫)'!$J$6:$J$100)*P99/SUMIF($B$8:$B$200,B99,$P$8:$P$200), 0), 0))</f>
        <v>0</v>
      </c>
      <c r="V99" s="333">
        <f ca="1">IF(COUNTA($B$8:B99)=COUNTA($B$8:$B$1000),ROUND('表2-1(由實施者填寫)'!$I$105-SUM($V$8:INDIRECT("V"&amp;(ROW()-1))),0), ROUND(IFERROR('表2-1(由實施者填寫)'!$I$105*P99/$P$201,0),0))</f>
        <v>0</v>
      </c>
      <c r="W99" s="333">
        <f>IF(COUNTIF(B99:$B$200, B99)=1, SUMIF('表2-1(由實施者填寫)'!$B$6:$B$100, "*" &amp; SUBSTITUTE(MID(B99, IFERROR(FIND("/", B99)+1, 1), 99), "(地主)", "") &amp; "*", '表2-1(由實施者填寫)'!$I$6:$I$100) - SUMIFS($W$7:W98, $B$7:B98, B99), ROUND(IFERROR(SUMIF('表2-1(由實施者填寫)'!$B$6:$B$100, "*" &amp; SUBSTITUTE(MID(B99, IFERROR(FIND("/", B99)+1, 1), 99), "(地主)", "") &amp; "*", '表2-1(由實施者填寫)'!$I$6:$I$100) * P99 / SUMIF($B$8:$B$200, B99, $P$8:$P$200), 0), 0))</f>
        <v>0</v>
      </c>
      <c r="X99" s="334">
        <f>IFERROR(INDEX(物價指數!$B$2:$M$84, MATCH(LEFT(R99,3), 物價指數!$A$2:$A$84, 0), MATCH(RIGHT(R99,2),物價指數!$B$1:$M$1, 0)),0)</f>
        <v>0</v>
      </c>
    </row>
    <row r="100" spans="1:24" x14ac:dyDescent="0.25">
      <c r="A100" s="335"/>
      <c r="B100" s="279"/>
      <c r="C100" s="365"/>
      <c r="D100" s="357"/>
      <c r="E100" s="338"/>
      <c r="F100" s="338"/>
      <c r="G100" s="338"/>
      <c r="H100" s="320">
        <f t="shared" si="14"/>
        <v>0</v>
      </c>
      <c r="I100" s="352"/>
      <c r="J100" s="356"/>
      <c r="K100" s="339"/>
      <c r="L100" s="324">
        <f t="shared" si="15"/>
        <v>0</v>
      </c>
      <c r="M100" s="340"/>
      <c r="N100" s="341"/>
      <c r="O100" s="327">
        <f t="shared" si="16"/>
        <v>0</v>
      </c>
      <c r="P100" s="328">
        <f t="shared" si="17"/>
        <v>0</v>
      </c>
      <c r="Q100" s="329">
        <f t="shared" si="18"/>
        <v>0</v>
      </c>
      <c r="R100" s="330">
        <f t="shared" si="19"/>
        <v>0</v>
      </c>
      <c r="S100" s="331">
        <f t="shared" si="20"/>
        <v>0</v>
      </c>
      <c r="T100" s="342"/>
      <c r="U100" s="333">
        <f>IF(COUNTIF(B100:$B$200, B100)=1, ROUND(SUMIF('表2-1(由實施者填寫)'!$B$6:$B$100, "*"&amp;MID(B100,IFERROR(FIND("/",B100)+1,1),99)&amp;"*", '表2-1(由實施者填寫)'!$J$6:$J$100) - SUMIFS($U$7:U99, $B$7:B99, B100),0), ROUND(IFERROR(SUMIF('表2-1(由實施者填寫)'!$B$6:$B$100,"*"&amp;MID(B100,IFERROR(FIND("/",B100)+1,1),99)&amp;"*",'表2-1(由實施者填寫)'!$J$6:$J$100)*P100/SUMIF($B$8:$B$200,B100,$P$8:$P$200), 0), 0))</f>
        <v>0</v>
      </c>
      <c r="V100" s="333">
        <f ca="1">IF(COUNTA($B$8:B100)=COUNTA($B$8:$B$1000),ROUND('表2-1(由實施者填寫)'!$I$105-SUM($V$8:INDIRECT("V"&amp;(ROW()-1))),0), ROUND(IFERROR('表2-1(由實施者填寫)'!$I$105*P100/$P$201,0),0))</f>
        <v>0</v>
      </c>
      <c r="W100" s="333">
        <f>IF(COUNTIF(B100:$B$200, B100)=1, SUMIF('表2-1(由實施者填寫)'!$B$6:$B$100, "*" &amp; SUBSTITUTE(MID(B100, IFERROR(FIND("/", B100)+1, 1), 99), "(地主)", "") &amp; "*", '表2-1(由實施者填寫)'!$I$6:$I$100) - SUMIFS($W$7:W99, $B$7:B99, B100), ROUND(IFERROR(SUMIF('表2-1(由實施者填寫)'!$B$6:$B$100, "*" &amp; SUBSTITUTE(MID(B100, IFERROR(FIND("/", B100)+1, 1), 99), "(地主)", "") &amp; "*", '表2-1(由實施者填寫)'!$I$6:$I$100) * P100 / SUMIF($B$8:$B$200, B100, $P$8:$P$200), 0), 0))</f>
        <v>0</v>
      </c>
      <c r="X100" s="334">
        <f>IFERROR(INDEX(物價指數!$B$2:$M$84, MATCH(LEFT(R100,3), 物價指數!$A$2:$A$84, 0), MATCH(RIGHT(R100,2),物價指數!$B$1:$M$1, 0)),0)</f>
        <v>0</v>
      </c>
    </row>
    <row r="101" spans="1:24" x14ac:dyDescent="0.25">
      <c r="A101" s="335"/>
      <c r="B101" s="279"/>
      <c r="C101" s="365"/>
      <c r="D101" s="357"/>
      <c r="E101" s="338"/>
      <c r="F101" s="338"/>
      <c r="G101" s="338"/>
      <c r="H101" s="320">
        <f t="shared" si="14"/>
        <v>0</v>
      </c>
      <c r="I101" s="352"/>
      <c r="J101" s="356"/>
      <c r="K101" s="339"/>
      <c r="L101" s="324">
        <f t="shared" si="15"/>
        <v>0</v>
      </c>
      <c r="M101" s="340"/>
      <c r="N101" s="341"/>
      <c r="O101" s="327">
        <f t="shared" si="16"/>
        <v>0</v>
      </c>
      <c r="P101" s="328">
        <f t="shared" si="17"/>
        <v>0</v>
      </c>
      <c r="Q101" s="329">
        <f t="shared" si="18"/>
        <v>0</v>
      </c>
      <c r="R101" s="330">
        <f t="shared" si="19"/>
        <v>0</v>
      </c>
      <c r="S101" s="331">
        <f t="shared" si="20"/>
        <v>0</v>
      </c>
      <c r="T101" s="342"/>
      <c r="U101" s="333">
        <f>IF(COUNTIF(B101:$B$200, B101)=1, ROUND(SUMIF('表2-1(由實施者填寫)'!$B$6:$B$100, "*"&amp;MID(B101,IFERROR(FIND("/",B101)+1,1),99)&amp;"*", '表2-1(由實施者填寫)'!$J$6:$J$100) - SUMIFS($U$7:U100, $B$7:B100, B101),0), ROUND(IFERROR(SUMIF('表2-1(由實施者填寫)'!$B$6:$B$100,"*"&amp;MID(B101,IFERROR(FIND("/",B101)+1,1),99)&amp;"*",'表2-1(由實施者填寫)'!$J$6:$J$100)*P101/SUMIF($B$8:$B$200,B101,$P$8:$P$200), 0), 0))</f>
        <v>0</v>
      </c>
      <c r="V101" s="333">
        <f ca="1">IF(COUNTA($B$8:B101)=COUNTA($B$8:$B$1000),ROUND('表2-1(由實施者填寫)'!$I$105-SUM($V$8:INDIRECT("V"&amp;(ROW()-1))),0), ROUND(IFERROR('表2-1(由實施者填寫)'!$I$105*P101/$P$201,0),0))</f>
        <v>0</v>
      </c>
      <c r="W101" s="333">
        <f>IF(COUNTIF(B101:$B$200, B101)=1, SUMIF('表2-1(由實施者填寫)'!$B$6:$B$100, "*" &amp; SUBSTITUTE(MID(B101, IFERROR(FIND("/", B101)+1, 1), 99), "(地主)", "") &amp; "*", '表2-1(由實施者填寫)'!$I$6:$I$100) - SUMIFS($W$7:W100, $B$7:B100, B101), ROUND(IFERROR(SUMIF('表2-1(由實施者填寫)'!$B$6:$B$100, "*" &amp; SUBSTITUTE(MID(B101, IFERROR(FIND("/", B101)+1, 1), 99), "(地主)", "") &amp; "*", '表2-1(由實施者填寫)'!$I$6:$I$100) * P101 / SUMIF($B$8:$B$200, B101, $P$8:$P$200), 0), 0))</f>
        <v>0</v>
      </c>
      <c r="X101" s="334">
        <f>IFERROR(INDEX(物價指數!$B$2:$M$84, MATCH(LEFT(R101,3), 物價指數!$A$2:$A$84, 0), MATCH(RIGHT(R101,2),物價指數!$B$1:$M$1, 0)),0)</f>
        <v>0</v>
      </c>
    </row>
    <row r="102" spans="1:24" x14ac:dyDescent="0.25">
      <c r="A102" s="335"/>
      <c r="B102" s="279"/>
      <c r="C102" s="366"/>
      <c r="D102" s="357"/>
      <c r="E102" s="338"/>
      <c r="F102" s="338"/>
      <c r="G102" s="338"/>
      <c r="H102" s="320">
        <f t="shared" si="14"/>
        <v>0</v>
      </c>
      <c r="I102" s="352"/>
      <c r="J102" s="356"/>
      <c r="K102" s="339"/>
      <c r="L102" s="324">
        <f t="shared" si="15"/>
        <v>0</v>
      </c>
      <c r="M102" s="340"/>
      <c r="N102" s="341"/>
      <c r="O102" s="327">
        <f t="shared" si="16"/>
        <v>0</v>
      </c>
      <c r="P102" s="328">
        <f t="shared" si="17"/>
        <v>0</v>
      </c>
      <c r="Q102" s="329">
        <f t="shared" si="18"/>
        <v>0</v>
      </c>
      <c r="R102" s="330">
        <f t="shared" si="19"/>
        <v>0</v>
      </c>
      <c r="S102" s="331">
        <f t="shared" si="20"/>
        <v>0</v>
      </c>
      <c r="T102" s="342"/>
      <c r="U102" s="333">
        <f>IF(COUNTIF(B102:$B$200, B102)=1, ROUND(SUMIF('表2-1(由實施者填寫)'!$B$6:$B$100, "*"&amp;MID(B102,IFERROR(FIND("/",B102)+1,1),99)&amp;"*", '表2-1(由實施者填寫)'!$J$6:$J$100) - SUMIFS($U$7:U101, $B$7:B101, B102),0), ROUND(IFERROR(SUMIF('表2-1(由實施者填寫)'!$B$6:$B$100,"*"&amp;MID(B102,IFERROR(FIND("/",B102)+1,1),99)&amp;"*",'表2-1(由實施者填寫)'!$J$6:$J$100)*P102/SUMIF($B$8:$B$200,B102,$P$8:$P$200), 0), 0))</f>
        <v>0</v>
      </c>
      <c r="V102" s="333">
        <f ca="1">IF(COUNTA($B$8:B102)=COUNTA($B$8:$B$1000),ROUND('表2-1(由實施者填寫)'!$I$105-SUM($V$8:INDIRECT("V"&amp;(ROW()-1))),0), ROUND(IFERROR('表2-1(由實施者填寫)'!$I$105*P102/$P$201,0),0))</f>
        <v>0</v>
      </c>
      <c r="W102" s="333">
        <f>IF(COUNTIF(B102:$B$200, B102)=1, SUMIF('表2-1(由實施者填寫)'!$B$6:$B$100, "*" &amp; SUBSTITUTE(MID(B102, IFERROR(FIND("/", B102)+1, 1), 99), "(地主)", "") &amp; "*", '表2-1(由實施者填寫)'!$I$6:$I$100) - SUMIFS($W$7:W101, $B$7:B101, B102), ROUND(IFERROR(SUMIF('表2-1(由實施者填寫)'!$B$6:$B$100, "*" &amp; SUBSTITUTE(MID(B102, IFERROR(FIND("/", B102)+1, 1), 99), "(地主)", "") &amp; "*", '表2-1(由實施者填寫)'!$I$6:$I$100) * P102 / SUMIF($B$8:$B$200, B102, $P$8:$P$200), 0), 0))</f>
        <v>0</v>
      </c>
      <c r="X102" s="334">
        <f>IFERROR(INDEX(物價指數!$B$2:$M$84, MATCH(LEFT(R102,3), 物價指數!$A$2:$A$84, 0), MATCH(RIGHT(R102,2),物價指數!$B$1:$M$1, 0)),0)</f>
        <v>0</v>
      </c>
    </row>
    <row r="103" spans="1:24" x14ac:dyDescent="0.25">
      <c r="A103" s="335"/>
      <c r="B103" s="279"/>
      <c r="C103" s="360"/>
      <c r="D103" s="357"/>
      <c r="E103" s="338"/>
      <c r="F103" s="338"/>
      <c r="G103" s="338"/>
      <c r="H103" s="320">
        <f t="shared" si="14"/>
        <v>0</v>
      </c>
      <c r="I103" s="352"/>
      <c r="J103" s="356"/>
      <c r="K103" s="339"/>
      <c r="L103" s="324">
        <f t="shared" si="15"/>
        <v>0</v>
      </c>
      <c r="M103" s="340"/>
      <c r="N103" s="341"/>
      <c r="O103" s="327">
        <f t="shared" si="16"/>
        <v>0</v>
      </c>
      <c r="P103" s="328">
        <f t="shared" si="17"/>
        <v>0</v>
      </c>
      <c r="Q103" s="329">
        <f t="shared" si="18"/>
        <v>0</v>
      </c>
      <c r="R103" s="330">
        <f t="shared" si="19"/>
        <v>0</v>
      </c>
      <c r="S103" s="331">
        <f t="shared" si="20"/>
        <v>0</v>
      </c>
      <c r="T103" s="342"/>
      <c r="U103" s="333">
        <f>IF(COUNTIF(B103:$B$200, B103)=1, ROUND(SUMIF('表2-1(由實施者填寫)'!$B$6:$B$100, "*"&amp;MID(B103,IFERROR(FIND("/",B103)+1,1),99)&amp;"*", '表2-1(由實施者填寫)'!$J$6:$J$100) - SUMIFS($U$7:U102, $B$7:B102, B103),0), ROUND(IFERROR(SUMIF('表2-1(由實施者填寫)'!$B$6:$B$100,"*"&amp;MID(B103,IFERROR(FIND("/",B103)+1,1),99)&amp;"*",'表2-1(由實施者填寫)'!$J$6:$J$100)*P103/SUMIF($B$8:$B$200,B103,$P$8:$P$200), 0), 0))</f>
        <v>0</v>
      </c>
      <c r="V103" s="333">
        <f ca="1">IF(COUNTA($B$8:B103)=COUNTA($B$8:$B$1000),ROUND('表2-1(由實施者填寫)'!$I$105-SUM($V$8:INDIRECT("V"&amp;(ROW()-1))),0), ROUND(IFERROR('表2-1(由實施者填寫)'!$I$105*P103/$P$201,0),0))</f>
        <v>0</v>
      </c>
      <c r="W103" s="333">
        <f>IF(COUNTIF(B103:$B$200, B103)=1, SUMIF('表2-1(由實施者填寫)'!$B$6:$B$100, "*" &amp; SUBSTITUTE(MID(B103, IFERROR(FIND("/", B103)+1, 1), 99), "(地主)", "") &amp; "*", '表2-1(由實施者填寫)'!$I$6:$I$100) - SUMIFS($W$7:W102, $B$7:B102, B103), ROUND(IFERROR(SUMIF('表2-1(由實施者填寫)'!$B$6:$B$100, "*" &amp; SUBSTITUTE(MID(B103, IFERROR(FIND("/", B103)+1, 1), 99), "(地主)", "") &amp; "*", '表2-1(由實施者填寫)'!$I$6:$I$100) * P103 / SUMIF($B$8:$B$200, B103, $P$8:$P$200), 0), 0))</f>
        <v>0</v>
      </c>
      <c r="X103" s="334">
        <f>IFERROR(INDEX(物價指數!$B$2:$M$84, MATCH(LEFT(R103,3), 物價指數!$A$2:$A$84, 0), MATCH(RIGHT(R103,2),物價指數!$B$1:$M$1, 0)),0)</f>
        <v>0</v>
      </c>
    </row>
    <row r="104" spans="1:24" x14ac:dyDescent="0.25">
      <c r="A104" s="335"/>
      <c r="B104" s="279"/>
      <c r="C104" s="367"/>
      <c r="D104" s="357"/>
      <c r="E104" s="338"/>
      <c r="F104" s="338"/>
      <c r="G104" s="338"/>
      <c r="H104" s="320">
        <f t="shared" ref="H104:H135" si="21">IFERROR(E104*F104/G104,0)</f>
        <v>0</v>
      </c>
      <c r="I104" s="358"/>
      <c r="J104" s="359"/>
      <c r="K104" s="339"/>
      <c r="L104" s="324">
        <f t="shared" ref="L104:L135" si="22">H104*K104</f>
        <v>0</v>
      </c>
      <c r="M104" s="340"/>
      <c r="N104" s="341"/>
      <c r="O104" s="327">
        <f t="shared" ref="O104:O135" si="23">IFERROR($L$201/N104,0)</f>
        <v>0</v>
      </c>
      <c r="P104" s="328">
        <f t="shared" ref="P104:P135" si="24">IFERROR(L104/$L$201*$P$6,0)</f>
        <v>0</v>
      </c>
      <c r="Q104" s="329">
        <f t="shared" ref="Q104:Q135" si="25">IFERROR(O104*N104*P104/$P$6,0)</f>
        <v>0</v>
      </c>
      <c r="R104" s="330">
        <f t="shared" ref="R104:R135" si="26">I104</f>
        <v>0</v>
      </c>
      <c r="S104" s="331">
        <f t="shared" ref="S104:S135" si="27">J104</f>
        <v>0</v>
      </c>
      <c r="T104" s="342"/>
      <c r="U104" s="333">
        <f>IF(COUNTIF(B104:$B$200, B104)=1, ROUND(SUMIF('表2-1(由實施者填寫)'!$B$6:$B$100, "*"&amp;MID(B104,IFERROR(FIND("/",B104)+1,1),99)&amp;"*", '表2-1(由實施者填寫)'!$J$6:$J$100) - SUMIFS($U$7:U103, $B$7:B103, B104),0), ROUND(IFERROR(SUMIF('表2-1(由實施者填寫)'!$B$6:$B$100,"*"&amp;MID(B104,IFERROR(FIND("/",B104)+1,1),99)&amp;"*",'表2-1(由實施者填寫)'!$J$6:$J$100)*P104/SUMIF($B$8:$B$200,B104,$P$8:$P$200), 0), 0))</f>
        <v>0</v>
      </c>
      <c r="V104" s="333">
        <f ca="1">IF(COUNTA($B$8:B104)=COUNTA($B$8:$B$1000),ROUND('表2-1(由實施者填寫)'!$I$105-SUM($V$8:INDIRECT("V"&amp;(ROW()-1))),0), ROUND(IFERROR('表2-1(由實施者填寫)'!$I$105*P104/$P$201,0),0))</f>
        <v>0</v>
      </c>
      <c r="W104" s="333">
        <f>IF(COUNTIF(B104:$B$200, B104)=1, SUMIF('表2-1(由實施者填寫)'!$B$6:$B$100, "*" &amp; SUBSTITUTE(MID(B104, IFERROR(FIND("/", B104)+1, 1), 99), "(地主)", "") &amp; "*", '表2-1(由實施者填寫)'!$I$6:$I$100) - SUMIFS($W$7:W103, $B$7:B103, B104), ROUND(IFERROR(SUMIF('表2-1(由實施者填寫)'!$B$6:$B$100, "*" &amp; SUBSTITUTE(MID(B104, IFERROR(FIND("/", B104)+1, 1), 99), "(地主)", "") &amp; "*", '表2-1(由實施者填寫)'!$I$6:$I$100) * P104 / SUMIF($B$8:$B$200, B104, $P$8:$P$200), 0), 0))</f>
        <v>0</v>
      </c>
      <c r="X104" s="334">
        <f>IFERROR(INDEX(物價指數!$B$2:$M$84, MATCH(LEFT(R104,3), 物價指數!$A$2:$A$84, 0), MATCH(RIGHT(R104,2),物價指數!$B$1:$M$1, 0)),0)</f>
        <v>0</v>
      </c>
    </row>
    <row r="105" spans="1:24" x14ac:dyDescent="0.25">
      <c r="A105" s="335"/>
      <c r="B105" s="279"/>
      <c r="C105" s="367"/>
      <c r="D105" s="357"/>
      <c r="E105" s="338"/>
      <c r="F105" s="338"/>
      <c r="G105" s="338"/>
      <c r="H105" s="320">
        <f t="shared" si="21"/>
        <v>0</v>
      </c>
      <c r="I105" s="358"/>
      <c r="J105" s="359"/>
      <c r="K105" s="339"/>
      <c r="L105" s="324">
        <f t="shared" si="22"/>
        <v>0</v>
      </c>
      <c r="M105" s="340"/>
      <c r="N105" s="341"/>
      <c r="O105" s="327">
        <f t="shared" si="23"/>
        <v>0</v>
      </c>
      <c r="P105" s="328">
        <f t="shared" si="24"/>
        <v>0</v>
      </c>
      <c r="Q105" s="329">
        <f t="shared" si="25"/>
        <v>0</v>
      </c>
      <c r="R105" s="330">
        <f t="shared" si="26"/>
        <v>0</v>
      </c>
      <c r="S105" s="331">
        <f t="shared" si="27"/>
        <v>0</v>
      </c>
      <c r="T105" s="342"/>
      <c r="U105" s="333">
        <f>IF(COUNTIF(B105:$B$200, B105)=1, ROUND(SUMIF('表2-1(由實施者填寫)'!$B$6:$B$100, "*"&amp;MID(B105,IFERROR(FIND("/",B105)+1,1),99)&amp;"*", '表2-1(由實施者填寫)'!$J$6:$J$100) - SUMIFS($U$7:U104, $B$7:B104, B105),0), ROUND(IFERROR(SUMIF('表2-1(由實施者填寫)'!$B$6:$B$100,"*"&amp;MID(B105,IFERROR(FIND("/",B105)+1,1),99)&amp;"*",'表2-1(由實施者填寫)'!$J$6:$J$100)*P105/SUMIF($B$8:$B$200,B105,$P$8:$P$200), 0), 0))</f>
        <v>0</v>
      </c>
      <c r="V105" s="333">
        <f ca="1">IF(COUNTA($B$8:B105)=COUNTA($B$8:$B$1000),ROUND('表2-1(由實施者填寫)'!$I$105-SUM($V$8:INDIRECT("V"&amp;(ROW()-1))),0), ROUND(IFERROR('表2-1(由實施者填寫)'!$I$105*P105/$P$201,0),0))</f>
        <v>0</v>
      </c>
      <c r="W105" s="333">
        <f>IF(COUNTIF(B105:$B$200, B105)=1, SUMIF('表2-1(由實施者填寫)'!$B$6:$B$100, "*" &amp; SUBSTITUTE(MID(B105, IFERROR(FIND("/", B105)+1, 1), 99), "(地主)", "") &amp; "*", '表2-1(由實施者填寫)'!$I$6:$I$100) - SUMIFS($W$7:W104, $B$7:B104, B105), ROUND(IFERROR(SUMIF('表2-1(由實施者填寫)'!$B$6:$B$100, "*" &amp; SUBSTITUTE(MID(B105, IFERROR(FIND("/", B105)+1, 1), 99), "(地主)", "") &amp; "*", '表2-1(由實施者填寫)'!$I$6:$I$100) * P105 / SUMIF($B$8:$B$200, B105, $P$8:$P$200), 0), 0))</f>
        <v>0</v>
      </c>
      <c r="X105" s="334">
        <f>IFERROR(INDEX(物價指數!$B$2:$M$84, MATCH(LEFT(R105,3), 物價指數!$A$2:$A$84, 0), MATCH(RIGHT(R105,2),物價指數!$B$1:$M$1, 0)),0)</f>
        <v>0</v>
      </c>
    </row>
    <row r="106" spans="1:24" x14ac:dyDescent="0.25">
      <c r="A106" s="335"/>
      <c r="B106" s="279"/>
      <c r="C106" s="367"/>
      <c r="D106" s="357"/>
      <c r="E106" s="338"/>
      <c r="F106" s="338"/>
      <c r="G106" s="338"/>
      <c r="H106" s="320">
        <f t="shared" si="21"/>
        <v>0</v>
      </c>
      <c r="I106" s="358"/>
      <c r="J106" s="359"/>
      <c r="K106" s="339"/>
      <c r="L106" s="324">
        <f t="shared" si="22"/>
        <v>0</v>
      </c>
      <c r="M106" s="340"/>
      <c r="N106" s="341"/>
      <c r="O106" s="327">
        <f t="shared" si="23"/>
        <v>0</v>
      </c>
      <c r="P106" s="328">
        <f t="shared" si="24"/>
        <v>0</v>
      </c>
      <c r="Q106" s="329">
        <f t="shared" si="25"/>
        <v>0</v>
      </c>
      <c r="R106" s="330">
        <f t="shared" si="26"/>
        <v>0</v>
      </c>
      <c r="S106" s="331">
        <f t="shared" si="27"/>
        <v>0</v>
      </c>
      <c r="T106" s="342"/>
      <c r="U106" s="333">
        <f>IF(COUNTIF(B106:$B$200, B106)=1, ROUND(SUMIF('表2-1(由實施者填寫)'!$B$6:$B$100, "*"&amp;MID(B106,IFERROR(FIND("/",B106)+1,1),99)&amp;"*", '表2-1(由實施者填寫)'!$J$6:$J$100) - SUMIFS($U$7:U105, $B$7:B105, B106),0), ROUND(IFERROR(SUMIF('表2-1(由實施者填寫)'!$B$6:$B$100,"*"&amp;MID(B106,IFERROR(FIND("/",B106)+1,1),99)&amp;"*",'表2-1(由實施者填寫)'!$J$6:$J$100)*P106/SUMIF($B$8:$B$200,B106,$P$8:$P$200), 0), 0))</f>
        <v>0</v>
      </c>
      <c r="V106" s="333">
        <f ca="1">IF(COUNTA($B$8:B106)=COUNTA($B$8:$B$1000),ROUND('表2-1(由實施者填寫)'!$I$105-SUM($V$8:INDIRECT("V"&amp;(ROW()-1))),0), ROUND(IFERROR('表2-1(由實施者填寫)'!$I$105*P106/$P$201,0),0))</f>
        <v>0</v>
      </c>
      <c r="W106" s="333">
        <f>IF(COUNTIF(B106:$B$200, B106)=1, SUMIF('表2-1(由實施者填寫)'!$B$6:$B$100, "*" &amp; SUBSTITUTE(MID(B106, IFERROR(FIND("/", B106)+1, 1), 99), "(地主)", "") &amp; "*", '表2-1(由實施者填寫)'!$I$6:$I$100) - SUMIFS($W$7:W105, $B$7:B105, B106), ROUND(IFERROR(SUMIF('表2-1(由實施者填寫)'!$B$6:$B$100, "*" &amp; SUBSTITUTE(MID(B106, IFERROR(FIND("/", B106)+1, 1), 99), "(地主)", "") &amp; "*", '表2-1(由實施者填寫)'!$I$6:$I$100) * P106 / SUMIF($B$8:$B$200, B106, $P$8:$P$200), 0), 0))</f>
        <v>0</v>
      </c>
      <c r="X106" s="334">
        <f>IFERROR(INDEX(物價指數!$B$2:$M$84, MATCH(LEFT(R106,3), 物價指數!$A$2:$A$84, 0), MATCH(RIGHT(R106,2),物價指數!$B$1:$M$1, 0)),0)</f>
        <v>0</v>
      </c>
    </row>
    <row r="107" spans="1:24" x14ac:dyDescent="0.25">
      <c r="A107" s="335"/>
      <c r="B107" s="279"/>
      <c r="C107" s="367"/>
      <c r="D107" s="357"/>
      <c r="E107" s="338"/>
      <c r="F107" s="338"/>
      <c r="G107" s="338"/>
      <c r="H107" s="320">
        <f t="shared" si="21"/>
        <v>0</v>
      </c>
      <c r="I107" s="368"/>
      <c r="J107" s="369"/>
      <c r="K107" s="339"/>
      <c r="L107" s="324">
        <f t="shared" si="22"/>
        <v>0</v>
      </c>
      <c r="M107" s="340"/>
      <c r="N107" s="341"/>
      <c r="O107" s="327">
        <f t="shared" si="23"/>
        <v>0</v>
      </c>
      <c r="P107" s="328">
        <f t="shared" si="24"/>
        <v>0</v>
      </c>
      <c r="Q107" s="329">
        <f t="shared" si="25"/>
        <v>0</v>
      </c>
      <c r="R107" s="330">
        <f t="shared" si="26"/>
        <v>0</v>
      </c>
      <c r="S107" s="331">
        <f t="shared" si="27"/>
        <v>0</v>
      </c>
      <c r="T107" s="342"/>
      <c r="U107" s="333">
        <f>IF(COUNTIF(B107:$B$200, B107)=1, ROUND(SUMIF('表2-1(由實施者填寫)'!$B$6:$B$100, "*"&amp;MID(B107,IFERROR(FIND("/",B107)+1,1),99)&amp;"*", '表2-1(由實施者填寫)'!$J$6:$J$100) - SUMIFS($U$7:U106, $B$7:B106, B107),0), ROUND(IFERROR(SUMIF('表2-1(由實施者填寫)'!$B$6:$B$100,"*"&amp;MID(B107,IFERROR(FIND("/",B107)+1,1),99)&amp;"*",'表2-1(由實施者填寫)'!$J$6:$J$100)*P107/SUMIF($B$8:$B$200,B107,$P$8:$P$200), 0), 0))</f>
        <v>0</v>
      </c>
      <c r="V107" s="333">
        <f ca="1">IF(COUNTA($B$8:B107)=COUNTA($B$8:$B$1000),ROUND('表2-1(由實施者填寫)'!$I$105-SUM($V$8:INDIRECT("V"&amp;(ROW()-1))),0), ROUND(IFERROR('表2-1(由實施者填寫)'!$I$105*P107/$P$201,0),0))</f>
        <v>0</v>
      </c>
      <c r="W107" s="333">
        <f>IF(COUNTIF(B107:$B$200, B107)=1, SUMIF('表2-1(由實施者填寫)'!$B$6:$B$100, "*" &amp; SUBSTITUTE(MID(B107, IFERROR(FIND("/", B107)+1, 1), 99), "(地主)", "") &amp; "*", '表2-1(由實施者填寫)'!$I$6:$I$100) - SUMIFS($W$7:W106, $B$7:B106, B107), ROUND(IFERROR(SUMIF('表2-1(由實施者填寫)'!$B$6:$B$100, "*" &amp; SUBSTITUTE(MID(B107, IFERROR(FIND("/", B107)+1, 1), 99), "(地主)", "") &amp; "*", '表2-1(由實施者填寫)'!$I$6:$I$100) * P107 / SUMIF($B$8:$B$200, B107, $P$8:$P$200), 0), 0))</f>
        <v>0</v>
      </c>
      <c r="X107" s="334">
        <f>IFERROR(INDEX(物價指數!$B$2:$M$84, MATCH(LEFT(R107,3), 物價指數!$A$2:$A$84, 0), MATCH(RIGHT(R107,2),物價指數!$B$1:$M$1, 0)),0)</f>
        <v>0</v>
      </c>
    </row>
    <row r="108" spans="1:24" x14ac:dyDescent="0.25">
      <c r="A108" s="335"/>
      <c r="B108" s="279"/>
      <c r="C108" s="367"/>
      <c r="D108" s="357"/>
      <c r="E108" s="338"/>
      <c r="F108" s="338"/>
      <c r="G108" s="338"/>
      <c r="H108" s="320">
        <f t="shared" si="21"/>
        <v>0</v>
      </c>
      <c r="I108" s="358"/>
      <c r="J108" s="359"/>
      <c r="K108" s="339"/>
      <c r="L108" s="324">
        <f t="shared" si="22"/>
        <v>0</v>
      </c>
      <c r="M108" s="340"/>
      <c r="N108" s="341"/>
      <c r="O108" s="327">
        <f t="shared" si="23"/>
        <v>0</v>
      </c>
      <c r="P108" s="328">
        <f t="shared" si="24"/>
        <v>0</v>
      </c>
      <c r="Q108" s="329">
        <f t="shared" si="25"/>
        <v>0</v>
      </c>
      <c r="R108" s="330">
        <f t="shared" si="26"/>
        <v>0</v>
      </c>
      <c r="S108" s="331">
        <f t="shared" si="27"/>
        <v>0</v>
      </c>
      <c r="T108" s="342"/>
      <c r="U108" s="333">
        <f>IF(COUNTIF(B108:$B$200, B108)=1, ROUND(SUMIF('表2-1(由實施者填寫)'!$B$6:$B$100, "*"&amp;MID(B108,IFERROR(FIND("/",B108)+1,1),99)&amp;"*", '表2-1(由實施者填寫)'!$J$6:$J$100) - SUMIFS($U$7:U107, $B$7:B107, B108),0), ROUND(IFERROR(SUMIF('表2-1(由實施者填寫)'!$B$6:$B$100,"*"&amp;MID(B108,IFERROR(FIND("/",B108)+1,1),99)&amp;"*",'表2-1(由實施者填寫)'!$J$6:$J$100)*P108/SUMIF($B$8:$B$200,B108,$P$8:$P$200), 0), 0))</f>
        <v>0</v>
      </c>
      <c r="V108" s="333">
        <f ca="1">IF(COUNTA($B$8:B108)=COUNTA($B$8:$B$1000),ROUND('表2-1(由實施者填寫)'!$I$105-SUM($V$8:INDIRECT("V"&amp;(ROW()-1))),0), ROUND(IFERROR('表2-1(由實施者填寫)'!$I$105*P108/$P$201,0),0))</f>
        <v>0</v>
      </c>
      <c r="W108" s="333">
        <f>IF(COUNTIF(B108:$B$200, B108)=1, SUMIF('表2-1(由實施者填寫)'!$B$6:$B$100, "*" &amp; SUBSTITUTE(MID(B108, IFERROR(FIND("/", B108)+1, 1), 99), "(地主)", "") &amp; "*", '表2-1(由實施者填寫)'!$I$6:$I$100) - SUMIFS($W$7:W107, $B$7:B107, B108), ROUND(IFERROR(SUMIF('表2-1(由實施者填寫)'!$B$6:$B$100, "*" &amp; SUBSTITUTE(MID(B108, IFERROR(FIND("/", B108)+1, 1), 99), "(地主)", "") &amp; "*", '表2-1(由實施者填寫)'!$I$6:$I$100) * P108 / SUMIF($B$8:$B$200, B108, $P$8:$P$200), 0), 0))</f>
        <v>0</v>
      </c>
      <c r="X108" s="334">
        <f>IFERROR(INDEX(物價指數!$B$2:$M$84, MATCH(LEFT(R108,3), 物價指數!$A$2:$A$84, 0), MATCH(RIGHT(R108,2),物價指數!$B$1:$M$1, 0)),0)</f>
        <v>0</v>
      </c>
    </row>
    <row r="109" spans="1:24" x14ac:dyDescent="0.25">
      <c r="A109" s="335"/>
      <c r="B109" s="279"/>
      <c r="C109" s="370"/>
      <c r="D109" s="357"/>
      <c r="E109" s="338"/>
      <c r="F109" s="338"/>
      <c r="G109" s="338"/>
      <c r="H109" s="320">
        <f t="shared" si="21"/>
        <v>0</v>
      </c>
      <c r="I109" s="358"/>
      <c r="J109" s="359"/>
      <c r="K109" s="339"/>
      <c r="L109" s="324">
        <f t="shared" si="22"/>
        <v>0</v>
      </c>
      <c r="M109" s="340"/>
      <c r="N109" s="341"/>
      <c r="O109" s="327">
        <f t="shared" si="23"/>
        <v>0</v>
      </c>
      <c r="P109" s="328">
        <f t="shared" si="24"/>
        <v>0</v>
      </c>
      <c r="Q109" s="329">
        <f t="shared" si="25"/>
        <v>0</v>
      </c>
      <c r="R109" s="330">
        <f t="shared" si="26"/>
        <v>0</v>
      </c>
      <c r="S109" s="331">
        <f t="shared" si="27"/>
        <v>0</v>
      </c>
      <c r="T109" s="342"/>
      <c r="U109" s="333">
        <f>IF(COUNTIF(B109:$B$200, B109)=1, ROUND(SUMIF('表2-1(由實施者填寫)'!$B$6:$B$100, "*"&amp;MID(B109,IFERROR(FIND("/",B109)+1,1),99)&amp;"*", '表2-1(由實施者填寫)'!$J$6:$J$100) - SUMIFS($U$7:U108, $B$7:B108, B109),0), ROUND(IFERROR(SUMIF('表2-1(由實施者填寫)'!$B$6:$B$100,"*"&amp;MID(B109,IFERROR(FIND("/",B109)+1,1),99)&amp;"*",'表2-1(由實施者填寫)'!$J$6:$J$100)*P109/SUMIF($B$8:$B$200,B109,$P$8:$P$200), 0), 0))</f>
        <v>0</v>
      </c>
      <c r="V109" s="333">
        <f ca="1">IF(COUNTA($B$8:B109)=COUNTA($B$8:$B$1000),ROUND('表2-1(由實施者填寫)'!$I$105-SUM($V$8:INDIRECT("V"&amp;(ROW()-1))),0), ROUND(IFERROR('表2-1(由實施者填寫)'!$I$105*P109/$P$201,0),0))</f>
        <v>0</v>
      </c>
      <c r="W109" s="333">
        <f>IF(COUNTIF(B109:$B$200, B109)=1, SUMIF('表2-1(由實施者填寫)'!$B$6:$B$100, "*" &amp; SUBSTITUTE(MID(B109, IFERROR(FIND("/", B109)+1, 1), 99), "(地主)", "") &amp; "*", '表2-1(由實施者填寫)'!$I$6:$I$100) - SUMIFS($W$7:W108, $B$7:B108, B109), ROUND(IFERROR(SUMIF('表2-1(由實施者填寫)'!$B$6:$B$100, "*" &amp; SUBSTITUTE(MID(B109, IFERROR(FIND("/", B109)+1, 1), 99), "(地主)", "") &amp; "*", '表2-1(由實施者填寫)'!$I$6:$I$100) * P109 / SUMIF($B$8:$B$200, B109, $P$8:$P$200), 0), 0))</f>
        <v>0</v>
      </c>
      <c r="X109" s="334">
        <f>IFERROR(INDEX(物價指數!$B$2:$M$84, MATCH(LEFT(R109,3), 物價指數!$A$2:$A$84, 0), MATCH(RIGHT(R109,2),物價指數!$B$1:$M$1, 0)),0)</f>
        <v>0</v>
      </c>
    </row>
    <row r="110" spans="1:24" x14ac:dyDescent="0.25">
      <c r="A110" s="335"/>
      <c r="B110" s="279"/>
      <c r="C110" s="370"/>
      <c r="D110" s="357"/>
      <c r="E110" s="338"/>
      <c r="F110" s="338"/>
      <c r="G110" s="338"/>
      <c r="H110" s="320">
        <f t="shared" si="21"/>
        <v>0</v>
      </c>
      <c r="I110" s="352"/>
      <c r="J110" s="356"/>
      <c r="K110" s="339"/>
      <c r="L110" s="324">
        <f t="shared" si="22"/>
        <v>0</v>
      </c>
      <c r="M110" s="340"/>
      <c r="N110" s="341"/>
      <c r="O110" s="327">
        <f t="shared" si="23"/>
        <v>0</v>
      </c>
      <c r="P110" s="328">
        <f t="shared" si="24"/>
        <v>0</v>
      </c>
      <c r="Q110" s="329">
        <f t="shared" si="25"/>
        <v>0</v>
      </c>
      <c r="R110" s="330">
        <f t="shared" si="26"/>
        <v>0</v>
      </c>
      <c r="S110" s="331">
        <f t="shared" si="27"/>
        <v>0</v>
      </c>
      <c r="T110" s="342"/>
      <c r="U110" s="333">
        <f>IF(COUNTIF(B110:$B$200, B110)=1, ROUND(SUMIF('表2-1(由實施者填寫)'!$B$6:$B$100, "*"&amp;MID(B110,IFERROR(FIND("/",B110)+1,1),99)&amp;"*", '表2-1(由實施者填寫)'!$J$6:$J$100) - SUMIFS($U$7:U109, $B$7:B109, B110),0), ROUND(IFERROR(SUMIF('表2-1(由實施者填寫)'!$B$6:$B$100,"*"&amp;MID(B110,IFERROR(FIND("/",B110)+1,1),99)&amp;"*",'表2-1(由實施者填寫)'!$J$6:$J$100)*P110/SUMIF($B$8:$B$200,B110,$P$8:$P$200), 0), 0))</f>
        <v>0</v>
      </c>
      <c r="V110" s="333">
        <f ca="1">IF(COUNTA($B$8:B110)=COUNTA($B$8:$B$1000),ROUND('表2-1(由實施者填寫)'!$I$105-SUM($V$8:INDIRECT("V"&amp;(ROW()-1))),0), ROUND(IFERROR('表2-1(由實施者填寫)'!$I$105*P110/$P$201,0),0))</f>
        <v>0</v>
      </c>
      <c r="W110" s="333">
        <f>IF(COUNTIF(B110:$B$200, B110)=1, SUMIF('表2-1(由實施者填寫)'!$B$6:$B$100, "*" &amp; SUBSTITUTE(MID(B110, IFERROR(FIND("/", B110)+1, 1), 99), "(地主)", "") &amp; "*", '表2-1(由實施者填寫)'!$I$6:$I$100) - SUMIFS($W$7:W109, $B$7:B109, B110), ROUND(IFERROR(SUMIF('表2-1(由實施者填寫)'!$B$6:$B$100, "*" &amp; SUBSTITUTE(MID(B110, IFERROR(FIND("/", B110)+1, 1), 99), "(地主)", "") &amp; "*", '表2-1(由實施者填寫)'!$I$6:$I$100) * P110 / SUMIF($B$8:$B$200, B110, $P$8:$P$200), 0), 0))</f>
        <v>0</v>
      </c>
      <c r="X110" s="334">
        <f>IFERROR(INDEX(物價指數!$B$2:$M$84, MATCH(LEFT(R110,3), 物價指數!$A$2:$A$84, 0), MATCH(RIGHT(R110,2),物價指數!$B$1:$M$1, 0)),0)</f>
        <v>0</v>
      </c>
    </row>
    <row r="111" spans="1:24" x14ac:dyDescent="0.25">
      <c r="A111" s="335"/>
      <c r="B111" s="279"/>
      <c r="C111" s="370"/>
      <c r="D111" s="357"/>
      <c r="E111" s="338"/>
      <c r="F111" s="338"/>
      <c r="G111" s="338"/>
      <c r="H111" s="320">
        <f t="shared" si="21"/>
        <v>0</v>
      </c>
      <c r="I111" s="363"/>
      <c r="J111" s="356"/>
      <c r="K111" s="339"/>
      <c r="L111" s="324">
        <f t="shared" si="22"/>
        <v>0</v>
      </c>
      <c r="M111" s="340"/>
      <c r="N111" s="341"/>
      <c r="O111" s="327">
        <f t="shared" si="23"/>
        <v>0</v>
      </c>
      <c r="P111" s="328">
        <f t="shared" si="24"/>
        <v>0</v>
      </c>
      <c r="Q111" s="329">
        <f t="shared" si="25"/>
        <v>0</v>
      </c>
      <c r="R111" s="330">
        <f t="shared" si="26"/>
        <v>0</v>
      </c>
      <c r="S111" s="331">
        <f t="shared" si="27"/>
        <v>0</v>
      </c>
      <c r="T111" s="342"/>
      <c r="U111" s="333">
        <f>IF(COUNTIF(B111:$B$200, B111)=1, ROUND(SUMIF('表2-1(由實施者填寫)'!$B$6:$B$100, "*"&amp;MID(B111,IFERROR(FIND("/",B111)+1,1),99)&amp;"*", '表2-1(由實施者填寫)'!$J$6:$J$100) - SUMIFS($U$7:U110, $B$7:B110, B111),0), ROUND(IFERROR(SUMIF('表2-1(由實施者填寫)'!$B$6:$B$100,"*"&amp;MID(B111,IFERROR(FIND("/",B111)+1,1),99)&amp;"*",'表2-1(由實施者填寫)'!$J$6:$J$100)*P111/SUMIF($B$8:$B$200,B111,$P$8:$P$200), 0), 0))</f>
        <v>0</v>
      </c>
      <c r="V111" s="333">
        <f ca="1">IF(COUNTA($B$8:B111)=COUNTA($B$8:$B$1000),ROUND('表2-1(由實施者填寫)'!$I$105-SUM($V$8:INDIRECT("V"&amp;(ROW()-1))),0), ROUND(IFERROR('表2-1(由實施者填寫)'!$I$105*P111/$P$201,0),0))</f>
        <v>0</v>
      </c>
      <c r="W111" s="333">
        <f>IF(COUNTIF(B111:$B$200, B111)=1, SUMIF('表2-1(由實施者填寫)'!$B$6:$B$100, "*" &amp; SUBSTITUTE(MID(B111, IFERROR(FIND("/", B111)+1, 1), 99), "(地主)", "") &amp; "*", '表2-1(由實施者填寫)'!$I$6:$I$100) - SUMIFS($W$7:W110, $B$7:B110, B111), ROUND(IFERROR(SUMIF('表2-1(由實施者填寫)'!$B$6:$B$100, "*" &amp; SUBSTITUTE(MID(B111, IFERROR(FIND("/", B111)+1, 1), 99), "(地主)", "") &amp; "*", '表2-1(由實施者填寫)'!$I$6:$I$100) * P111 / SUMIF($B$8:$B$200, B111, $P$8:$P$200), 0), 0))</f>
        <v>0</v>
      </c>
      <c r="X111" s="334">
        <f>IFERROR(INDEX(物價指數!$B$2:$M$84, MATCH(LEFT(R111,3), 物價指數!$A$2:$A$84, 0), MATCH(RIGHT(R111,2),物價指數!$B$1:$M$1, 0)),0)</f>
        <v>0</v>
      </c>
    </row>
    <row r="112" spans="1:24" x14ac:dyDescent="0.25">
      <c r="A112" s="335"/>
      <c r="B112" s="371"/>
      <c r="C112" s="365"/>
      <c r="D112" s="357"/>
      <c r="E112" s="338"/>
      <c r="F112" s="338"/>
      <c r="G112" s="338"/>
      <c r="H112" s="320">
        <f t="shared" si="21"/>
        <v>0</v>
      </c>
      <c r="I112" s="352"/>
      <c r="J112" s="356"/>
      <c r="K112" s="339"/>
      <c r="L112" s="324">
        <f t="shared" si="22"/>
        <v>0</v>
      </c>
      <c r="M112" s="340"/>
      <c r="N112" s="341"/>
      <c r="O112" s="327">
        <f t="shared" si="23"/>
        <v>0</v>
      </c>
      <c r="P112" s="328">
        <f t="shared" si="24"/>
        <v>0</v>
      </c>
      <c r="Q112" s="329">
        <f t="shared" si="25"/>
        <v>0</v>
      </c>
      <c r="R112" s="330">
        <f t="shared" si="26"/>
        <v>0</v>
      </c>
      <c r="S112" s="331">
        <f t="shared" si="27"/>
        <v>0</v>
      </c>
      <c r="T112" s="342"/>
      <c r="U112" s="333">
        <f>IF(COUNTIF(B112:$B$200, B112)=1, ROUND(SUMIF('表2-1(由實施者填寫)'!$B$6:$B$100, "*"&amp;MID(B112,IFERROR(FIND("/",B112)+1,1),99)&amp;"*", '表2-1(由實施者填寫)'!$J$6:$J$100) - SUMIFS($U$7:U111, $B$7:B111, B112),0), ROUND(IFERROR(SUMIF('表2-1(由實施者填寫)'!$B$6:$B$100,"*"&amp;MID(B112,IFERROR(FIND("/",B112)+1,1),99)&amp;"*",'表2-1(由實施者填寫)'!$J$6:$J$100)*P112/SUMIF($B$8:$B$200,B112,$P$8:$P$200), 0), 0))</f>
        <v>0</v>
      </c>
      <c r="V112" s="333">
        <f ca="1">IF(COUNTA($B$8:B112)=COUNTA($B$8:$B$1000),ROUND('表2-1(由實施者填寫)'!$I$105-SUM($V$8:INDIRECT("V"&amp;(ROW()-1))),0), ROUND(IFERROR('表2-1(由實施者填寫)'!$I$105*P112/$P$201,0),0))</f>
        <v>0</v>
      </c>
      <c r="W112" s="333">
        <f>IF(COUNTIF(B112:$B$200, B112)=1, SUMIF('表2-1(由實施者填寫)'!$B$6:$B$100, "*" &amp; SUBSTITUTE(MID(B112, IFERROR(FIND("/", B112)+1, 1), 99), "(地主)", "") &amp; "*", '表2-1(由實施者填寫)'!$I$6:$I$100) - SUMIFS($W$7:W111, $B$7:B111, B112), ROUND(IFERROR(SUMIF('表2-1(由實施者填寫)'!$B$6:$B$100, "*" &amp; SUBSTITUTE(MID(B112, IFERROR(FIND("/", B112)+1, 1), 99), "(地主)", "") &amp; "*", '表2-1(由實施者填寫)'!$I$6:$I$100) * P112 / SUMIF($B$8:$B$200, B112, $P$8:$P$200), 0), 0))</f>
        <v>0</v>
      </c>
      <c r="X112" s="334">
        <f>IFERROR(INDEX(物價指數!$B$2:$M$84, MATCH(LEFT(R112,3), 物價指數!$A$2:$A$84, 0), MATCH(RIGHT(R112,2),物價指數!$B$1:$M$1, 0)),0)</f>
        <v>0</v>
      </c>
    </row>
    <row r="113" spans="1:24" x14ac:dyDescent="0.25">
      <c r="A113" s="335"/>
      <c r="B113" s="371"/>
      <c r="C113" s="365"/>
      <c r="D113" s="357"/>
      <c r="E113" s="338"/>
      <c r="F113" s="338"/>
      <c r="G113" s="338"/>
      <c r="H113" s="320">
        <f t="shared" si="21"/>
        <v>0</v>
      </c>
      <c r="I113" s="352"/>
      <c r="J113" s="356"/>
      <c r="K113" s="339"/>
      <c r="L113" s="324">
        <f t="shared" si="22"/>
        <v>0</v>
      </c>
      <c r="M113" s="340"/>
      <c r="N113" s="341"/>
      <c r="O113" s="327">
        <f t="shared" si="23"/>
        <v>0</v>
      </c>
      <c r="P113" s="328">
        <f t="shared" si="24"/>
        <v>0</v>
      </c>
      <c r="Q113" s="329">
        <f t="shared" si="25"/>
        <v>0</v>
      </c>
      <c r="R113" s="330">
        <f t="shared" si="26"/>
        <v>0</v>
      </c>
      <c r="S113" s="331">
        <f t="shared" si="27"/>
        <v>0</v>
      </c>
      <c r="T113" s="342"/>
      <c r="U113" s="333">
        <f>IF(COUNTIF(B113:$B$200, B113)=1, ROUND(SUMIF('表2-1(由實施者填寫)'!$B$6:$B$100, "*"&amp;MID(B113,IFERROR(FIND("/",B113)+1,1),99)&amp;"*", '表2-1(由實施者填寫)'!$J$6:$J$100) - SUMIFS($U$7:U112, $B$7:B112, B113),0), ROUND(IFERROR(SUMIF('表2-1(由實施者填寫)'!$B$6:$B$100,"*"&amp;MID(B113,IFERROR(FIND("/",B113)+1,1),99)&amp;"*",'表2-1(由實施者填寫)'!$J$6:$J$100)*P113/SUMIF($B$8:$B$200,B113,$P$8:$P$200), 0), 0))</f>
        <v>0</v>
      </c>
      <c r="V113" s="333">
        <f ca="1">IF(COUNTA($B$8:B113)=COUNTA($B$8:$B$1000),ROUND('表2-1(由實施者填寫)'!$I$105-SUM($V$8:INDIRECT("V"&amp;(ROW()-1))),0), ROUND(IFERROR('表2-1(由實施者填寫)'!$I$105*P113/$P$201,0),0))</f>
        <v>0</v>
      </c>
      <c r="W113" s="333">
        <f>IF(COUNTIF(B113:$B$200, B113)=1, SUMIF('表2-1(由實施者填寫)'!$B$6:$B$100, "*" &amp; SUBSTITUTE(MID(B113, IFERROR(FIND("/", B113)+1, 1), 99), "(地主)", "") &amp; "*", '表2-1(由實施者填寫)'!$I$6:$I$100) - SUMIFS($W$7:W112, $B$7:B112, B113), ROUND(IFERROR(SUMIF('表2-1(由實施者填寫)'!$B$6:$B$100, "*" &amp; SUBSTITUTE(MID(B113, IFERROR(FIND("/", B113)+1, 1), 99), "(地主)", "") &amp; "*", '表2-1(由實施者填寫)'!$I$6:$I$100) * P113 / SUMIF($B$8:$B$200, B113, $P$8:$P$200), 0), 0))</f>
        <v>0</v>
      </c>
      <c r="X113" s="334">
        <f>IFERROR(INDEX(物價指數!$B$2:$M$84, MATCH(LEFT(R113,3), 物價指數!$A$2:$A$84, 0), MATCH(RIGHT(R113,2),物價指數!$B$1:$M$1, 0)),0)</f>
        <v>0</v>
      </c>
    </row>
    <row r="114" spans="1:24" x14ac:dyDescent="0.25">
      <c r="A114" s="335"/>
      <c r="B114" s="371"/>
      <c r="C114" s="365"/>
      <c r="D114" s="357"/>
      <c r="E114" s="338"/>
      <c r="F114" s="338"/>
      <c r="G114" s="338"/>
      <c r="H114" s="320">
        <f t="shared" si="21"/>
        <v>0</v>
      </c>
      <c r="I114" s="352"/>
      <c r="J114" s="356"/>
      <c r="K114" s="339"/>
      <c r="L114" s="324">
        <f t="shared" si="22"/>
        <v>0</v>
      </c>
      <c r="M114" s="340"/>
      <c r="N114" s="341"/>
      <c r="O114" s="327">
        <f t="shared" si="23"/>
        <v>0</v>
      </c>
      <c r="P114" s="328">
        <f t="shared" si="24"/>
        <v>0</v>
      </c>
      <c r="Q114" s="329">
        <f t="shared" si="25"/>
        <v>0</v>
      </c>
      <c r="R114" s="330">
        <f t="shared" si="26"/>
        <v>0</v>
      </c>
      <c r="S114" s="331">
        <f t="shared" si="27"/>
        <v>0</v>
      </c>
      <c r="T114" s="342"/>
      <c r="U114" s="333">
        <f>IF(COUNTIF(B114:$B$200, B114)=1, ROUND(SUMIF('表2-1(由實施者填寫)'!$B$6:$B$100, "*"&amp;MID(B114,IFERROR(FIND("/",B114)+1,1),99)&amp;"*", '表2-1(由實施者填寫)'!$J$6:$J$100) - SUMIFS($U$7:U113, $B$7:B113, B114),0), ROUND(IFERROR(SUMIF('表2-1(由實施者填寫)'!$B$6:$B$100,"*"&amp;MID(B114,IFERROR(FIND("/",B114)+1,1),99)&amp;"*",'表2-1(由實施者填寫)'!$J$6:$J$100)*P114/SUMIF($B$8:$B$200,B114,$P$8:$P$200), 0), 0))</f>
        <v>0</v>
      </c>
      <c r="V114" s="333">
        <f ca="1">IF(COUNTA($B$8:B114)=COUNTA($B$8:$B$1000),ROUND('表2-1(由實施者填寫)'!$I$105-SUM($V$8:INDIRECT("V"&amp;(ROW()-1))),0), ROUND(IFERROR('表2-1(由實施者填寫)'!$I$105*P114/$P$201,0),0))</f>
        <v>0</v>
      </c>
      <c r="W114" s="333">
        <f>IF(COUNTIF(B114:$B$200, B114)=1, SUMIF('表2-1(由實施者填寫)'!$B$6:$B$100, "*" &amp; SUBSTITUTE(MID(B114, IFERROR(FIND("/", B114)+1, 1), 99), "(地主)", "") &amp; "*", '表2-1(由實施者填寫)'!$I$6:$I$100) - SUMIFS($W$7:W113, $B$7:B113, B114), ROUND(IFERROR(SUMIF('表2-1(由實施者填寫)'!$B$6:$B$100, "*" &amp; SUBSTITUTE(MID(B114, IFERROR(FIND("/", B114)+1, 1), 99), "(地主)", "") &amp; "*", '表2-1(由實施者填寫)'!$I$6:$I$100) * P114 / SUMIF($B$8:$B$200, B114, $P$8:$P$200), 0), 0))</f>
        <v>0</v>
      </c>
      <c r="X114" s="334">
        <f>IFERROR(INDEX(物價指數!$B$2:$M$84, MATCH(LEFT(R114,3), 物價指數!$A$2:$A$84, 0), MATCH(RIGHT(R114,2),物價指數!$B$1:$M$1, 0)),0)</f>
        <v>0</v>
      </c>
    </row>
    <row r="115" spans="1:24" x14ac:dyDescent="0.25">
      <c r="A115" s="335"/>
      <c r="B115" s="371"/>
      <c r="C115" s="365"/>
      <c r="D115" s="357"/>
      <c r="E115" s="338"/>
      <c r="F115" s="338"/>
      <c r="G115" s="338"/>
      <c r="H115" s="320">
        <f t="shared" si="21"/>
        <v>0</v>
      </c>
      <c r="I115" s="352"/>
      <c r="J115" s="356"/>
      <c r="K115" s="339"/>
      <c r="L115" s="324">
        <f t="shared" si="22"/>
        <v>0</v>
      </c>
      <c r="M115" s="340"/>
      <c r="N115" s="341"/>
      <c r="O115" s="327">
        <f t="shared" si="23"/>
        <v>0</v>
      </c>
      <c r="P115" s="328">
        <f t="shared" si="24"/>
        <v>0</v>
      </c>
      <c r="Q115" s="329">
        <f t="shared" si="25"/>
        <v>0</v>
      </c>
      <c r="R115" s="330">
        <f t="shared" si="26"/>
        <v>0</v>
      </c>
      <c r="S115" s="331">
        <f t="shared" si="27"/>
        <v>0</v>
      </c>
      <c r="T115" s="342"/>
      <c r="U115" s="333">
        <f>IF(COUNTIF(B115:$B$200, B115)=1, ROUND(SUMIF('表2-1(由實施者填寫)'!$B$6:$B$100, "*"&amp;MID(B115,IFERROR(FIND("/",B115)+1,1),99)&amp;"*", '表2-1(由實施者填寫)'!$J$6:$J$100) - SUMIFS($U$7:U114, $B$7:B114, B115),0), ROUND(IFERROR(SUMIF('表2-1(由實施者填寫)'!$B$6:$B$100,"*"&amp;MID(B115,IFERROR(FIND("/",B115)+1,1),99)&amp;"*",'表2-1(由實施者填寫)'!$J$6:$J$100)*P115/SUMIF($B$8:$B$200,B115,$P$8:$P$200), 0), 0))</f>
        <v>0</v>
      </c>
      <c r="V115" s="333">
        <f ca="1">IF(COUNTA($B$8:B115)=COUNTA($B$8:$B$1000),ROUND('表2-1(由實施者填寫)'!$I$105-SUM($V$8:INDIRECT("V"&amp;(ROW()-1))),0), ROUND(IFERROR('表2-1(由實施者填寫)'!$I$105*P115/$P$201,0),0))</f>
        <v>0</v>
      </c>
      <c r="W115" s="333">
        <f>IF(COUNTIF(B115:$B$200, B115)=1, SUMIF('表2-1(由實施者填寫)'!$B$6:$B$100, "*" &amp; SUBSTITUTE(MID(B115, IFERROR(FIND("/", B115)+1, 1), 99), "(地主)", "") &amp; "*", '表2-1(由實施者填寫)'!$I$6:$I$100) - SUMIFS($W$7:W114, $B$7:B114, B115), ROUND(IFERROR(SUMIF('表2-1(由實施者填寫)'!$B$6:$B$100, "*" &amp; SUBSTITUTE(MID(B115, IFERROR(FIND("/", B115)+1, 1), 99), "(地主)", "") &amp; "*", '表2-1(由實施者填寫)'!$I$6:$I$100) * P115 / SUMIF($B$8:$B$200, B115, $P$8:$P$200), 0), 0))</f>
        <v>0</v>
      </c>
      <c r="X115" s="334">
        <f>IFERROR(INDEX(物價指數!$B$2:$M$84, MATCH(LEFT(R115,3), 物價指數!$A$2:$A$84, 0), MATCH(RIGHT(R115,2),物價指數!$B$1:$M$1, 0)),0)</f>
        <v>0</v>
      </c>
    </row>
    <row r="116" spans="1:24" x14ac:dyDescent="0.25">
      <c r="A116" s="335"/>
      <c r="B116" s="371"/>
      <c r="C116" s="365"/>
      <c r="D116" s="357"/>
      <c r="E116" s="338"/>
      <c r="F116" s="338"/>
      <c r="G116" s="338"/>
      <c r="H116" s="320">
        <f t="shared" si="21"/>
        <v>0</v>
      </c>
      <c r="I116" s="352"/>
      <c r="J116" s="356"/>
      <c r="K116" s="339"/>
      <c r="L116" s="324">
        <f t="shared" si="22"/>
        <v>0</v>
      </c>
      <c r="M116" s="340"/>
      <c r="N116" s="341"/>
      <c r="O116" s="327">
        <f t="shared" si="23"/>
        <v>0</v>
      </c>
      <c r="P116" s="328">
        <f t="shared" si="24"/>
        <v>0</v>
      </c>
      <c r="Q116" s="329">
        <f t="shared" si="25"/>
        <v>0</v>
      </c>
      <c r="R116" s="330">
        <f t="shared" si="26"/>
        <v>0</v>
      </c>
      <c r="S116" s="331">
        <f t="shared" si="27"/>
        <v>0</v>
      </c>
      <c r="T116" s="342"/>
      <c r="U116" s="333">
        <f>IF(COUNTIF(B116:$B$200, B116)=1, ROUND(SUMIF('表2-1(由實施者填寫)'!$B$6:$B$100, "*"&amp;MID(B116,IFERROR(FIND("/",B116)+1,1),99)&amp;"*", '表2-1(由實施者填寫)'!$J$6:$J$100) - SUMIFS($U$7:U115, $B$7:B115, B116),0), ROUND(IFERROR(SUMIF('表2-1(由實施者填寫)'!$B$6:$B$100,"*"&amp;MID(B116,IFERROR(FIND("/",B116)+1,1),99)&amp;"*",'表2-1(由實施者填寫)'!$J$6:$J$100)*P116/SUMIF($B$8:$B$200,B116,$P$8:$P$200), 0), 0))</f>
        <v>0</v>
      </c>
      <c r="V116" s="333">
        <f ca="1">IF(COUNTA($B$8:B116)=COUNTA($B$8:$B$1000),ROUND('表2-1(由實施者填寫)'!$I$105-SUM($V$8:INDIRECT("V"&amp;(ROW()-1))),0), ROUND(IFERROR('表2-1(由實施者填寫)'!$I$105*P116/$P$201,0),0))</f>
        <v>0</v>
      </c>
      <c r="W116" s="333">
        <f>IF(COUNTIF(B116:$B$200, B116)=1, SUMIF('表2-1(由實施者填寫)'!$B$6:$B$100, "*" &amp; SUBSTITUTE(MID(B116, IFERROR(FIND("/", B116)+1, 1), 99), "(地主)", "") &amp; "*", '表2-1(由實施者填寫)'!$I$6:$I$100) - SUMIFS($W$7:W115, $B$7:B115, B116), ROUND(IFERROR(SUMIF('表2-1(由實施者填寫)'!$B$6:$B$100, "*" &amp; SUBSTITUTE(MID(B116, IFERROR(FIND("/", B116)+1, 1), 99), "(地主)", "") &amp; "*", '表2-1(由實施者填寫)'!$I$6:$I$100) * P116 / SUMIF($B$8:$B$200, B116, $P$8:$P$200), 0), 0))</f>
        <v>0</v>
      </c>
      <c r="X116" s="334">
        <f>IFERROR(INDEX(物價指數!$B$2:$M$84, MATCH(LEFT(R116,3), 物價指數!$A$2:$A$84, 0), MATCH(RIGHT(R116,2),物價指數!$B$1:$M$1, 0)),0)</f>
        <v>0</v>
      </c>
    </row>
    <row r="117" spans="1:24" x14ac:dyDescent="0.25">
      <c r="A117" s="335"/>
      <c r="B117" s="371"/>
      <c r="C117" s="365"/>
      <c r="D117" s="357"/>
      <c r="E117" s="338"/>
      <c r="F117" s="338"/>
      <c r="G117" s="338"/>
      <c r="H117" s="320">
        <f t="shared" si="21"/>
        <v>0</v>
      </c>
      <c r="I117" s="352"/>
      <c r="J117" s="356"/>
      <c r="K117" s="339"/>
      <c r="L117" s="324">
        <f t="shared" si="22"/>
        <v>0</v>
      </c>
      <c r="M117" s="340"/>
      <c r="N117" s="341"/>
      <c r="O117" s="327">
        <f t="shared" si="23"/>
        <v>0</v>
      </c>
      <c r="P117" s="328">
        <f t="shared" si="24"/>
        <v>0</v>
      </c>
      <c r="Q117" s="329">
        <f t="shared" si="25"/>
        <v>0</v>
      </c>
      <c r="R117" s="330">
        <f t="shared" si="26"/>
        <v>0</v>
      </c>
      <c r="S117" s="331">
        <f t="shared" si="27"/>
        <v>0</v>
      </c>
      <c r="T117" s="342"/>
      <c r="U117" s="333">
        <f>IF(COUNTIF(B117:$B$200, B117)=1, ROUND(SUMIF('表2-1(由實施者填寫)'!$B$6:$B$100, "*"&amp;MID(B117,IFERROR(FIND("/",B117)+1,1),99)&amp;"*", '表2-1(由實施者填寫)'!$J$6:$J$100) - SUMIFS($U$7:U116, $B$7:B116, B117),0), ROUND(IFERROR(SUMIF('表2-1(由實施者填寫)'!$B$6:$B$100,"*"&amp;MID(B117,IFERROR(FIND("/",B117)+1,1),99)&amp;"*",'表2-1(由實施者填寫)'!$J$6:$J$100)*P117/SUMIF($B$8:$B$200,B117,$P$8:$P$200), 0), 0))</f>
        <v>0</v>
      </c>
      <c r="V117" s="333">
        <f ca="1">IF(COUNTA($B$8:B117)=COUNTA($B$8:$B$1000),ROUND('表2-1(由實施者填寫)'!$I$105-SUM($V$8:INDIRECT("V"&amp;(ROW()-1))),0), ROUND(IFERROR('表2-1(由實施者填寫)'!$I$105*P117/$P$201,0),0))</f>
        <v>0</v>
      </c>
      <c r="W117" s="333">
        <f>IF(COUNTIF(B117:$B$200, B117)=1, SUMIF('表2-1(由實施者填寫)'!$B$6:$B$100, "*" &amp; SUBSTITUTE(MID(B117, IFERROR(FIND("/", B117)+1, 1), 99), "(地主)", "") &amp; "*", '表2-1(由實施者填寫)'!$I$6:$I$100) - SUMIFS($W$7:W116, $B$7:B116, B117), ROUND(IFERROR(SUMIF('表2-1(由實施者填寫)'!$B$6:$B$100, "*" &amp; SUBSTITUTE(MID(B117, IFERROR(FIND("/", B117)+1, 1), 99), "(地主)", "") &amp; "*", '表2-1(由實施者填寫)'!$I$6:$I$100) * P117 / SUMIF($B$8:$B$200, B117, $P$8:$P$200), 0), 0))</f>
        <v>0</v>
      </c>
      <c r="X117" s="334">
        <f>IFERROR(INDEX(物價指數!$B$2:$M$84, MATCH(LEFT(R117,3), 物價指數!$A$2:$A$84, 0), MATCH(RIGHT(R117,2),物價指數!$B$1:$M$1, 0)),0)</f>
        <v>0</v>
      </c>
    </row>
    <row r="118" spans="1:24" x14ac:dyDescent="0.25">
      <c r="A118" s="335"/>
      <c r="B118" s="279"/>
      <c r="C118" s="365"/>
      <c r="D118" s="357"/>
      <c r="E118" s="338"/>
      <c r="F118" s="338"/>
      <c r="G118" s="338"/>
      <c r="H118" s="320">
        <f t="shared" si="21"/>
        <v>0</v>
      </c>
      <c r="I118" s="352"/>
      <c r="J118" s="356"/>
      <c r="K118" s="339"/>
      <c r="L118" s="324">
        <f t="shared" si="22"/>
        <v>0</v>
      </c>
      <c r="M118" s="340"/>
      <c r="N118" s="341"/>
      <c r="O118" s="327">
        <f t="shared" si="23"/>
        <v>0</v>
      </c>
      <c r="P118" s="328">
        <f t="shared" si="24"/>
        <v>0</v>
      </c>
      <c r="Q118" s="329">
        <f t="shared" si="25"/>
        <v>0</v>
      </c>
      <c r="R118" s="330">
        <f t="shared" si="26"/>
        <v>0</v>
      </c>
      <c r="S118" s="331">
        <f t="shared" si="27"/>
        <v>0</v>
      </c>
      <c r="T118" s="342"/>
      <c r="U118" s="333">
        <f>IF(COUNTIF(B118:$B$200, B118)=1, ROUND(SUMIF('表2-1(由實施者填寫)'!$B$6:$B$100, "*"&amp;MID(B118,IFERROR(FIND("/",B118)+1,1),99)&amp;"*", '表2-1(由實施者填寫)'!$J$6:$J$100) - SUMIFS($U$7:U117, $B$7:B117, B118),0), ROUND(IFERROR(SUMIF('表2-1(由實施者填寫)'!$B$6:$B$100,"*"&amp;MID(B118,IFERROR(FIND("/",B118)+1,1),99)&amp;"*",'表2-1(由實施者填寫)'!$J$6:$J$100)*P118/SUMIF($B$8:$B$200,B118,$P$8:$P$200), 0), 0))</f>
        <v>0</v>
      </c>
      <c r="V118" s="333">
        <f ca="1">IF(COUNTA($B$8:B118)=COUNTA($B$8:$B$1000),ROUND('表2-1(由實施者填寫)'!$I$105-SUM($V$8:INDIRECT("V"&amp;(ROW()-1))),0), ROUND(IFERROR('表2-1(由實施者填寫)'!$I$105*P118/$P$201,0),0))</f>
        <v>0</v>
      </c>
      <c r="W118" s="333">
        <f>IF(COUNTIF(B118:$B$200, B118)=1, SUMIF('表2-1(由實施者填寫)'!$B$6:$B$100, "*" &amp; SUBSTITUTE(MID(B118, IFERROR(FIND("/", B118)+1, 1), 99), "(地主)", "") &amp; "*", '表2-1(由實施者填寫)'!$I$6:$I$100) - SUMIFS($W$7:W117, $B$7:B117, B118), ROUND(IFERROR(SUMIF('表2-1(由實施者填寫)'!$B$6:$B$100, "*" &amp; SUBSTITUTE(MID(B118, IFERROR(FIND("/", B118)+1, 1), 99), "(地主)", "") &amp; "*", '表2-1(由實施者填寫)'!$I$6:$I$100) * P118 / SUMIF($B$8:$B$200, B118, $P$8:$P$200), 0), 0))</f>
        <v>0</v>
      </c>
      <c r="X118" s="334">
        <f>IFERROR(INDEX(物價指數!$B$2:$M$84, MATCH(LEFT(R118,3), 物價指數!$A$2:$A$84, 0), MATCH(RIGHT(R118,2),物價指數!$B$1:$M$1, 0)),0)</f>
        <v>0</v>
      </c>
    </row>
    <row r="119" spans="1:24" x14ac:dyDescent="0.25">
      <c r="A119" s="335"/>
      <c r="B119" s="279"/>
      <c r="C119" s="365"/>
      <c r="D119" s="357"/>
      <c r="E119" s="338"/>
      <c r="F119" s="338"/>
      <c r="G119" s="338"/>
      <c r="H119" s="320">
        <f t="shared" si="21"/>
        <v>0</v>
      </c>
      <c r="I119" s="352"/>
      <c r="J119" s="356"/>
      <c r="K119" s="339"/>
      <c r="L119" s="324">
        <f t="shared" si="22"/>
        <v>0</v>
      </c>
      <c r="M119" s="340"/>
      <c r="N119" s="341"/>
      <c r="O119" s="327">
        <f t="shared" si="23"/>
        <v>0</v>
      </c>
      <c r="P119" s="328">
        <f t="shared" si="24"/>
        <v>0</v>
      </c>
      <c r="Q119" s="329">
        <f t="shared" si="25"/>
        <v>0</v>
      </c>
      <c r="R119" s="330">
        <f t="shared" si="26"/>
        <v>0</v>
      </c>
      <c r="S119" s="331">
        <f t="shared" si="27"/>
        <v>0</v>
      </c>
      <c r="T119" s="342"/>
      <c r="U119" s="333">
        <f>IF(COUNTIF(B119:$B$200, B119)=1, ROUND(SUMIF('表2-1(由實施者填寫)'!$B$6:$B$100, "*"&amp;MID(B119,IFERROR(FIND("/",B119)+1,1),99)&amp;"*", '表2-1(由實施者填寫)'!$J$6:$J$100) - SUMIFS($U$7:U118, $B$7:B118, B119),0), ROUND(IFERROR(SUMIF('表2-1(由實施者填寫)'!$B$6:$B$100,"*"&amp;MID(B119,IFERROR(FIND("/",B119)+1,1),99)&amp;"*",'表2-1(由實施者填寫)'!$J$6:$J$100)*P119/SUMIF($B$8:$B$200,B119,$P$8:$P$200), 0), 0))</f>
        <v>0</v>
      </c>
      <c r="V119" s="333">
        <f ca="1">IF(COUNTA($B$8:B119)=COUNTA($B$8:$B$1000),ROUND('表2-1(由實施者填寫)'!$I$105-SUM($V$8:INDIRECT("V"&amp;(ROW()-1))),0), ROUND(IFERROR('表2-1(由實施者填寫)'!$I$105*P119/$P$201,0),0))</f>
        <v>0</v>
      </c>
      <c r="W119" s="333">
        <f>IF(COUNTIF(B119:$B$200, B119)=1, SUMIF('表2-1(由實施者填寫)'!$B$6:$B$100, "*" &amp; SUBSTITUTE(MID(B119, IFERROR(FIND("/", B119)+1, 1), 99), "(地主)", "") &amp; "*", '表2-1(由實施者填寫)'!$I$6:$I$100) - SUMIFS($W$7:W118, $B$7:B118, B119), ROUND(IFERROR(SUMIF('表2-1(由實施者填寫)'!$B$6:$B$100, "*" &amp; SUBSTITUTE(MID(B119, IFERROR(FIND("/", B119)+1, 1), 99), "(地主)", "") &amp; "*", '表2-1(由實施者填寫)'!$I$6:$I$100) * P119 / SUMIF($B$8:$B$200, B119, $P$8:$P$200), 0), 0))</f>
        <v>0</v>
      </c>
      <c r="X119" s="334">
        <f>IFERROR(INDEX(物價指數!$B$2:$M$84, MATCH(LEFT(R119,3), 物價指數!$A$2:$A$84, 0), MATCH(RIGHT(R119,2),物價指數!$B$1:$M$1, 0)),0)</f>
        <v>0</v>
      </c>
    </row>
    <row r="120" spans="1:24" x14ac:dyDescent="0.25">
      <c r="A120" s="335"/>
      <c r="B120" s="279"/>
      <c r="C120" s="365"/>
      <c r="D120" s="357"/>
      <c r="E120" s="338"/>
      <c r="F120" s="338"/>
      <c r="G120" s="338"/>
      <c r="H120" s="320">
        <f t="shared" si="21"/>
        <v>0</v>
      </c>
      <c r="I120" s="352"/>
      <c r="J120" s="356"/>
      <c r="K120" s="339"/>
      <c r="L120" s="324">
        <f t="shared" si="22"/>
        <v>0</v>
      </c>
      <c r="M120" s="340"/>
      <c r="N120" s="341"/>
      <c r="O120" s="327">
        <f t="shared" si="23"/>
        <v>0</v>
      </c>
      <c r="P120" s="328">
        <f t="shared" si="24"/>
        <v>0</v>
      </c>
      <c r="Q120" s="329">
        <f t="shared" si="25"/>
        <v>0</v>
      </c>
      <c r="R120" s="330">
        <f t="shared" si="26"/>
        <v>0</v>
      </c>
      <c r="S120" s="331">
        <f t="shared" si="27"/>
        <v>0</v>
      </c>
      <c r="T120" s="342"/>
      <c r="U120" s="333">
        <f>IF(COUNTIF(B120:$B$200, B120)=1, ROUND(SUMIF('表2-1(由實施者填寫)'!$B$6:$B$100, "*"&amp;MID(B120,IFERROR(FIND("/",B120)+1,1),99)&amp;"*", '表2-1(由實施者填寫)'!$J$6:$J$100) - SUMIFS($U$7:U119, $B$7:B119, B120),0), ROUND(IFERROR(SUMIF('表2-1(由實施者填寫)'!$B$6:$B$100,"*"&amp;MID(B120,IFERROR(FIND("/",B120)+1,1),99)&amp;"*",'表2-1(由實施者填寫)'!$J$6:$J$100)*P120/SUMIF($B$8:$B$200,B120,$P$8:$P$200), 0), 0))</f>
        <v>0</v>
      </c>
      <c r="V120" s="333">
        <f ca="1">IF(COUNTA($B$8:B120)=COUNTA($B$8:$B$1000),ROUND('表2-1(由實施者填寫)'!$I$105-SUM($V$8:INDIRECT("V"&amp;(ROW()-1))),0), ROUND(IFERROR('表2-1(由實施者填寫)'!$I$105*P120/$P$201,0),0))</f>
        <v>0</v>
      </c>
      <c r="W120" s="333">
        <f>IF(COUNTIF(B120:$B$200, B120)=1, SUMIF('表2-1(由實施者填寫)'!$B$6:$B$100, "*" &amp; SUBSTITUTE(MID(B120, IFERROR(FIND("/", B120)+1, 1), 99), "(地主)", "") &amp; "*", '表2-1(由實施者填寫)'!$I$6:$I$100) - SUMIFS($W$7:W119, $B$7:B119, B120), ROUND(IFERROR(SUMIF('表2-1(由實施者填寫)'!$B$6:$B$100, "*" &amp; SUBSTITUTE(MID(B120, IFERROR(FIND("/", B120)+1, 1), 99), "(地主)", "") &amp; "*", '表2-1(由實施者填寫)'!$I$6:$I$100) * P120 / SUMIF($B$8:$B$200, B120, $P$8:$P$200), 0), 0))</f>
        <v>0</v>
      </c>
      <c r="X120" s="334">
        <f>IFERROR(INDEX(物價指數!$B$2:$M$84, MATCH(LEFT(R120,3), 物價指數!$A$2:$A$84, 0), MATCH(RIGHT(R120,2),物價指數!$B$1:$M$1, 0)),0)</f>
        <v>0</v>
      </c>
    </row>
    <row r="121" spans="1:24" x14ac:dyDescent="0.25">
      <c r="A121" s="335"/>
      <c r="B121" s="371"/>
      <c r="C121" s="366"/>
      <c r="D121" s="357"/>
      <c r="E121" s="338"/>
      <c r="F121" s="338"/>
      <c r="G121" s="338"/>
      <c r="H121" s="320">
        <f t="shared" si="21"/>
        <v>0</v>
      </c>
      <c r="I121" s="352"/>
      <c r="J121" s="356"/>
      <c r="K121" s="339"/>
      <c r="L121" s="324">
        <f t="shared" si="22"/>
        <v>0</v>
      </c>
      <c r="M121" s="340"/>
      <c r="N121" s="341"/>
      <c r="O121" s="327">
        <f t="shared" si="23"/>
        <v>0</v>
      </c>
      <c r="P121" s="328">
        <f t="shared" si="24"/>
        <v>0</v>
      </c>
      <c r="Q121" s="329">
        <f t="shared" si="25"/>
        <v>0</v>
      </c>
      <c r="R121" s="330">
        <f t="shared" si="26"/>
        <v>0</v>
      </c>
      <c r="S121" s="331">
        <f t="shared" si="27"/>
        <v>0</v>
      </c>
      <c r="T121" s="342"/>
      <c r="U121" s="333">
        <f>IF(COUNTIF(B121:$B$200, B121)=1, ROUND(SUMIF('表2-1(由實施者填寫)'!$B$6:$B$100, "*"&amp;MID(B121,IFERROR(FIND("/",B121)+1,1),99)&amp;"*", '表2-1(由實施者填寫)'!$J$6:$J$100) - SUMIFS($U$7:U120, $B$7:B120, B121),0), ROUND(IFERROR(SUMIF('表2-1(由實施者填寫)'!$B$6:$B$100,"*"&amp;MID(B121,IFERROR(FIND("/",B121)+1,1),99)&amp;"*",'表2-1(由實施者填寫)'!$J$6:$J$100)*P121/SUMIF($B$8:$B$200,B121,$P$8:$P$200), 0), 0))</f>
        <v>0</v>
      </c>
      <c r="V121" s="333">
        <f ca="1">IF(COUNTA($B$8:B121)=COUNTA($B$8:$B$1000),ROUND('表2-1(由實施者填寫)'!$I$105-SUM($V$8:INDIRECT("V"&amp;(ROW()-1))),0), ROUND(IFERROR('表2-1(由實施者填寫)'!$I$105*P121/$P$201,0),0))</f>
        <v>0</v>
      </c>
      <c r="W121" s="333">
        <f>IF(COUNTIF(B121:$B$200, B121)=1, SUMIF('表2-1(由實施者填寫)'!$B$6:$B$100, "*" &amp; SUBSTITUTE(MID(B121, IFERROR(FIND("/", B121)+1, 1), 99), "(地主)", "") &amp; "*", '表2-1(由實施者填寫)'!$I$6:$I$100) - SUMIFS($W$7:W120, $B$7:B120, B121), ROUND(IFERROR(SUMIF('表2-1(由實施者填寫)'!$B$6:$B$100, "*" &amp; SUBSTITUTE(MID(B121, IFERROR(FIND("/", B121)+1, 1), 99), "(地主)", "") &amp; "*", '表2-1(由實施者填寫)'!$I$6:$I$100) * P121 / SUMIF($B$8:$B$200, B121, $P$8:$P$200), 0), 0))</f>
        <v>0</v>
      </c>
      <c r="X121" s="334">
        <f>IFERROR(INDEX(物價指數!$B$2:$M$84, MATCH(LEFT(R121,3), 物價指數!$A$2:$A$84, 0), MATCH(RIGHT(R121,2),物價指數!$B$1:$M$1, 0)),0)</f>
        <v>0</v>
      </c>
    </row>
    <row r="122" spans="1:24" x14ac:dyDescent="0.25">
      <c r="A122" s="335"/>
      <c r="B122" s="371"/>
      <c r="C122" s="372"/>
      <c r="D122" s="357"/>
      <c r="E122" s="338"/>
      <c r="F122" s="338"/>
      <c r="G122" s="338"/>
      <c r="H122" s="320">
        <f t="shared" si="21"/>
        <v>0</v>
      </c>
      <c r="I122" s="363"/>
      <c r="J122" s="356"/>
      <c r="K122" s="339"/>
      <c r="L122" s="324">
        <f t="shared" si="22"/>
        <v>0</v>
      </c>
      <c r="M122" s="340"/>
      <c r="N122" s="341"/>
      <c r="O122" s="327">
        <f t="shared" si="23"/>
        <v>0</v>
      </c>
      <c r="P122" s="328">
        <f t="shared" si="24"/>
        <v>0</v>
      </c>
      <c r="Q122" s="329">
        <f t="shared" si="25"/>
        <v>0</v>
      </c>
      <c r="R122" s="330">
        <f t="shared" si="26"/>
        <v>0</v>
      </c>
      <c r="S122" s="331">
        <f t="shared" si="27"/>
        <v>0</v>
      </c>
      <c r="T122" s="342"/>
      <c r="U122" s="333">
        <f>IF(COUNTIF(B122:$B$200, B122)=1, ROUND(SUMIF('表2-1(由實施者填寫)'!$B$6:$B$100, "*"&amp;MID(B122,IFERROR(FIND("/",B122)+1,1),99)&amp;"*", '表2-1(由實施者填寫)'!$J$6:$J$100) - SUMIFS($U$7:U121, $B$7:B121, B122),0), ROUND(IFERROR(SUMIF('表2-1(由實施者填寫)'!$B$6:$B$100,"*"&amp;MID(B122,IFERROR(FIND("/",B122)+1,1),99)&amp;"*",'表2-1(由實施者填寫)'!$J$6:$J$100)*P122/SUMIF($B$8:$B$200,B122,$P$8:$P$200), 0), 0))</f>
        <v>0</v>
      </c>
      <c r="V122" s="333">
        <f ca="1">IF(COUNTA($B$8:B122)=COUNTA($B$8:$B$1000),ROUND('表2-1(由實施者填寫)'!$I$105-SUM($V$8:INDIRECT("V"&amp;(ROW()-1))),0), ROUND(IFERROR('表2-1(由實施者填寫)'!$I$105*P122/$P$201,0),0))</f>
        <v>0</v>
      </c>
      <c r="W122" s="333">
        <f>IF(COUNTIF(B122:$B$200, B122)=1, SUMIF('表2-1(由實施者填寫)'!$B$6:$B$100, "*" &amp; SUBSTITUTE(MID(B122, IFERROR(FIND("/", B122)+1, 1), 99), "(地主)", "") &amp; "*", '表2-1(由實施者填寫)'!$I$6:$I$100) - SUMIFS($W$7:W121, $B$7:B121, B122), ROUND(IFERROR(SUMIF('表2-1(由實施者填寫)'!$B$6:$B$100, "*" &amp; SUBSTITUTE(MID(B122, IFERROR(FIND("/", B122)+1, 1), 99), "(地主)", "") &amp; "*", '表2-1(由實施者填寫)'!$I$6:$I$100) * P122 / SUMIF($B$8:$B$200, B122, $P$8:$P$200), 0), 0))</f>
        <v>0</v>
      </c>
      <c r="X122" s="334">
        <f>IFERROR(INDEX(物價指數!$B$2:$M$84, MATCH(LEFT(R122,3), 物價指數!$A$2:$A$84, 0), MATCH(RIGHT(R122,2),物價指數!$B$1:$M$1, 0)),0)</f>
        <v>0</v>
      </c>
    </row>
    <row r="123" spans="1:24" x14ac:dyDescent="0.25">
      <c r="A123" s="335"/>
      <c r="B123" s="279"/>
      <c r="C123" s="360"/>
      <c r="D123" s="357"/>
      <c r="E123" s="338"/>
      <c r="F123" s="338"/>
      <c r="G123" s="338"/>
      <c r="H123" s="320">
        <f t="shared" si="21"/>
        <v>0</v>
      </c>
      <c r="I123" s="352"/>
      <c r="J123" s="356"/>
      <c r="K123" s="339"/>
      <c r="L123" s="324">
        <f t="shared" si="22"/>
        <v>0</v>
      </c>
      <c r="M123" s="340"/>
      <c r="N123" s="341"/>
      <c r="O123" s="327">
        <f t="shared" si="23"/>
        <v>0</v>
      </c>
      <c r="P123" s="328">
        <f t="shared" si="24"/>
        <v>0</v>
      </c>
      <c r="Q123" s="329">
        <f t="shared" si="25"/>
        <v>0</v>
      </c>
      <c r="R123" s="330">
        <f t="shared" si="26"/>
        <v>0</v>
      </c>
      <c r="S123" s="331">
        <f t="shared" si="27"/>
        <v>0</v>
      </c>
      <c r="T123" s="342"/>
      <c r="U123" s="333">
        <f>IF(COUNTIF(B123:$B$200, B123)=1, ROUND(SUMIF('表2-1(由實施者填寫)'!$B$6:$B$100, "*"&amp;MID(B123,IFERROR(FIND("/",B123)+1,1),99)&amp;"*", '表2-1(由實施者填寫)'!$J$6:$J$100) - SUMIFS($U$7:U122, $B$7:B122, B123),0), ROUND(IFERROR(SUMIF('表2-1(由實施者填寫)'!$B$6:$B$100,"*"&amp;MID(B123,IFERROR(FIND("/",B123)+1,1),99)&amp;"*",'表2-1(由實施者填寫)'!$J$6:$J$100)*P123/SUMIF($B$8:$B$200,B123,$P$8:$P$200), 0), 0))</f>
        <v>0</v>
      </c>
      <c r="V123" s="333">
        <f ca="1">IF(COUNTA($B$8:B123)=COUNTA($B$8:$B$1000),ROUND('表2-1(由實施者填寫)'!$I$105-SUM($V$8:INDIRECT("V"&amp;(ROW()-1))),0), ROUND(IFERROR('表2-1(由實施者填寫)'!$I$105*P123/$P$201,0),0))</f>
        <v>0</v>
      </c>
      <c r="W123" s="333">
        <f>IF(COUNTIF(B123:$B$200, B123)=1, SUMIF('表2-1(由實施者填寫)'!$B$6:$B$100, "*" &amp; SUBSTITUTE(MID(B123, IFERROR(FIND("/", B123)+1, 1), 99), "(地主)", "") &amp; "*", '表2-1(由實施者填寫)'!$I$6:$I$100) - SUMIFS($W$7:W122, $B$7:B122, B123), ROUND(IFERROR(SUMIF('表2-1(由實施者填寫)'!$B$6:$B$100, "*" &amp; SUBSTITUTE(MID(B123, IFERROR(FIND("/", B123)+1, 1), 99), "(地主)", "") &amp; "*", '表2-1(由實施者填寫)'!$I$6:$I$100) * P123 / SUMIF($B$8:$B$200, B123, $P$8:$P$200), 0), 0))</f>
        <v>0</v>
      </c>
      <c r="X123" s="334">
        <f>IFERROR(INDEX(物價指數!$B$2:$M$84, MATCH(LEFT(R123,3), 物價指數!$A$2:$A$84, 0), MATCH(RIGHT(R123,2),物價指數!$B$1:$M$1, 0)),0)</f>
        <v>0</v>
      </c>
    </row>
    <row r="124" spans="1:24" x14ac:dyDescent="0.25">
      <c r="A124" s="335"/>
      <c r="B124" s="279"/>
      <c r="C124" s="360"/>
      <c r="D124" s="357"/>
      <c r="E124" s="338"/>
      <c r="F124" s="338"/>
      <c r="G124" s="338"/>
      <c r="H124" s="320">
        <f t="shared" si="21"/>
        <v>0</v>
      </c>
      <c r="I124" s="352"/>
      <c r="J124" s="356"/>
      <c r="K124" s="339"/>
      <c r="L124" s="324">
        <f t="shared" si="22"/>
        <v>0</v>
      </c>
      <c r="M124" s="340"/>
      <c r="N124" s="341"/>
      <c r="O124" s="327">
        <f t="shared" si="23"/>
        <v>0</v>
      </c>
      <c r="P124" s="328">
        <f t="shared" si="24"/>
        <v>0</v>
      </c>
      <c r="Q124" s="329">
        <f t="shared" si="25"/>
        <v>0</v>
      </c>
      <c r="R124" s="330">
        <f t="shared" si="26"/>
        <v>0</v>
      </c>
      <c r="S124" s="331">
        <f t="shared" si="27"/>
        <v>0</v>
      </c>
      <c r="T124" s="342"/>
      <c r="U124" s="333">
        <f>IF(COUNTIF(B124:$B$200, B124)=1, ROUND(SUMIF('表2-1(由實施者填寫)'!$B$6:$B$100, "*"&amp;MID(B124,IFERROR(FIND("/",B124)+1,1),99)&amp;"*", '表2-1(由實施者填寫)'!$J$6:$J$100) - SUMIFS($U$7:U123, $B$7:B123, B124),0), ROUND(IFERROR(SUMIF('表2-1(由實施者填寫)'!$B$6:$B$100,"*"&amp;MID(B124,IFERROR(FIND("/",B124)+1,1),99)&amp;"*",'表2-1(由實施者填寫)'!$J$6:$J$100)*P124/SUMIF($B$8:$B$200,B124,$P$8:$P$200), 0), 0))</f>
        <v>0</v>
      </c>
      <c r="V124" s="333">
        <f ca="1">IF(COUNTA($B$8:B124)=COUNTA($B$8:$B$1000),ROUND('表2-1(由實施者填寫)'!$I$105-SUM($V$8:INDIRECT("V"&amp;(ROW()-1))),0), ROUND(IFERROR('表2-1(由實施者填寫)'!$I$105*P124/$P$201,0),0))</f>
        <v>0</v>
      </c>
      <c r="W124" s="333">
        <f>IF(COUNTIF(B124:$B$200, B124)=1, SUMIF('表2-1(由實施者填寫)'!$B$6:$B$100, "*" &amp; SUBSTITUTE(MID(B124, IFERROR(FIND("/", B124)+1, 1), 99), "(地主)", "") &amp; "*", '表2-1(由實施者填寫)'!$I$6:$I$100) - SUMIFS($W$7:W123, $B$7:B123, B124), ROUND(IFERROR(SUMIF('表2-1(由實施者填寫)'!$B$6:$B$100, "*" &amp; SUBSTITUTE(MID(B124, IFERROR(FIND("/", B124)+1, 1), 99), "(地主)", "") &amp; "*", '表2-1(由實施者填寫)'!$I$6:$I$100) * P124 / SUMIF($B$8:$B$200, B124, $P$8:$P$200), 0), 0))</f>
        <v>0</v>
      </c>
      <c r="X124" s="334">
        <f>IFERROR(INDEX(物價指數!$B$2:$M$84, MATCH(LEFT(R124,3), 物價指數!$A$2:$A$84, 0), MATCH(RIGHT(R124,2),物價指數!$B$1:$M$1, 0)),0)</f>
        <v>0</v>
      </c>
    </row>
    <row r="125" spans="1:24" x14ac:dyDescent="0.25">
      <c r="A125" s="335"/>
      <c r="B125" s="279"/>
      <c r="C125" s="365"/>
      <c r="D125" s="357"/>
      <c r="E125" s="338"/>
      <c r="F125" s="338"/>
      <c r="G125" s="338"/>
      <c r="H125" s="320">
        <f t="shared" si="21"/>
        <v>0</v>
      </c>
      <c r="I125" s="352"/>
      <c r="J125" s="356"/>
      <c r="K125" s="339"/>
      <c r="L125" s="324">
        <f t="shared" si="22"/>
        <v>0</v>
      </c>
      <c r="M125" s="340"/>
      <c r="N125" s="341"/>
      <c r="O125" s="327">
        <f t="shared" si="23"/>
        <v>0</v>
      </c>
      <c r="P125" s="328">
        <f t="shared" si="24"/>
        <v>0</v>
      </c>
      <c r="Q125" s="329">
        <f t="shared" si="25"/>
        <v>0</v>
      </c>
      <c r="R125" s="330">
        <f t="shared" si="26"/>
        <v>0</v>
      </c>
      <c r="S125" s="331">
        <f t="shared" si="27"/>
        <v>0</v>
      </c>
      <c r="T125" s="342"/>
      <c r="U125" s="333">
        <f>IF(COUNTIF(B125:$B$200, B125)=1, ROUND(SUMIF('表2-1(由實施者填寫)'!$B$6:$B$100, "*"&amp;MID(B125,IFERROR(FIND("/",B125)+1,1),99)&amp;"*", '表2-1(由實施者填寫)'!$J$6:$J$100) - SUMIFS($U$7:U124, $B$7:B124, B125),0), ROUND(IFERROR(SUMIF('表2-1(由實施者填寫)'!$B$6:$B$100,"*"&amp;MID(B125,IFERROR(FIND("/",B125)+1,1),99)&amp;"*",'表2-1(由實施者填寫)'!$J$6:$J$100)*P125/SUMIF($B$8:$B$200,B125,$P$8:$P$200), 0), 0))</f>
        <v>0</v>
      </c>
      <c r="V125" s="333">
        <f ca="1">IF(COUNTA($B$8:B125)=COUNTA($B$8:$B$1000),ROUND('表2-1(由實施者填寫)'!$I$105-SUM($V$8:INDIRECT("V"&amp;(ROW()-1))),0), ROUND(IFERROR('表2-1(由實施者填寫)'!$I$105*P125/$P$201,0),0))</f>
        <v>0</v>
      </c>
      <c r="W125" s="333">
        <f>IF(COUNTIF(B125:$B$200, B125)=1, SUMIF('表2-1(由實施者填寫)'!$B$6:$B$100, "*" &amp; SUBSTITUTE(MID(B125, IFERROR(FIND("/", B125)+1, 1), 99), "(地主)", "") &amp; "*", '表2-1(由實施者填寫)'!$I$6:$I$100) - SUMIFS($W$7:W124, $B$7:B124, B125), ROUND(IFERROR(SUMIF('表2-1(由實施者填寫)'!$B$6:$B$100, "*" &amp; SUBSTITUTE(MID(B125, IFERROR(FIND("/", B125)+1, 1), 99), "(地主)", "") &amp; "*", '表2-1(由實施者填寫)'!$I$6:$I$100) * P125 / SUMIF($B$8:$B$200, B125, $P$8:$P$200), 0), 0))</f>
        <v>0</v>
      </c>
      <c r="X125" s="334">
        <f>IFERROR(INDEX(物價指數!$B$2:$M$84, MATCH(LEFT(R125,3), 物價指數!$A$2:$A$84, 0), MATCH(RIGHT(R125,2),物價指數!$B$1:$M$1, 0)),0)</f>
        <v>0</v>
      </c>
    </row>
    <row r="126" spans="1:24" x14ac:dyDescent="0.25">
      <c r="A126" s="335"/>
      <c r="B126" s="279"/>
      <c r="C126" s="365"/>
      <c r="D126" s="350"/>
      <c r="E126" s="338"/>
      <c r="F126" s="338"/>
      <c r="G126" s="338"/>
      <c r="H126" s="320">
        <f t="shared" si="21"/>
        <v>0</v>
      </c>
      <c r="I126" s="352"/>
      <c r="J126" s="356"/>
      <c r="K126" s="339"/>
      <c r="L126" s="324">
        <f t="shared" si="22"/>
        <v>0</v>
      </c>
      <c r="M126" s="340"/>
      <c r="N126" s="341"/>
      <c r="O126" s="327">
        <f t="shared" si="23"/>
        <v>0</v>
      </c>
      <c r="P126" s="328">
        <f t="shared" si="24"/>
        <v>0</v>
      </c>
      <c r="Q126" s="329">
        <f t="shared" si="25"/>
        <v>0</v>
      </c>
      <c r="R126" s="330">
        <f t="shared" si="26"/>
        <v>0</v>
      </c>
      <c r="S126" s="331">
        <f t="shared" si="27"/>
        <v>0</v>
      </c>
      <c r="T126" s="342"/>
      <c r="U126" s="333">
        <f>IF(COUNTIF(B126:$B$200, B126)=1, ROUND(SUMIF('表2-1(由實施者填寫)'!$B$6:$B$100, "*"&amp;MID(B126,IFERROR(FIND("/",B126)+1,1),99)&amp;"*", '表2-1(由實施者填寫)'!$J$6:$J$100) - SUMIFS($U$7:U125, $B$7:B125, B126),0), ROUND(IFERROR(SUMIF('表2-1(由實施者填寫)'!$B$6:$B$100,"*"&amp;MID(B126,IFERROR(FIND("/",B126)+1,1),99)&amp;"*",'表2-1(由實施者填寫)'!$J$6:$J$100)*P126/SUMIF($B$8:$B$200,B126,$P$8:$P$200), 0), 0))</f>
        <v>0</v>
      </c>
      <c r="V126" s="333">
        <f ca="1">IF(COUNTA($B$8:B126)=COUNTA($B$8:$B$1000),ROUND('表2-1(由實施者填寫)'!$I$105-SUM($V$8:INDIRECT("V"&amp;(ROW()-1))),0), ROUND(IFERROR('表2-1(由實施者填寫)'!$I$105*P126/$P$201,0),0))</f>
        <v>0</v>
      </c>
      <c r="W126" s="333">
        <f>IF(COUNTIF(B126:$B$200, B126)=1, SUMIF('表2-1(由實施者填寫)'!$B$6:$B$100, "*" &amp; SUBSTITUTE(MID(B126, IFERROR(FIND("/", B126)+1, 1), 99), "(地主)", "") &amp; "*", '表2-1(由實施者填寫)'!$I$6:$I$100) - SUMIFS($W$7:W125, $B$7:B125, B126), ROUND(IFERROR(SUMIF('表2-1(由實施者填寫)'!$B$6:$B$100, "*" &amp; SUBSTITUTE(MID(B126, IFERROR(FIND("/", B126)+1, 1), 99), "(地主)", "") &amp; "*", '表2-1(由實施者填寫)'!$I$6:$I$100) * P126 / SUMIF($B$8:$B$200, B126, $P$8:$P$200), 0), 0))</f>
        <v>0</v>
      </c>
      <c r="X126" s="334">
        <f>IFERROR(INDEX(物價指數!$B$2:$M$84, MATCH(LEFT(R126,3), 物價指數!$A$2:$A$84, 0), MATCH(RIGHT(R126,2),物價指數!$B$1:$M$1, 0)),0)</f>
        <v>0</v>
      </c>
    </row>
    <row r="127" spans="1:24" x14ac:dyDescent="0.25">
      <c r="A127" s="335"/>
      <c r="B127" s="279"/>
      <c r="C127" s="365"/>
      <c r="D127" s="350"/>
      <c r="E127" s="338"/>
      <c r="F127" s="338"/>
      <c r="G127" s="338"/>
      <c r="H127" s="320">
        <f t="shared" si="21"/>
        <v>0</v>
      </c>
      <c r="I127" s="352"/>
      <c r="J127" s="356"/>
      <c r="K127" s="339"/>
      <c r="L127" s="324">
        <f t="shared" si="22"/>
        <v>0</v>
      </c>
      <c r="M127" s="340"/>
      <c r="N127" s="341"/>
      <c r="O127" s="327">
        <f t="shared" si="23"/>
        <v>0</v>
      </c>
      <c r="P127" s="328">
        <f t="shared" si="24"/>
        <v>0</v>
      </c>
      <c r="Q127" s="329">
        <f t="shared" si="25"/>
        <v>0</v>
      </c>
      <c r="R127" s="330">
        <f t="shared" si="26"/>
        <v>0</v>
      </c>
      <c r="S127" s="331">
        <f t="shared" si="27"/>
        <v>0</v>
      </c>
      <c r="T127" s="342"/>
      <c r="U127" s="333">
        <f>IF(COUNTIF(B127:$B$200, B127)=1, ROUND(SUMIF('表2-1(由實施者填寫)'!$B$6:$B$100, "*"&amp;MID(B127,IFERROR(FIND("/",B127)+1,1),99)&amp;"*", '表2-1(由實施者填寫)'!$J$6:$J$100) - SUMIFS($U$7:U126, $B$7:B126, B127),0), ROUND(IFERROR(SUMIF('表2-1(由實施者填寫)'!$B$6:$B$100,"*"&amp;MID(B127,IFERROR(FIND("/",B127)+1,1),99)&amp;"*",'表2-1(由實施者填寫)'!$J$6:$J$100)*P127/SUMIF($B$8:$B$200,B127,$P$8:$P$200), 0), 0))</f>
        <v>0</v>
      </c>
      <c r="V127" s="333">
        <f ca="1">IF(COUNTA($B$8:B127)=COUNTA($B$8:$B$1000),ROUND('表2-1(由實施者填寫)'!$I$105-SUM($V$8:INDIRECT("V"&amp;(ROW()-1))),0), ROUND(IFERROR('表2-1(由實施者填寫)'!$I$105*P127/$P$201,0),0))</f>
        <v>0</v>
      </c>
      <c r="W127" s="333">
        <f>IF(COUNTIF(B127:$B$200, B127)=1, SUMIF('表2-1(由實施者填寫)'!$B$6:$B$100, "*" &amp; SUBSTITUTE(MID(B127, IFERROR(FIND("/", B127)+1, 1), 99), "(地主)", "") &amp; "*", '表2-1(由實施者填寫)'!$I$6:$I$100) - SUMIFS($W$7:W126, $B$7:B126, B127), ROUND(IFERROR(SUMIF('表2-1(由實施者填寫)'!$B$6:$B$100, "*" &amp; SUBSTITUTE(MID(B127, IFERROR(FIND("/", B127)+1, 1), 99), "(地主)", "") &amp; "*", '表2-1(由實施者填寫)'!$I$6:$I$100) * P127 / SUMIF($B$8:$B$200, B127, $P$8:$P$200), 0), 0))</f>
        <v>0</v>
      </c>
      <c r="X127" s="334">
        <f>IFERROR(INDEX(物價指數!$B$2:$M$84, MATCH(LEFT(R127,3), 物價指數!$A$2:$A$84, 0), MATCH(RIGHT(R127,2),物價指數!$B$1:$M$1, 0)),0)</f>
        <v>0</v>
      </c>
    </row>
    <row r="128" spans="1:24" x14ac:dyDescent="0.25">
      <c r="A128" s="335"/>
      <c r="B128" s="279"/>
      <c r="C128" s="365"/>
      <c r="D128" s="350"/>
      <c r="E128" s="338"/>
      <c r="F128" s="338"/>
      <c r="G128" s="338"/>
      <c r="H128" s="320">
        <f t="shared" si="21"/>
        <v>0</v>
      </c>
      <c r="I128" s="352"/>
      <c r="J128" s="356"/>
      <c r="K128" s="339"/>
      <c r="L128" s="324">
        <f t="shared" si="22"/>
        <v>0</v>
      </c>
      <c r="M128" s="340"/>
      <c r="N128" s="341"/>
      <c r="O128" s="327">
        <f t="shared" si="23"/>
        <v>0</v>
      </c>
      <c r="P128" s="328">
        <f t="shared" si="24"/>
        <v>0</v>
      </c>
      <c r="Q128" s="329">
        <f t="shared" si="25"/>
        <v>0</v>
      </c>
      <c r="R128" s="330">
        <f t="shared" si="26"/>
        <v>0</v>
      </c>
      <c r="S128" s="331">
        <f t="shared" si="27"/>
        <v>0</v>
      </c>
      <c r="T128" s="342"/>
      <c r="U128" s="333">
        <f>IF(COUNTIF(B128:$B$200, B128)=1, ROUND(SUMIF('表2-1(由實施者填寫)'!$B$6:$B$100, "*"&amp;MID(B128,IFERROR(FIND("/",B128)+1,1),99)&amp;"*", '表2-1(由實施者填寫)'!$J$6:$J$100) - SUMIFS($U$7:U127, $B$7:B127, B128),0), ROUND(IFERROR(SUMIF('表2-1(由實施者填寫)'!$B$6:$B$100,"*"&amp;MID(B128,IFERROR(FIND("/",B128)+1,1),99)&amp;"*",'表2-1(由實施者填寫)'!$J$6:$J$100)*P128/SUMIF($B$8:$B$200,B128,$P$8:$P$200), 0), 0))</f>
        <v>0</v>
      </c>
      <c r="V128" s="333">
        <f ca="1">IF(COUNTA($B$8:B128)=COUNTA($B$8:$B$1000),ROUND('表2-1(由實施者填寫)'!$I$105-SUM($V$8:INDIRECT("V"&amp;(ROW()-1))),0), ROUND(IFERROR('表2-1(由實施者填寫)'!$I$105*P128/$P$201,0),0))</f>
        <v>0</v>
      </c>
      <c r="W128" s="333">
        <f>IF(COUNTIF(B128:$B$200, B128)=1, SUMIF('表2-1(由實施者填寫)'!$B$6:$B$100, "*" &amp; SUBSTITUTE(MID(B128, IFERROR(FIND("/", B128)+1, 1), 99), "(地主)", "") &amp; "*", '表2-1(由實施者填寫)'!$I$6:$I$100) - SUMIFS($W$7:W127, $B$7:B127, B128), ROUND(IFERROR(SUMIF('表2-1(由實施者填寫)'!$B$6:$B$100, "*" &amp; SUBSTITUTE(MID(B128, IFERROR(FIND("/", B128)+1, 1), 99), "(地主)", "") &amp; "*", '表2-1(由實施者填寫)'!$I$6:$I$100) * P128 / SUMIF($B$8:$B$200, B128, $P$8:$P$200), 0), 0))</f>
        <v>0</v>
      </c>
      <c r="X128" s="334">
        <f>IFERROR(INDEX(物價指數!$B$2:$M$84, MATCH(LEFT(R128,3), 物價指數!$A$2:$A$84, 0), MATCH(RIGHT(R128,2),物價指數!$B$1:$M$1, 0)),0)</f>
        <v>0</v>
      </c>
    </row>
    <row r="129" spans="1:24" x14ac:dyDescent="0.25">
      <c r="A129" s="335"/>
      <c r="B129" s="279"/>
      <c r="C129" s="365"/>
      <c r="D129" s="350"/>
      <c r="E129" s="338"/>
      <c r="F129" s="338"/>
      <c r="G129" s="338"/>
      <c r="H129" s="320">
        <f t="shared" si="21"/>
        <v>0</v>
      </c>
      <c r="I129" s="352"/>
      <c r="J129" s="356"/>
      <c r="K129" s="339"/>
      <c r="L129" s="324">
        <f t="shared" si="22"/>
        <v>0</v>
      </c>
      <c r="M129" s="340"/>
      <c r="N129" s="341"/>
      <c r="O129" s="327">
        <f t="shared" si="23"/>
        <v>0</v>
      </c>
      <c r="P129" s="328">
        <f t="shared" si="24"/>
        <v>0</v>
      </c>
      <c r="Q129" s="329">
        <f t="shared" si="25"/>
        <v>0</v>
      </c>
      <c r="R129" s="330">
        <f t="shared" si="26"/>
        <v>0</v>
      </c>
      <c r="S129" s="331">
        <f t="shared" si="27"/>
        <v>0</v>
      </c>
      <c r="T129" s="342"/>
      <c r="U129" s="333">
        <f>IF(COUNTIF(B129:$B$200, B129)=1, ROUND(SUMIF('表2-1(由實施者填寫)'!$B$6:$B$100, "*"&amp;MID(B129,IFERROR(FIND("/",B129)+1,1),99)&amp;"*", '表2-1(由實施者填寫)'!$J$6:$J$100) - SUMIFS($U$7:U128, $B$7:B128, B129),0), ROUND(IFERROR(SUMIF('表2-1(由實施者填寫)'!$B$6:$B$100,"*"&amp;MID(B129,IFERROR(FIND("/",B129)+1,1),99)&amp;"*",'表2-1(由實施者填寫)'!$J$6:$J$100)*P129/SUMIF($B$8:$B$200,B129,$P$8:$P$200), 0), 0))</f>
        <v>0</v>
      </c>
      <c r="V129" s="333">
        <f ca="1">IF(COUNTA($B$8:B129)=COUNTA($B$8:$B$1000),ROUND('表2-1(由實施者填寫)'!$I$105-SUM($V$8:INDIRECT("V"&amp;(ROW()-1))),0), ROUND(IFERROR('表2-1(由實施者填寫)'!$I$105*P129/$P$201,0),0))</f>
        <v>0</v>
      </c>
      <c r="W129" s="333">
        <f>IF(COUNTIF(B129:$B$200, B129)=1, SUMIF('表2-1(由實施者填寫)'!$B$6:$B$100, "*" &amp; SUBSTITUTE(MID(B129, IFERROR(FIND("/", B129)+1, 1), 99), "(地主)", "") &amp; "*", '表2-1(由實施者填寫)'!$I$6:$I$100) - SUMIFS($W$7:W128, $B$7:B128, B129), ROUND(IFERROR(SUMIF('表2-1(由實施者填寫)'!$B$6:$B$100, "*" &amp; SUBSTITUTE(MID(B129, IFERROR(FIND("/", B129)+1, 1), 99), "(地主)", "") &amp; "*", '表2-1(由實施者填寫)'!$I$6:$I$100) * P129 / SUMIF($B$8:$B$200, B129, $P$8:$P$200), 0), 0))</f>
        <v>0</v>
      </c>
      <c r="X129" s="334">
        <f>IFERROR(INDEX(物價指數!$B$2:$M$84, MATCH(LEFT(R129,3), 物價指數!$A$2:$A$84, 0), MATCH(RIGHT(R129,2),物價指數!$B$1:$M$1, 0)),0)</f>
        <v>0</v>
      </c>
    </row>
    <row r="130" spans="1:24" x14ac:dyDescent="0.25">
      <c r="A130" s="335"/>
      <c r="B130" s="279"/>
      <c r="C130" s="360"/>
      <c r="D130" s="357"/>
      <c r="E130" s="338"/>
      <c r="F130" s="338"/>
      <c r="G130" s="338"/>
      <c r="H130" s="320">
        <f t="shared" si="21"/>
        <v>0</v>
      </c>
      <c r="I130" s="352"/>
      <c r="J130" s="356"/>
      <c r="K130" s="339"/>
      <c r="L130" s="324">
        <f t="shared" si="22"/>
        <v>0</v>
      </c>
      <c r="M130" s="340"/>
      <c r="N130" s="341"/>
      <c r="O130" s="327">
        <f t="shared" si="23"/>
        <v>0</v>
      </c>
      <c r="P130" s="328">
        <f t="shared" si="24"/>
        <v>0</v>
      </c>
      <c r="Q130" s="329">
        <f t="shared" si="25"/>
        <v>0</v>
      </c>
      <c r="R130" s="330">
        <f t="shared" si="26"/>
        <v>0</v>
      </c>
      <c r="S130" s="331">
        <f t="shared" si="27"/>
        <v>0</v>
      </c>
      <c r="T130" s="342"/>
      <c r="U130" s="333">
        <f>IF(COUNTIF(B130:$B$200, B130)=1, ROUND(SUMIF('表2-1(由實施者填寫)'!$B$6:$B$100, "*"&amp;MID(B130,IFERROR(FIND("/",B130)+1,1),99)&amp;"*", '表2-1(由實施者填寫)'!$J$6:$J$100) - SUMIFS($U$7:U129, $B$7:B129, B130),0), ROUND(IFERROR(SUMIF('表2-1(由實施者填寫)'!$B$6:$B$100,"*"&amp;MID(B130,IFERROR(FIND("/",B130)+1,1),99)&amp;"*",'表2-1(由實施者填寫)'!$J$6:$J$100)*P130/SUMIF($B$8:$B$200,B130,$P$8:$P$200), 0), 0))</f>
        <v>0</v>
      </c>
      <c r="V130" s="333">
        <f ca="1">IF(COUNTA($B$8:B130)=COUNTA($B$8:$B$1000),ROUND('表2-1(由實施者填寫)'!$I$105-SUM($V$8:INDIRECT("V"&amp;(ROW()-1))),0), ROUND(IFERROR('表2-1(由實施者填寫)'!$I$105*P130/$P$201,0),0))</f>
        <v>0</v>
      </c>
      <c r="W130" s="333">
        <f>IF(COUNTIF(B130:$B$200, B130)=1, SUMIF('表2-1(由實施者填寫)'!$B$6:$B$100, "*" &amp; SUBSTITUTE(MID(B130, IFERROR(FIND("/", B130)+1, 1), 99), "(地主)", "") &amp; "*", '表2-1(由實施者填寫)'!$I$6:$I$100) - SUMIFS($W$7:W129, $B$7:B129, B130), ROUND(IFERROR(SUMIF('表2-1(由實施者填寫)'!$B$6:$B$100, "*" &amp; SUBSTITUTE(MID(B130, IFERROR(FIND("/", B130)+1, 1), 99), "(地主)", "") &amp; "*", '表2-1(由實施者填寫)'!$I$6:$I$100) * P130 / SUMIF($B$8:$B$200, B130, $P$8:$P$200), 0), 0))</f>
        <v>0</v>
      </c>
      <c r="X130" s="334">
        <f>IFERROR(INDEX(物價指數!$B$2:$M$84, MATCH(LEFT(R130,3), 物價指數!$A$2:$A$84, 0), MATCH(RIGHT(R130,2),物價指數!$B$1:$M$1, 0)),0)</f>
        <v>0</v>
      </c>
    </row>
    <row r="131" spans="1:24" x14ac:dyDescent="0.25">
      <c r="A131" s="335"/>
      <c r="B131" s="279"/>
      <c r="C131" s="360"/>
      <c r="D131" s="357"/>
      <c r="E131" s="338"/>
      <c r="F131" s="338"/>
      <c r="G131" s="338"/>
      <c r="H131" s="320">
        <f t="shared" si="21"/>
        <v>0</v>
      </c>
      <c r="I131" s="352"/>
      <c r="J131" s="356"/>
      <c r="K131" s="339"/>
      <c r="L131" s="324">
        <f t="shared" si="22"/>
        <v>0</v>
      </c>
      <c r="M131" s="340"/>
      <c r="N131" s="341"/>
      <c r="O131" s="327">
        <f t="shared" si="23"/>
        <v>0</v>
      </c>
      <c r="P131" s="328">
        <f t="shared" si="24"/>
        <v>0</v>
      </c>
      <c r="Q131" s="329">
        <f t="shared" si="25"/>
        <v>0</v>
      </c>
      <c r="R131" s="330">
        <f t="shared" si="26"/>
        <v>0</v>
      </c>
      <c r="S131" s="331">
        <f t="shared" si="27"/>
        <v>0</v>
      </c>
      <c r="T131" s="342"/>
      <c r="U131" s="333">
        <f>IF(COUNTIF(B131:$B$200, B131)=1, ROUND(SUMIF('表2-1(由實施者填寫)'!$B$6:$B$100, "*"&amp;MID(B131,IFERROR(FIND("/",B131)+1,1),99)&amp;"*", '表2-1(由實施者填寫)'!$J$6:$J$100) - SUMIFS($U$7:U130, $B$7:B130, B131),0), ROUND(IFERROR(SUMIF('表2-1(由實施者填寫)'!$B$6:$B$100,"*"&amp;MID(B131,IFERROR(FIND("/",B131)+1,1),99)&amp;"*",'表2-1(由實施者填寫)'!$J$6:$J$100)*P131/SUMIF($B$8:$B$200,B131,$P$8:$P$200), 0), 0))</f>
        <v>0</v>
      </c>
      <c r="V131" s="333">
        <f ca="1">IF(COUNTA($B$8:B131)=COUNTA($B$8:$B$1000),ROUND('表2-1(由實施者填寫)'!$I$105-SUM($V$8:INDIRECT("V"&amp;(ROW()-1))),0), ROUND(IFERROR('表2-1(由實施者填寫)'!$I$105*P131/$P$201,0),0))</f>
        <v>0</v>
      </c>
      <c r="W131" s="333">
        <f>IF(COUNTIF(B131:$B$200, B131)=1, SUMIF('表2-1(由實施者填寫)'!$B$6:$B$100, "*" &amp; SUBSTITUTE(MID(B131, IFERROR(FIND("/", B131)+1, 1), 99), "(地主)", "") &amp; "*", '表2-1(由實施者填寫)'!$I$6:$I$100) - SUMIFS($W$7:W130, $B$7:B130, B131), ROUND(IFERROR(SUMIF('表2-1(由實施者填寫)'!$B$6:$B$100, "*" &amp; SUBSTITUTE(MID(B131, IFERROR(FIND("/", B131)+1, 1), 99), "(地主)", "") &amp; "*", '表2-1(由實施者填寫)'!$I$6:$I$100) * P131 / SUMIF($B$8:$B$200, B131, $P$8:$P$200), 0), 0))</f>
        <v>0</v>
      </c>
      <c r="X131" s="334">
        <f>IFERROR(INDEX(物價指數!$B$2:$M$84, MATCH(LEFT(R131,3), 物價指數!$A$2:$A$84, 0), MATCH(RIGHT(R131,2),物價指數!$B$1:$M$1, 0)),0)</f>
        <v>0</v>
      </c>
    </row>
    <row r="132" spans="1:24" x14ac:dyDescent="0.25">
      <c r="A132" s="335"/>
      <c r="B132" s="279"/>
      <c r="C132" s="360"/>
      <c r="D132" s="357"/>
      <c r="E132" s="338"/>
      <c r="F132" s="338"/>
      <c r="G132" s="338"/>
      <c r="H132" s="320">
        <f t="shared" si="21"/>
        <v>0</v>
      </c>
      <c r="I132" s="352"/>
      <c r="J132" s="356"/>
      <c r="K132" s="339"/>
      <c r="L132" s="324">
        <f t="shared" si="22"/>
        <v>0</v>
      </c>
      <c r="M132" s="340"/>
      <c r="N132" s="341"/>
      <c r="O132" s="327">
        <f t="shared" si="23"/>
        <v>0</v>
      </c>
      <c r="P132" s="328">
        <f t="shared" si="24"/>
        <v>0</v>
      </c>
      <c r="Q132" s="329">
        <f t="shared" si="25"/>
        <v>0</v>
      </c>
      <c r="R132" s="330">
        <f t="shared" si="26"/>
        <v>0</v>
      </c>
      <c r="S132" s="331">
        <f t="shared" si="27"/>
        <v>0</v>
      </c>
      <c r="T132" s="342"/>
      <c r="U132" s="333">
        <f>IF(COUNTIF(B132:$B$200, B132)=1, ROUND(SUMIF('表2-1(由實施者填寫)'!$B$6:$B$100, "*"&amp;MID(B132,IFERROR(FIND("/",B132)+1,1),99)&amp;"*", '表2-1(由實施者填寫)'!$J$6:$J$100) - SUMIFS($U$7:U131, $B$7:B131, B132),0), ROUND(IFERROR(SUMIF('表2-1(由實施者填寫)'!$B$6:$B$100,"*"&amp;MID(B132,IFERROR(FIND("/",B132)+1,1),99)&amp;"*",'表2-1(由實施者填寫)'!$J$6:$J$100)*P132/SUMIF($B$8:$B$200,B132,$P$8:$P$200), 0), 0))</f>
        <v>0</v>
      </c>
      <c r="V132" s="333">
        <f ca="1">IF(COUNTA($B$8:B132)=COUNTA($B$8:$B$1000),ROUND('表2-1(由實施者填寫)'!$I$105-SUM($V$8:INDIRECT("V"&amp;(ROW()-1))),0), ROUND(IFERROR('表2-1(由實施者填寫)'!$I$105*P132/$P$201,0),0))</f>
        <v>0</v>
      </c>
      <c r="W132" s="333">
        <f>IF(COUNTIF(B132:$B$200, B132)=1, SUMIF('表2-1(由實施者填寫)'!$B$6:$B$100, "*" &amp; SUBSTITUTE(MID(B132, IFERROR(FIND("/", B132)+1, 1), 99), "(地主)", "") &amp; "*", '表2-1(由實施者填寫)'!$I$6:$I$100) - SUMIFS($W$7:W131, $B$7:B131, B132), ROUND(IFERROR(SUMIF('表2-1(由實施者填寫)'!$B$6:$B$100, "*" &amp; SUBSTITUTE(MID(B132, IFERROR(FIND("/", B132)+1, 1), 99), "(地主)", "") &amp; "*", '表2-1(由實施者填寫)'!$I$6:$I$100) * P132 / SUMIF($B$8:$B$200, B132, $P$8:$P$200), 0), 0))</f>
        <v>0</v>
      </c>
      <c r="X132" s="334">
        <f>IFERROR(INDEX(物價指數!$B$2:$M$84, MATCH(LEFT(R132,3), 物價指數!$A$2:$A$84, 0), MATCH(RIGHT(R132,2),物價指數!$B$1:$M$1, 0)),0)</f>
        <v>0</v>
      </c>
    </row>
    <row r="133" spans="1:24" x14ac:dyDescent="0.25">
      <c r="A133" s="335"/>
      <c r="B133" s="279"/>
      <c r="C133" s="360"/>
      <c r="D133" s="357"/>
      <c r="E133" s="338"/>
      <c r="F133" s="338"/>
      <c r="G133" s="338"/>
      <c r="H133" s="320">
        <f t="shared" si="21"/>
        <v>0</v>
      </c>
      <c r="I133" s="373"/>
      <c r="J133" s="369"/>
      <c r="K133" s="339"/>
      <c r="L133" s="324">
        <f t="shared" si="22"/>
        <v>0</v>
      </c>
      <c r="M133" s="340"/>
      <c r="N133" s="341"/>
      <c r="O133" s="327">
        <f t="shared" si="23"/>
        <v>0</v>
      </c>
      <c r="P133" s="328">
        <f t="shared" si="24"/>
        <v>0</v>
      </c>
      <c r="Q133" s="329">
        <f t="shared" si="25"/>
        <v>0</v>
      </c>
      <c r="R133" s="330">
        <f t="shared" si="26"/>
        <v>0</v>
      </c>
      <c r="S133" s="331">
        <f t="shared" si="27"/>
        <v>0</v>
      </c>
      <c r="T133" s="342"/>
      <c r="U133" s="333">
        <f>IF(COUNTIF(B133:$B$200, B133)=1, ROUND(SUMIF('表2-1(由實施者填寫)'!$B$6:$B$100, "*"&amp;MID(B133,IFERROR(FIND("/",B133)+1,1),99)&amp;"*", '表2-1(由實施者填寫)'!$J$6:$J$100) - SUMIFS($U$7:U132, $B$7:B132, B133),0), ROUND(IFERROR(SUMIF('表2-1(由實施者填寫)'!$B$6:$B$100,"*"&amp;MID(B133,IFERROR(FIND("/",B133)+1,1),99)&amp;"*",'表2-1(由實施者填寫)'!$J$6:$J$100)*P133/SUMIF($B$8:$B$200,B133,$P$8:$P$200), 0), 0))</f>
        <v>0</v>
      </c>
      <c r="V133" s="333">
        <f ca="1">IF(COUNTA($B$8:B133)=COUNTA($B$8:$B$1000),ROUND('表2-1(由實施者填寫)'!$I$105-SUM($V$8:INDIRECT("V"&amp;(ROW()-1))),0), ROUND(IFERROR('表2-1(由實施者填寫)'!$I$105*P133/$P$201,0),0))</f>
        <v>0</v>
      </c>
      <c r="W133" s="333">
        <f>IF(COUNTIF(B133:$B$200, B133)=1, SUMIF('表2-1(由實施者填寫)'!$B$6:$B$100, "*" &amp; SUBSTITUTE(MID(B133, IFERROR(FIND("/", B133)+1, 1), 99), "(地主)", "") &amp; "*", '表2-1(由實施者填寫)'!$I$6:$I$100) - SUMIFS($W$7:W132, $B$7:B132, B133), ROUND(IFERROR(SUMIF('表2-1(由實施者填寫)'!$B$6:$B$100, "*" &amp; SUBSTITUTE(MID(B133, IFERROR(FIND("/", B133)+1, 1), 99), "(地主)", "") &amp; "*", '表2-1(由實施者填寫)'!$I$6:$I$100) * P133 / SUMIF($B$8:$B$200, B133, $P$8:$P$200), 0), 0))</f>
        <v>0</v>
      </c>
      <c r="X133" s="334">
        <f>IFERROR(INDEX(物價指數!$B$2:$M$84, MATCH(LEFT(R133,3), 物價指數!$A$2:$A$84, 0), MATCH(RIGHT(R133,2),物價指數!$B$1:$M$1, 0)),0)</f>
        <v>0</v>
      </c>
    </row>
    <row r="134" spans="1:24" x14ac:dyDescent="0.25">
      <c r="A134" s="335"/>
      <c r="B134" s="279"/>
      <c r="C134" s="360"/>
      <c r="D134" s="357"/>
      <c r="E134" s="338"/>
      <c r="F134" s="338"/>
      <c r="G134" s="338"/>
      <c r="H134" s="320">
        <f t="shared" si="21"/>
        <v>0</v>
      </c>
      <c r="I134" s="373"/>
      <c r="J134" s="369"/>
      <c r="K134" s="339"/>
      <c r="L134" s="324">
        <f t="shared" si="22"/>
        <v>0</v>
      </c>
      <c r="M134" s="340"/>
      <c r="N134" s="341"/>
      <c r="O134" s="327">
        <f t="shared" si="23"/>
        <v>0</v>
      </c>
      <c r="P134" s="328">
        <f t="shared" si="24"/>
        <v>0</v>
      </c>
      <c r="Q134" s="329">
        <f t="shared" si="25"/>
        <v>0</v>
      </c>
      <c r="R134" s="330">
        <f t="shared" si="26"/>
        <v>0</v>
      </c>
      <c r="S134" s="331">
        <f t="shared" si="27"/>
        <v>0</v>
      </c>
      <c r="T134" s="342"/>
      <c r="U134" s="333">
        <f>IF(COUNTIF(B134:$B$200, B134)=1, ROUND(SUMIF('表2-1(由實施者填寫)'!$B$6:$B$100, "*"&amp;MID(B134,IFERROR(FIND("/",B134)+1,1),99)&amp;"*", '表2-1(由實施者填寫)'!$J$6:$J$100) - SUMIFS($U$7:U133, $B$7:B133, B134),0), ROUND(IFERROR(SUMIF('表2-1(由實施者填寫)'!$B$6:$B$100,"*"&amp;MID(B134,IFERROR(FIND("/",B134)+1,1),99)&amp;"*",'表2-1(由實施者填寫)'!$J$6:$J$100)*P134/SUMIF($B$8:$B$200,B134,$P$8:$P$200), 0), 0))</f>
        <v>0</v>
      </c>
      <c r="V134" s="333">
        <f ca="1">IF(COUNTA($B$8:B134)=COUNTA($B$8:$B$1000),ROUND('表2-1(由實施者填寫)'!$I$105-SUM($V$8:INDIRECT("V"&amp;(ROW()-1))),0), ROUND(IFERROR('表2-1(由實施者填寫)'!$I$105*P134/$P$201,0),0))</f>
        <v>0</v>
      </c>
      <c r="W134" s="333">
        <f>IF(COUNTIF(B134:$B$200, B134)=1, SUMIF('表2-1(由實施者填寫)'!$B$6:$B$100, "*" &amp; SUBSTITUTE(MID(B134, IFERROR(FIND("/", B134)+1, 1), 99), "(地主)", "") &amp; "*", '表2-1(由實施者填寫)'!$I$6:$I$100) - SUMIFS($W$7:W133, $B$7:B133, B134), ROUND(IFERROR(SUMIF('表2-1(由實施者填寫)'!$B$6:$B$100, "*" &amp; SUBSTITUTE(MID(B134, IFERROR(FIND("/", B134)+1, 1), 99), "(地主)", "") &amp; "*", '表2-1(由實施者填寫)'!$I$6:$I$100) * P134 / SUMIF($B$8:$B$200, B134, $P$8:$P$200), 0), 0))</f>
        <v>0</v>
      </c>
      <c r="X134" s="334">
        <f>IFERROR(INDEX(物價指數!$B$2:$M$84, MATCH(LEFT(R134,3), 物價指數!$A$2:$A$84, 0), MATCH(RIGHT(R134,2),物價指數!$B$1:$M$1, 0)),0)</f>
        <v>0</v>
      </c>
    </row>
    <row r="135" spans="1:24" x14ac:dyDescent="0.25">
      <c r="A135" s="335"/>
      <c r="B135" s="279"/>
      <c r="C135" s="366"/>
      <c r="D135" s="357"/>
      <c r="E135" s="338"/>
      <c r="F135" s="338"/>
      <c r="G135" s="338"/>
      <c r="H135" s="320">
        <f t="shared" si="21"/>
        <v>0</v>
      </c>
      <c r="I135" s="381"/>
      <c r="J135" s="369"/>
      <c r="K135" s="339"/>
      <c r="L135" s="324">
        <f t="shared" si="22"/>
        <v>0</v>
      </c>
      <c r="M135" s="340"/>
      <c r="N135" s="341"/>
      <c r="O135" s="327">
        <f t="shared" si="23"/>
        <v>0</v>
      </c>
      <c r="P135" s="328">
        <f t="shared" si="24"/>
        <v>0</v>
      </c>
      <c r="Q135" s="329">
        <f t="shared" si="25"/>
        <v>0</v>
      </c>
      <c r="R135" s="330">
        <f t="shared" si="26"/>
        <v>0</v>
      </c>
      <c r="S135" s="331">
        <f t="shared" si="27"/>
        <v>0</v>
      </c>
      <c r="T135" s="342"/>
      <c r="U135" s="333">
        <f>IF(COUNTIF(B135:$B$200, B135)=1, ROUND(SUMIF('表2-1(由實施者填寫)'!$B$6:$B$100, "*"&amp;MID(B135,IFERROR(FIND("/",B135)+1,1),99)&amp;"*", '表2-1(由實施者填寫)'!$J$6:$J$100) - SUMIFS($U$7:U134, $B$7:B134, B135),0), ROUND(IFERROR(SUMIF('表2-1(由實施者填寫)'!$B$6:$B$100,"*"&amp;MID(B135,IFERROR(FIND("/",B135)+1,1),99)&amp;"*",'表2-1(由實施者填寫)'!$J$6:$J$100)*P135/SUMIF($B$8:$B$200,B135,$P$8:$P$200), 0), 0))</f>
        <v>0</v>
      </c>
      <c r="V135" s="333">
        <f ca="1">IF(COUNTA($B$8:B135)=COUNTA($B$8:$B$1000),ROUND('表2-1(由實施者填寫)'!$I$105-SUM($V$8:INDIRECT("V"&amp;(ROW()-1))),0), ROUND(IFERROR('表2-1(由實施者填寫)'!$I$105*P135/$P$201,0),0))</f>
        <v>0</v>
      </c>
      <c r="W135" s="333">
        <f>IF(COUNTIF(B135:$B$200, B135)=1, SUMIF('表2-1(由實施者填寫)'!$B$6:$B$100, "*" &amp; SUBSTITUTE(MID(B135, IFERROR(FIND("/", B135)+1, 1), 99), "(地主)", "") &amp; "*", '表2-1(由實施者填寫)'!$I$6:$I$100) - SUMIFS($W$7:W134, $B$7:B134, B135), ROUND(IFERROR(SUMIF('表2-1(由實施者填寫)'!$B$6:$B$100, "*" &amp; SUBSTITUTE(MID(B135, IFERROR(FIND("/", B135)+1, 1), 99), "(地主)", "") &amp; "*", '表2-1(由實施者填寫)'!$I$6:$I$100) * P135 / SUMIF($B$8:$B$200, B135, $P$8:$P$200), 0), 0))</f>
        <v>0</v>
      </c>
      <c r="X135" s="334">
        <f>IFERROR(INDEX(物價指數!$B$2:$M$84, MATCH(LEFT(R135,3), 物價指數!$A$2:$A$84, 0), MATCH(RIGHT(R135,2),物價指數!$B$1:$M$1, 0)),0)</f>
        <v>0</v>
      </c>
    </row>
    <row r="136" spans="1:24" x14ac:dyDescent="0.25">
      <c r="A136" s="335"/>
      <c r="B136" s="279"/>
      <c r="C136" s="360"/>
      <c r="D136" s="357"/>
      <c r="E136" s="338"/>
      <c r="F136" s="338"/>
      <c r="G136" s="338"/>
      <c r="H136" s="320">
        <f t="shared" ref="H136:H167" si="28">IFERROR(E136*F136/G136,0)</f>
        <v>0</v>
      </c>
      <c r="I136" s="373"/>
      <c r="J136" s="369"/>
      <c r="K136" s="339"/>
      <c r="L136" s="324">
        <f t="shared" ref="L136:L167" si="29">H136*K136</f>
        <v>0</v>
      </c>
      <c r="M136" s="340"/>
      <c r="N136" s="341"/>
      <c r="O136" s="327">
        <f t="shared" ref="O136:O167" si="30">IFERROR($L$201/N136,0)</f>
        <v>0</v>
      </c>
      <c r="P136" s="328">
        <f t="shared" ref="P136:P167" si="31">IFERROR(L136/$L$201*$P$6,0)</f>
        <v>0</v>
      </c>
      <c r="Q136" s="329">
        <f t="shared" ref="Q136:Q167" si="32">IFERROR(O136*N136*P136/$P$6,0)</f>
        <v>0</v>
      </c>
      <c r="R136" s="330">
        <f t="shared" ref="R136:R167" si="33">I136</f>
        <v>0</v>
      </c>
      <c r="S136" s="331">
        <f t="shared" ref="S136:S167" si="34">J136</f>
        <v>0</v>
      </c>
      <c r="T136" s="342"/>
      <c r="U136" s="333">
        <f>IF(COUNTIF(B136:$B$200, B136)=1, ROUND(SUMIF('表2-1(由實施者填寫)'!$B$6:$B$100, "*"&amp;MID(B136,IFERROR(FIND("/",B136)+1,1),99)&amp;"*", '表2-1(由實施者填寫)'!$J$6:$J$100) - SUMIFS($U$7:U135, $B$7:B135, B136),0), ROUND(IFERROR(SUMIF('表2-1(由實施者填寫)'!$B$6:$B$100,"*"&amp;MID(B136,IFERROR(FIND("/",B136)+1,1),99)&amp;"*",'表2-1(由實施者填寫)'!$J$6:$J$100)*P136/SUMIF($B$8:$B$200,B136,$P$8:$P$200), 0), 0))</f>
        <v>0</v>
      </c>
      <c r="V136" s="333">
        <f ca="1">IF(COUNTA($B$8:B136)=COUNTA($B$8:$B$1000),ROUND('表2-1(由實施者填寫)'!$I$105-SUM($V$8:INDIRECT("V"&amp;(ROW()-1))),0), ROUND(IFERROR('表2-1(由實施者填寫)'!$I$105*P136/$P$201,0),0))</f>
        <v>0</v>
      </c>
      <c r="W136" s="333">
        <f>IF(COUNTIF(B136:$B$200, B136)=1, SUMIF('表2-1(由實施者填寫)'!$B$6:$B$100, "*" &amp; SUBSTITUTE(MID(B136, IFERROR(FIND("/", B136)+1, 1), 99), "(地主)", "") &amp; "*", '表2-1(由實施者填寫)'!$I$6:$I$100) - SUMIFS($W$7:W135, $B$7:B135, B136), ROUND(IFERROR(SUMIF('表2-1(由實施者填寫)'!$B$6:$B$100, "*" &amp; SUBSTITUTE(MID(B136, IFERROR(FIND("/", B136)+1, 1), 99), "(地主)", "") &amp; "*", '表2-1(由實施者填寫)'!$I$6:$I$100) * P136 / SUMIF($B$8:$B$200, B136, $P$8:$P$200), 0), 0))</f>
        <v>0</v>
      </c>
      <c r="X136" s="334">
        <f>IFERROR(INDEX(物價指數!$B$2:$M$84, MATCH(LEFT(R136,3), 物價指數!$A$2:$A$84, 0), MATCH(RIGHT(R136,2),物價指數!$B$1:$M$1, 0)),0)</f>
        <v>0</v>
      </c>
    </row>
    <row r="137" spans="1:24" x14ac:dyDescent="0.25">
      <c r="A137" s="335"/>
      <c r="B137" s="279"/>
      <c r="C137" s="365"/>
      <c r="D137" s="350"/>
      <c r="E137" s="338"/>
      <c r="F137" s="338"/>
      <c r="G137" s="338"/>
      <c r="H137" s="320">
        <f t="shared" si="28"/>
        <v>0</v>
      </c>
      <c r="I137" s="352"/>
      <c r="J137" s="356"/>
      <c r="K137" s="339"/>
      <c r="L137" s="324">
        <f t="shared" si="29"/>
        <v>0</v>
      </c>
      <c r="M137" s="340"/>
      <c r="N137" s="341"/>
      <c r="O137" s="327">
        <f t="shared" si="30"/>
        <v>0</v>
      </c>
      <c r="P137" s="328">
        <f t="shared" si="31"/>
        <v>0</v>
      </c>
      <c r="Q137" s="329">
        <f t="shared" si="32"/>
        <v>0</v>
      </c>
      <c r="R137" s="330">
        <f t="shared" si="33"/>
        <v>0</v>
      </c>
      <c r="S137" s="331">
        <f t="shared" si="34"/>
        <v>0</v>
      </c>
      <c r="T137" s="342"/>
      <c r="U137" s="333">
        <f>IF(COUNTIF(B137:$B$200, B137)=1, ROUND(SUMIF('表2-1(由實施者填寫)'!$B$6:$B$100, "*"&amp;MID(B137,IFERROR(FIND("/",B137)+1,1),99)&amp;"*", '表2-1(由實施者填寫)'!$J$6:$J$100) - SUMIFS($U$7:U136, $B$7:B136, B137),0), ROUND(IFERROR(SUMIF('表2-1(由實施者填寫)'!$B$6:$B$100,"*"&amp;MID(B137,IFERROR(FIND("/",B137)+1,1),99)&amp;"*",'表2-1(由實施者填寫)'!$J$6:$J$100)*P137/SUMIF($B$8:$B$200,B137,$P$8:$P$200), 0), 0))</f>
        <v>0</v>
      </c>
      <c r="V137" s="333">
        <f ca="1">IF(COUNTA($B$8:B137)=COUNTA($B$8:$B$1000),ROUND('表2-1(由實施者填寫)'!$I$105-SUM($V$8:INDIRECT("V"&amp;(ROW()-1))),0), ROUND(IFERROR('表2-1(由實施者填寫)'!$I$105*P137/$P$201,0),0))</f>
        <v>0</v>
      </c>
      <c r="W137" s="333">
        <f>IF(COUNTIF(B137:$B$200, B137)=1, SUMIF('表2-1(由實施者填寫)'!$B$6:$B$100, "*" &amp; SUBSTITUTE(MID(B137, IFERROR(FIND("/", B137)+1, 1), 99), "(地主)", "") &amp; "*", '表2-1(由實施者填寫)'!$I$6:$I$100) - SUMIFS($W$7:W136, $B$7:B136, B137), ROUND(IFERROR(SUMIF('表2-1(由實施者填寫)'!$B$6:$B$100, "*" &amp; SUBSTITUTE(MID(B137, IFERROR(FIND("/", B137)+1, 1), 99), "(地主)", "") &amp; "*", '表2-1(由實施者填寫)'!$I$6:$I$100) * P137 / SUMIF($B$8:$B$200, B137, $P$8:$P$200), 0), 0))</f>
        <v>0</v>
      </c>
      <c r="X137" s="334">
        <f>IFERROR(INDEX(物價指數!$B$2:$M$84, MATCH(LEFT(R137,3), 物價指數!$A$2:$A$84, 0), MATCH(RIGHT(R137,2),物價指數!$B$1:$M$1, 0)),0)</f>
        <v>0</v>
      </c>
    </row>
    <row r="138" spans="1:24" x14ac:dyDescent="0.25">
      <c r="A138" s="335"/>
      <c r="B138" s="279"/>
      <c r="C138" s="365"/>
      <c r="D138" s="350"/>
      <c r="E138" s="338"/>
      <c r="F138" s="338"/>
      <c r="G138" s="338"/>
      <c r="H138" s="320">
        <f t="shared" si="28"/>
        <v>0</v>
      </c>
      <c r="I138" s="352"/>
      <c r="J138" s="356"/>
      <c r="K138" s="339"/>
      <c r="L138" s="324">
        <f t="shared" si="29"/>
        <v>0</v>
      </c>
      <c r="M138" s="340"/>
      <c r="N138" s="341"/>
      <c r="O138" s="327">
        <f t="shared" si="30"/>
        <v>0</v>
      </c>
      <c r="P138" s="328">
        <f t="shared" si="31"/>
        <v>0</v>
      </c>
      <c r="Q138" s="329">
        <f t="shared" si="32"/>
        <v>0</v>
      </c>
      <c r="R138" s="330">
        <f t="shared" si="33"/>
        <v>0</v>
      </c>
      <c r="S138" s="331">
        <f t="shared" si="34"/>
        <v>0</v>
      </c>
      <c r="T138" s="342"/>
      <c r="U138" s="333">
        <f>IF(COUNTIF(B138:$B$200, B138)=1, ROUND(SUMIF('表2-1(由實施者填寫)'!$B$6:$B$100, "*"&amp;MID(B138,IFERROR(FIND("/",B138)+1,1),99)&amp;"*", '表2-1(由實施者填寫)'!$J$6:$J$100) - SUMIFS($U$7:U137, $B$7:B137, B138),0), ROUND(IFERROR(SUMIF('表2-1(由實施者填寫)'!$B$6:$B$100,"*"&amp;MID(B138,IFERROR(FIND("/",B138)+1,1),99)&amp;"*",'表2-1(由實施者填寫)'!$J$6:$J$100)*P138/SUMIF($B$8:$B$200,B138,$P$8:$P$200), 0), 0))</f>
        <v>0</v>
      </c>
      <c r="V138" s="333">
        <f ca="1">IF(COUNTA($B$8:B138)=COUNTA($B$8:$B$1000),ROUND('表2-1(由實施者填寫)'!$I$105-SUM($V$8:INDIRECT("V"&amp;(ROW()-1))),0), ROUND(IFERROR('表2-1(由實施者填寫)'!$I$105*P138/$P$201,0),0))</f>
        <v>0</v>
      </c>
      <c r="W138" s="333">
        <f>IF(COUNTIF(B138:$B$200, B138)=1, SUMIF('表2-1(由實施者填寫)'!$B$6:$B$100, "*" &amp; SUBSTITUTE(MID(B138, IFERROR(FIND("/", B138)+1, 1), 99), "(地主)", "") &amp; "*", '表2-1(由實施者填寫)'!$I$6:$I$100) - SUMIFS($W$7:W137, $B$7:B137, B138), ROUND(IFERROR(SUMIF('表2-1(由實施者填寫)'!$B$6:$B$100, "*" &amp; SUBSTITUTE(MID(B138, IFERROR(FIND("/", B138)+1, 1), 99), "(地主)", "") &amp; "*", '表2-1(由實施者填寫)'!$I$6:$I$100) * P138 / SUMIF($B$8:$B$200, B138, $P$8:$P$200), 0), 0))</f>
        <v>0</v>
      </c>
      <c r="X138" s="334">
        <f>IFERROR(INDEX(物價指數!$B$2:$M$84, MATCH(LEFT(R138,3), 物價指數!$A$2:$A$84, 0), MATCH(RIGHT(R138,2),物價指數!$B$1:$M$1, 0)),0)</f>
        <v>0</v>
      </c>
    </row>
    <row r="139" spans="1:24" x14ac:dyDescent="0.25">
      <c r="A139" s="335"/>
      <c r="B139" s="279"/>
      <c r="C139" s="365"/>
      <c r="D139" s="350"/>
      <c r="E139" s="338"/>
      <c r="F139" s="338"/>
      <c r="G139" s="338"/>
      <c r="H139" s="320">
        <f t="shared" si="28"/>
        <v>0</v>
      </c>
      <c r="I139" s="352"/>
      <c r="J139" s="356"/>
      <c r="K139" s="339"/>
      <c r="L139" s="324">
        <f t="shared" si="29"/>
        <v>0</v>
      </c>
      <c r="M139" s="340"/>
      <c r="N139" s="341"/>
      <c r="O139" s="327">
        <f t="shared" si="30"/>
        <v>0</v>
      </c>
      <c r="P139" s="328">
        <f t="shared" si="31"/>
        <v>0</v>
      </c>
      <c r="Q139" s="329">
        <f t="shared" si="32"/>
        <v>0</v>
      </c>
      <c r="R139" s="330">
        <f t="shared" si="33"/>
        <v>0</v>
      </c>
      <c r="S139" s="331">
        <f t="shared" si="34"/>
        <v>0</v>
      </c>
      <c r="T139" s="342"/>
      <c r="U139" s="333">
        <f>IF(COUNTIF(B139:$B$200, B139)=1, ROUND(SUMIF('表2-1(由實施者填寫)'!$B$6:$B$100, "*"&amp;MID(B139,IFERROR(FIND("/",B139)+1,1),99)&amp;"*", '表2-1(由實施者填寫)'!$J$6:$J$100) - SUMIFS($U$7:U138, $B$7:B138, B139),0), ROUND(IFERROR(SUMIF('表2-1(由實施者填寫)'!$B$6:$B$100,"*"&amp;MID(B139,IFERROR(FIND("/",B139)+1,1),99)&amp;"*",'表2-1(由實施者填寫)'!$J$6:$J$100)*P139/SUMIF($B$8:$B$200,B139,$P$8:$P$200), 0), 0))</f>
        <v>0</v>
      </c>
      <c r="V139" s="333">
        <f ca="1">IF(COUNTA($B$8:B139)=COUNTA($B$8:$B$1000),ROUND('表2-1(由實施者填寫)'!$I$105-SUM($V$8:INDIRECT("V"&amp;(ROW()-1))),0), ROUND(IFERROR('表2-1(由實施者填寫)'!$I$105*P139/$P$201,0),0))</f>
        <v>0</v>
      </c>
      <c r="W139" s="333">
        <f>IF(COUNTIF(B139:$B$200, B139)=1, SUMIF('表2-1(由實施者填寫)'!$B$6:$B$100, "*" &amp; SUBSTITUTE(MID(B139, IFERROR(FIND("/", B139)+1, 1), 99), "(地主)", "") &amp; "*", '表2-1(由實施者填寫)'!$I$6:$I$100) - SUMIFS($W$7:W138, $B$7:B138, B139), ROUND(IFERROR(SUMIF('表2-1(由實施者填寫)'!$B$6:$B$100, "*" &amp; SUBSTITUTE(MID(B139, IFERROR(FIND("/", B139)+1, 1), 99), "(地主)", "") &amp; "*", '表2-1(由實施者填寫)'!$I$6:$I$100) * P139 / SUMIF($B$8:$B$200, B139, $P$8:$P$200), 0), 0))</f>
        <v>0</v>
      </c>
      <c r="X139" s="334">
        <f>IFERROR(INDEX(物價指數!$B$2:$M$84, MATCH(LEFT(R139,3), 物價指數!$A$2:$A$84, 0), MATCH(RIGHT(R139,2),物價指數!$B$1:$M$1, 0)),0)</f>
        <v>0</v>
      </c>
    </row>
    <row r="140" spans="1:24" x14ac:dyDescent="0.25">
      <c r="A140" s="335"/>
      <c r="B140" s="279"/>
      <c r="C140" s="365"/>
      <c r="D140" s="350"/>
      <c r="E140" s="338"/>
      <c r="F140" s="338"/>
      <c r="G140" s="338"/>
      <c r="H140" s="320">
        <f t="shared" si="28"/>
        <v>0</v>
      </c>
      <c r="I140" s="352"/>
      <c r="J140" s="356"/>
      <c r="K140" s="339"/>
      <c r="L140" s="324">
        <f t="shared" si="29"/>
        <v>0</v>
      </c>
      <c r="M140" s="340"/>
      <c r="N140" s="341"/>
      <c r="O140" s="327">
        <f t="shared" si="30"/>
        <v>0</v>
      </c>
      <c r="P140" s="328">
        <f t="shared" si="31"/>
        <v>0</v>
      </c>
      <c r="Q140" s="329">
        <f t="shared" si="32"/>
        <v>0</v>
      </c>
      <c r="R140" s="330">
        <f t="shared" si="33"/>
        <v>0</v>
      </c>
      <c r="S140" s="331">
        <f t="shared" si="34"/>
        <v>0</v>
      </c>
      <c r="T140" s="342"/>
      <c r="U140" s="333">
        <f>IF(COUNTIF(B140:$B$200, B140)=1, ROUND(SUMIF('表2-1(由實施者填寫)'!$B$6:$B$100, "*"&amp;MID(B140,IFERROR(FIND("/",B140)+1,1),99)&amp;"*", '表2-1(由實施者填寫)'!$J$6:$J$100) - SUMIFS($U$7:U139, $B$7:B139, B140),0), ROUND(IFERROR(SUMIF('表2-1(由實施者填寫)'!$B$6:$B$100,"*"&amp;MID(B140,IFERROR(FIND("/",B140)+1,1),99)&amp;"*",'表2-1(由實施者填寫)'!$J$6:$J$100)*P140/SUMIF($B$8:$B$200,B140,$P$8:$P$200), 0), 0))</f>
        <v>0</v>
      </c>
      <c r="V140" s="333">
        <f ca="1">IF(COUNTA($B$8:B140)=COUNTA($B$8:$B$1000),ROUND('表2-1(由實施者填寫)'!$I$105-SUM($V$8:INDIRECT("V"&amp;(ROW()-1))),0), ROUND(IFERROR('表2-1(由實施者填寫)'!$I$105*P140/$P$201,0),0))</f>
        <v>0</v>
      </c>
      <c r="W140" s="333">
        <f>IF(COUNTIF(B140:$B$200, B140)=1, SUMIF('表2-1(由實施者填寫)'!$B$6:$B$100, "*" &amp; SUBSTITUTE(MID(B140, IFERROR(FIND("/", B140)+1, 1), 99), "(地主)", "") &amp; "*", '表2-1(由實施者填寫)'!$I$6:$I$100) - SUMIFS($W$7:W139, $B$7:B139, B140), ROUND(IFERROR(SUMIF('表2-1(由實施者填寫)'!$B$6:$B$100, "*" &amp; SUBSTITUTE(MID(B140, IFERROR(FIND("/", B140)+1, 1), 99), "(地主)", "") &amp; "*", '表2-1(由實施者填寫)'!$I$6:$I$100) * P140 / SUMIF($B$8:$B$200, B140, $P$8:$P$200), 0), 0))</f>
        <v>0</v>
      </c>
      <c r="X140" s="334">
        <f>IFERROR(INDEX(物價指數!$B$2:$M$84, MATCH(LEFT(R140,3), 物價指數!$A$2:$A$84, 0), MATCH(RIGHT(R140,2),物價指數!$B$1:$M$1, 0)),0)</f>
        <v>0</v>
      </c>
    </row>
    <row r="141" spans="1:24" x14ac:dyDescent="0.25">
      <c r="A141" s="335"/>
      <c r="B141" s="279"/>
      <c r="C141" s="365"/>
      <c r="D141" s="350"/>
      <c r="E141" s="338"/>
      <c r="F141" s="338"/>
      <c r="G141" s="338"/>
      <c r="H141" s="320">
        <f t="shared" si="28"/>
        <v>0</v>
      </c>
      <c r="I141" s="352"/>
      <c r="J141" s="356"/>
      <c r="K141" s="339"/>
      <c r="L141" s="324">
        <f t="shared" si="29"/>
        <v>0</v>
      </c>
      <c r="M141" s="340"/>
      <c r="N141" s="341"/>
      <c r="O141" s="327">
        <f t="shared" si="30"/>
        <v>0</v>
      </c>
      <c r="P141" s="328">
        <f t="shared" si="31"/>
        <v>0</v>
      </c>
      <c r="Q141" s="329">
        <f t="shared" si="32"/>
        <v>0</v>
      </c>
      <c r="R141" s="330">
        <f t="shared" si="33"/>
        <v>0</v>
      </c>
      <c r="S141" s="331">
        <f t="shared" si="34"/>
        <v>0</v>
      </c>
      <c r="T141" s="342"/>
      <c r="U141" s="333">
        <f>IF(COUNTIF(B141:$B$200, B141)=1, ROUND(SUMIF('表2-1(由實施者填寫)'!$B$6:$B$100, "*"&amp;MID(B141,IFERROR(FIND("/",B141)+1,1),99)&amp;"*", '表2-1(由實施者填寫)'!$J$6:$J$100) - SUMIFS($U$7:U140, $B$7:B140, B141),0), ROUND(IFERROR(SUMIF('表2-1(由實施者填寫)'!$B$6:$B$100,"*"&amp;MID(B141,IFERROR(FIND("/",B141)+1,1),99)&amp;"*",'表2-1(由實施者填寫)'!$J$6:$J$100)*P141/SUMIF($B$8:$B$200,B141,$P$8:$P$200), 0), 0))</f>
        <v>0</v>
      </c>
      <c r="V141" s="333">
        <f ca="1">IF(COUNTA($B$8:B141)=COUNTA($B$8:$B$1000),ROUND('表2-1(由實施者填寫)'!$I$105-SUM($V$8:INDIRECT("V"&amp;(ROW()-1))),0), ROUND(IFERROR('表2-1(由實施者填寫)'!$I$105*P141/$P$201,0),0))</f>
        <v>0</v>
      </c>
      <c r="W141" s="333">
        <f>IF(COUNTIF(B141:$B$200, B141)=1, SUMIF('表2-1(由實施者填寫)'!$B$6:$B$100, "*" &amp; SUBSTITUTE(MID(B141, IFERROR(FIND("/", B141)+1, 1), 99), "(地主)", "") &amp; "*", '表2-1(由實施者填寫)'!$I$6:$I$100) - SUMIFS($W$7:W140, $B$7:B140, B141), ROUND(IFERROR(SUMIF('表2-1(由實施者填寫)'!$B$6:$B$100, "*" &amp; SUBSTITUTE(MID(B141, IFERROR(FIND("/", B141)+1, 1), 99), "(地主)", "") &amp; "*", '表2-1(由實施者填寫)'!$I$6:$I$100) * P141 / SUMIF($B$8:$B$200, B141, $P$8:$P$200), 0), 0))</f>
        <v>0</v>
      </c>
      <c r="X141" s="334">
        <f>IFERROR(INDEX(物價指數!$B$2:$M$84, MATCH(LEFT(R141,3), 物價指數!$A$2:$A$84, 0), MATCH(RIGHT(R141,2),物價指數!$B$1:$M$1, 0)),0)</f>
        <v>0</v>
      </c>
    </row>
    <row r="142" spans="1:24" x14ac:dyDescent="0.25">
      <c r="A142" s="335"/>
      <c r="B142" s="279"/>
      <c r="C142" s="365"/>
      <c r="D142" s="350"/>
      <c r="E142" s="338"/>
      <c r="F142" s="338"/>
      <c r="G142" s="338"/>
      <c r="H142" s="320">
        <f t="shared" si="28"/>
        <v>0</v>
      </c>
      <c r="I142" s="352"/>
      <c r="J142" s="356"/>
      <c r="K142" s="339"/>
      <c r="L142" s="324">
        <f t="shared" si="29"/>
        <v>0</v>
      </c>
      <c r="M142" s="340"/>
      <c r="N142" s="341"/>
      <c r="O142" s="327">
        <f t="shared" si="30"/>
        <v>0</v>
      </c>
      <c r="P142" s="328">
        <f t="shared" si="31"/>
        <v>0</v>
      </c>
      <c r="Q142" s="329">
        <f t="shared" si="32"/>
        <v>0</v>
      </c>
      <c r="R142" s="330">
        <f t="shared" si="33"/>
        <v>0</v>
      </c>
      <c r="S142" s="331">
        <f t="shared" si="34"/>
        <v>0</v>
      </c>
      <c r="T142" s="342"/>
      <c r="U142" s="333">
        <f>IF(COUNTIF(B142:$B$200, B142)=1, ROUND(SUMIF('表2-1(由實施者填寫)'!$B$6:$B$100, "*"&amp;MID(B142,IFERROR(FIND("/",B142)+1,1),99)&amp;"*", '表2-1(由實施者填寫)'!$J$6:$J$100) - SUMIFS($U$7:U141, $B$7:B141, B142),0), ROUND(IFERROR(SUMIF('表2-1(由實施者填寫)'!$B$6:$B$100,"*"&amp;MID(B142,IFERROR(FIND("/",B142)+1,1),99)&amp;"*",'表2-1(由實施者填寫)'!$J$6:$J$100)*P142/SUMIF($B$8:$B$200,B142,$P$8:$P$200), 0), 0))</f>
        <v>0</v>
      </c>
      <c r="V142" s="333">
        <f ca="1">IF(COUNTA($B$8:B142)=COUNTA($B$8:$B$1000),ROUND('表2-1(由實施者填寫)'!$I$105-SUM($V$8:INDIRECT("V"&amp;(ROW()-1))),0), ROUND(IFERROR('表2-1(由實施者填寫)'!$I$105*P142/$P$201,0),0))</f>
        <v>0</v>
      </c>
      <c r="W142" s="333">
        <f>IF(COUNTIF(B142:$B$200, B142)=1, SUMIF('表2-1(由實施者填寫)'!$B$6:$B$100, "*" &amp; SUBSTITUTE(MID(B142, IFERROR(FIND("/", B142)+1, 1), 99), "(地主)", "") &amp; "*", '表2-1(由實施者填寫)'!$I$6:$I$100) - SUMIFS($W$7:W141, $B$7:B141, B142), ROUND(IFERROR(SUMIF('表2-1(由實施者填寫)'!$B$6:$B$100, "*" &amp; SUBSTITUTE(MID(B142, IFERROR(FIND("/", B142)+1, 1), 99), "(地主)", "") &amp; "*", '表2-1(由實施者填寫)'!$I$6:$I$100) * P142 / SUMIF($B$8:$B$200, B142, $P$8:$P$200), 0), 0))</f>
        <v>0</v>
      </c>
      <c r="X142" s="334">
        <f>IFERROR(INDEX(物價指數!$B$2:$M$84, MATCH(LEFT(R142,3), 物價指數!$A$2:$A$84, 0), MATCH(RIGHT(R142,2),物價指數!$B$1:$M$1, 0)),0)</f>
        <v>0</v>
      </c>
    </row>
    <row r="143" spans="1:24" x14ac:dyDescent="0.25">
      <c r="A143" s="335"/>
      <c r="B143" s="279"/>
      <c r="C143" s="360"/>
      <c r="D143" s="357"/>
      <c r="E143" s="338"/>
      <c r="F143" s="338"/>
      <c r="G143" s="338"/>
      <c r="H143" s="320">
        <f t="shared" si="28"/>
        <v>0</v>
      </c>
      <c r="I143" s="363"/>
      <c r="J143" s="369"/>
      <c r="K143" s="339"/>
      <c r="L143" s="324">
        <f t="shared" si="29"/>
        <v>0</v>
      </c>
      <c r="M143" s="340"/>
      <c r="N143" s="341"/>
      <c r="O143" s="327">
        <f t="shared" si="30"/>
        <v>0</v>
      </c>
      <c r="P143" s="328">
        <f t="shared" si="31"/>
        <v>0</v>
      </c>
      <c r="Q143" s="329">
        <f t="shared" si="32"/>
        <v>0</v>
      </c>
      <c r="R143" s="330">
        <f t="shared" si="33"/>
        <v>0</v>
      </c>
      <c r="S143" s="331">
        <f t="shared" si="34"/>
        <v>0</v>
      </c>
      <c r="T143" s="342"/>
      <c r="U143" s="333">
        <f>IF(COUNTIF(B143:$B$200, B143)=1, ROUND(SUMIF('表2-1(由實施者填寫)'!$B$6:$B$100, "*"&amp;MID(B143,IFERROR(FIND("/",B143)+1,1),99)&amp;"*", '表2-1(由實施者填寫)'!$J$6:$J$100) - SUMIFS($U$7:U142, $B$7:B142, B143),0), ROUND(IFERROR(SUMIF('表2-1(由實施者填寫)'!$B$6:$B$100,"*"&amp;MID(B143,IFERROR(FIND("/",B143)+1,1),99)&amp;"*",'表2-1(由實施者填寫)'!$J$6:$J$100)*P143/SUMIF($B$8:$B$200,B143,$P$8:$P$200), 0), 0))</f>
        <v>0</v>
      </c>
      <c r="V143" s="333">
        <f ca="1">IF(COUNTA($B$8:B143)=COUNTA($B$8:$B$1000),ROUND('表2-1(由實施者填寫)'!$I$105-SUM($V$8:INDIRECT("V"&amp;(ROW()-1))),0), ROUND(IFERROR('表2-1(由實施者填寫)'!$I$105*P143/$P$201,0),0))</f>
        <v>0</v>
      </c>
      <c r="W143" s="333">
        <f>IF(COUNTIF(B143:$B$200, B143)=1, SUMIF('表2-1(由實施者填寫)'!$B$6:$B$100, "*" &amp; SUBSTITUTE(MID(B143, IFERROR(FIND("/", B143)+1, 1), 99), "(地主)", "") &amp; "*", '表2-1(由實施者填寫)'!$I$6:$I$100) - SUMIFS($W$7:W142, $B$7:B142, B143), ROUND(IFERROR(SUMIF('表2-1(由實施者填寫)'!$B$6:$B$100, "*" &amp; SUBSTITUTE(MID(B143, IFERROR(FIND("/", B143)+1, 1), 99), "(地主)", "") &amp; "*", '表2-1(由實施者填寫)'!$I$6:$I$100) * P143 / SUMIF($B$8:$B$200, B143, $P$8:$P$200), 0), 0))</f>
        <v>0</v>
      </c>
      <c r="X143" s="334">
        <f>IFERROR(INDEX(物價指數!$B$2:$M$84, MATCH(LEFT(R143,3), 物價指數!$A$2:$A$84, 0), MATCH(RIGHT(R143,2),物價指數!$B$1:$M$1, 0)),0)</f>
        <v>0</v>
      </c>
    </row>
    <row r="144" spans="1:24" x14ac:dyDescent="0.25">
      <c r="A144" s="335"/>
      <c r="B144" s="279"/>
      <c r="C144" s="360"/>
      <c r="D144" s="357"/>
      <c r="E144" s="338"/>
      <c r="F144" s="338"/>
      <c r="G144" s="338"/>
      <c r="H144" s="320">
        <f t="shared" si="28"/>
        <v>0</v>
      </c>
      <c r="I144" s="363"/>
      <c r="J144" s="369"/>
      <c r="K144" s="339"/>
      <c r="L144" s="324">
        <f t="shared" si="29"/>
        <v>0</v>
      </c>
      <c r="M144" s="340"/>
      <c r="N144" s="341"/>
      <c r="O144" s="327">
        <f t="shared" si="30"/>
        <v>0</v>
      </c>
      <c r="P144" s="328">
        <f t="shared" si="31"/>
        <v>0</v>
      </c>
      <c r="Q144" s="329">
        <f t="shared" si="32"/>
        <v>0</v>
      </c>
      <c r="R144" s="330">
        <f t="shared" si="33"/>
        <v>0</v>
      </c>
      <c r="S144" s="331">
        <f t="shared" si="34"/>
        <v>0</v>
      </c>
      <c r="T144" s="342"/>
      <c r="U144" s="333">
        <f>IF(COUNTIF(B144:$B$200, B144)=1, ROUND(SUMIF('表2-1(由實施者填寫)'!$B$6:$B$100, "*"&amp;MID(B144,IFERROR(FIND("/",B144)+1,1),99)&amp;"*", '表2-1(由實施者填寫)'!$J$6:$J$100) - SUMIFS($U$7:U143, $B$7:B143, B144),0), ROUND(IFERROR(SUMIF('表2-1(由實施者填寫)'!$B$6:$B$100,"*"&amp;MID(B144,IFERROR(FIND("/",B144)+1,1),99)&amp;"*",'表2-1(由實施者填寫)'!$J$6:$J$100)*P144/SUMIF($B$8:$B$200,B144,$P$8:$P$200), 0), 0))</f>
        <v>0</v>
      </c>
      <c r="V144" s="333">
        <f ca="1">IF(COUNTA($B$8:B144)=COUNTA($B$8:$B$1000),ROUND('表2-1(由實施者填寫)'!$I$105-SUM($V$8:INDIRECT("V"&amp;(ROW()-1))),0), ROUND(IFERROR('表2-1(由實施者填寫)'!$I$105*P144/$P$201,0),0))</f>
        <v>0</v>
      </c>
      <c r="W144" s="333">
        <f>IF(COUNTIF(B144:$B$200, B144)=1, SUMIF('表2-1(由實施者填寫)'!$B$6:$B$100, "*" &amp; SUBSTITUTE(MID(B144, IFERROR(FIND("/", B144)+1, 1), 99), "(地主)", "") &amp; "*", '表2-1(由實施者填寫)'!$I$6:$I$100) - SUMIFS($W$7:W143, $B$7:B143, B144), ROUND(IFERROR(SUMIF('表2-1(由實施者填寫)'!$B$6:$B$100, "*" &amp; SUBSTITUTE(MID(B144, IFERROR(FIND("/", B144)+1, 1), 99), "(地主)", "") &amp; "*", '表2-1(由實施者填寫)'!$I$6:$I$100) * P144 / SUMIF($B$8:$B$200, B144, $P$8:$P$200), 0), 0))</f>
        <v>0</v>
      </c>
      <c r="X144" s="334">
        <f>IFERROR(INDEX(物價指數!$B$2:$M$84, MATCH(LEFT(R144,3), 物價指數!$A$2:$A$84, 0), MATCH(RIGHT(R144,2),物價指數!$B$1:$M$1, 0)),0)</f>
        <v>0</v>
      </c>
    </row>
    <row r="145" spans="1:24" ht="17.25" thickBot="1" x14ac:dyDescent="0.3">
      <c r="A145" s="335"/>
      <c r="B145" s="279"/>
      <c r="C145" s="360"/>
      <c r="D145" s="357"/>
      <c r="E145" s="338"/>
      <c r="F145" s="338"/>
      <c r="G145" s="338"/>
      <c r="H145" s="320">
        <f t="shared" si="28"/>
        <v>0</v>
      </c>
      <c r="I145" s="363"/>
      <c r="J145" s="369"/>
      <c r="K145" s="339"/>
      <c r="L145" s="324">
        <f t="shared" si="29"/>
        <v>0</v>
      </c>
      <c r="M145" s="340"/>
      <c r="N145" s="341"/>
      <c r="O145" s="327">
        <f t="shared" si="30"/>
        <v>0</v>
      </c>
      <c r="P145" s="328">
        <f t="shared" si="31"/>
        <v>0</v>
      </c>
      <c r="Q145" s="329">
        <f t="shared" si="32"/>
        <v>0</v>
      </c>
      <c r="R145" s="330">
        <f t="shared" si="33"/>
        <v>0</v>
      </c>
      <c r="S145" s="331">
        <f t="shared" si="34"/>
        <v>0</v>
      </c>
      <c r="T145" s="342"/>
      <c r="U145" s="333">
        <f>IF(COUNTIF(B145:$B$200, B145)=1, ROUND(SUMIF('表2-1(由實施者填寫)'!$B$6:$B$100, "*"&amp;MID(B145,IFERROR(FIND("/",B145)+1,1),99)&amp;"*", '表2-1(由實施者填寫)'!$J$6:$J$100) - SUMIFS($U$7:U144, $B$7:B144, B145),0), ROUND(IFERROR(SUMIF('表2-1(由實施者填寫)'!$B$6:$B$100,"*"&amp;MID(B145,IFERROR(FIND("/",B145)+1,1),99)&amp;"*",'表2-1(由實施者填寫)'!$J$6:$J$100)*P145/SUMIF($B$8:$B$200,B145,$P$8:$P$200), 0), 0))</f>
        <v>0</v>
      </c>
      <c r="V145" s="333">
        <f ca="1">IF(COUNTA($B$8:B145)=COUNTA($B$8:$B$1000),ROUND('表2-1(由實施者填寫)'!$I$105-SUM($V$8:INDIRECT("V"&amp;(ROW()-1))),0), ROUND(IFERROR('表2-1(由實施者填寫)'!$I$105*P145/$P$201,0),0))</f>
        <v>0</v>
      </c>
      <c r="W145" s="333">
        <f>IF(COUNTIF(B145:$B$200, B145)=1, SUMIF('表2-1(由實施者填寫)'!$B$6:$B$100, "*" &amp; SUBSTITUTE(MID(B145, IFERROR(FIND("/", B145)+1, 1), 99), "(地主)", "") &amp; "*", '表2-1(由實施者填寫)'!$I$6:$I$100) - SUMIFS($W$7:W144, $B$7:B144, B145), ROUND(IFERROR(SUMIF('表2-1(由實施者填寫)'!$B$6:$B$100, "*" &amp; SUBSTITUTE(MID(B145, IFERROR(FIND("/", B145)+1, 1), 99), "(地主)", "") &amp; "*", '表2-1(由實施者填寫)'!$I$6:$I$100) * P145 / SUMIF($B$8:$B$200, B145, $P$8:$P$200), 0), 0))</f>
        <v>0</v>
      </c>
      <c r="X145" s="334">
        <f>IFERROR(INDEX(物價指數!$B$2:$M$84, MATCH(LEFT(R145,3), 物價指數!$A$2:$A$84, 0), MATCH(RIGHT(R145,2),物價指數!$B$1:$M$1, 0)),0)</f>
        <v>0</v>
      </c>
    </row>
    <row r="146" spans="1:24" x14ac:dyDescent="0.25">
      <c r="A146" s="335"/>
      <c r="B146" s="279"/>
      <c r="C146" s="360"/>
      <c r="D146" s="374"/>
      <c r="E146" s="338"/>
      <c r="F146" s="338"/>
      <c r="G146" s="338"/>
      <c r="H146" s="320">
        <f t="shared" si="28"/>
        <v>0</v>
      </c>
      <c r="I146" s="363"/>
      <c r="J146" s="369"/>
      <c r="K146" s="339"/>
      <c r="L146" s="324">
        <f t="shared" si="29"/>
        <v>0</v>
      </c>
      <c r="M146" s="340"/>
      <c r="N146" s="341"/>
      <c r="O146" s="327">
        <f t="shared" si="30"/>
        <v>0</v>
      </c>
      <c r="P146" s="328">
        <f t="shared" si="31"/>
        <v>0</v>
      </c>
      <c r="Q146" s="329">
        <f t="shared" si="32"/>
        <v>0</v>
      </c>
      <c r="R146" s="330">
        <f t="shared" si="33"/>
        <v>0</v>
      </c>
      <c r="S146" s="331">
        <f t="shared" si="34"/>
        <v>0</v>
      </c>
      <c r="T146" s="342"/>
      <c r="U146" s="333">
        <f>IF(COUNTIF(B146:$B$200, B146)=1, ROUND(SUMIF('表2-1(由實施者填寫)'!$B$6:$B$100, "*"&amp;MID(B146,IFERROR(FIND("/",B146)+1,1),99)&amp;"*", '表2-1(由實施者填寫)'!$J$6:$J$100) - SUMIFS($U$7:U145, $B$7:B145, B146),0), ROUND(IFERROR(SUMIF('表2-1(由實施者填寫)'!$B$6:$B$100,"*"&amp;MID(B146,IFERROR(FIND("/",B146)+1,1),99)&amp;"*",'表2-1(由實施者填寫)'!$J$6:$J$100)*P146/SUMIF($B$8:$B$200,B146,$P$8:$P$200), 0), 0))</f>
        <v>0</v>
      </c>
      <c r="V146" s="333">
        <f ca="1">IF(COUNTA($B$8:B146)=COUNTA($B$8:$B$1000),ROUND('表2-1(由實施者填寫)'!$I$105-SUM($V$8:INDIRECT("V"&amp;(ROW()-1))),0), ROUND(IFERROR('表2-1(由實施者填寫)'!$I$105*P146/$P$201,0),0))</f>
        <v>0</v>
      </c>
      <c r="W146" s="333">
        <f>IF(COUNTIF(B146:$B$200, B146)=1, SUMIF('表2-1(由實施者填寫)'!$B$6:$B$100, "*" &amp; SUBSTITUTE(MID(B146, IFERROR(FIND("/", B146)+1, 1), 99), "(地主)", "") &amp; "*", '表2-1(由實施者填寫)'!$I$6:$I$100) - SUMIFS($W$7:W145, $B$7:B145, B146), ROUND(IFERROR(SUMIF('表2-1(由實施者填寫)'!$B$6:$B$100, "*" &amp; SUBSTITUTE(MID(B146, IFERROR(FIND("/", B146)+1, 1), 99), "(地主)", "") &amp; "*", '表2-1(由實施者填寫)'!$I$6:$I$100) * P146 / SUMIF($B$8:$B$200, B146, $P$8:$P$200), 0), 0))</f>
        <v>0</v>
      </c>
      <c r="X146" s="334">
        <f>IFERROR(INDEX(物價指數!$B$2:$M$84, MATCH(LEFT(R146,3), 物價指數!$A$2:$A$84, 0), MATCH(RIGHT(R146,2),物價指數!$B$1:$M$1, 0)),0)</f>
        <v>0</v>
      </c>
    </row>
    <row r="147" spans="1:24" x14ac:dyDescent="0.25">
      <c r="A147" s="335"/>
      <c r="B147" s="279"/>
      <c r="C147" s="360"/>
      <c r="D147" s="357"/>
      <c r="E147" s="338"/>
      <c r="F147" s="338"/>
      <c r="G147" s="338"/>
      <c r="H147" s="320">
        <f t="shared" si="28"/>
        <v>0</v>
      </c>
      <c r="I147" s="363"/>
      <c r="J147" s="369"/>
      <c r="K147" s="339"/>
      <c r="L147" s="324">
        <f t="shared" si="29"/>
        <v>0</v>
      </c>
      <c r="M147" s="340"/>
      <c r="N147" s="341"/>
      <c r="O147" s="327">
        <f t="shared" si="30"/>
        <v>0</v>
      </c>
      <c r="P147" s="328">
        <f t="shared" si="31"/>
        <v>0</v>
      </c>
      <c r="Q147" s="329">
        <f t="shared" si="32"/>
        <v>0</v>
      </c>
      <c r="R147" s="330">
        <f t="shared" si="33"/>
        <v>0</v>
      </c>
      <c r="S147" s="331">
        <f t="shared" si="34"/>
        <v>0</v>
      </c>
      <c r="T147" s="342"/>
      <c r="U147" s="333">
        <f>IF(COUNTIF(B147:$B$200, B147)=1, ROUND(SUMIF('表2-1(由實施者填寫)'!$B$6:$B$100, "*"&amp;MID(B147,IFERROR(FIND("/",B147)+1,1),99)&amp;"*", '表2-1(由實施者填寫)'!$J$6:$J$100) - SUMIFS($U$7:U146, $B$7:B146, B147),0), ROUND(IFERROR(SUMIF('表2-1(由實施者填寫)'!$B$6:$B$100,"*"&amp;MID(B147,IFERROR(FIND("/",B147)+1,1),99)&amp;"*",'表2-1(由實施者填寫)'!$J$6:$J$100)*P147/SUMIF($B$8:$B$200,B147,$P$8:$P$200), 0), 0))</f>
        <v>0</v>
      </c>
      <c r="V147" s="333">
        <f ca="1">IF(COUNTA($B$8:B147)=COUNTA($B$8:$B$1000),ROUND('表2-1(由實施者填寫)'!$I$105-SUM($V$8:INDIRECT("V"&amp;(ROW()-1))),0), ROUND(IFERROR('表2-1(由實施者填寫)'!$I$105*P147/$P$201,0),0))</f>
        <v>0</v>
      </c>
      <c r="W147" s="333">
        <f>IF(COUNTIF(B147:$B$200, B147)=1, SUMIF('表2-1(由實施者填寫)'!$B$6:$B$100, "*" &amp; SUBSTITUTE(MID(B147, IFERROR(FIND("/", B147)+1, 1), 99), "(地主)", "") &amp; "*", '表2-1(由實施者填寫)'!$I$6:$I$100) - SUMIFS($W$7:W146, $B$7:B146, B147), ROUND(IFERROR(SUMIF('表2-1(由實施者填寫)'!$B$6:$B$100, "*" &amp; SUBSTITUTE(MID(B147, IFERROR(FIND("/", B147)+1, 1), 99), "(地主)", "") &amp; "*", '表2-1(由實施者填寫)'!$I$6:$I$100) * P147 / SUMIF($B$8:$B$200, B147, $P$8:$P$200), 0), 0))</f>
        <v>0</v>
      </c>
      <c r="X147" s="334">
        <f>IFERROR(INDEX(物價指數!$B$2:$M$84, MATCH(LEFT(R147,3), 物價指數!$A$2:$A$84, 0), MATCH(RIGHT(R147,2),物價指數!$B$1:$M$1, 0)),0)</f>
        <v>0</v>
      </c>
    </row>
    <row r="148" spans="1:24" x14ac:dyDescent="0.25">
      <c r="A148" s="335"/>
      <c r="B148" s="279"/>
      <c r="C148" s="360"/>
      <c r="D148" s="375"/>
      <c r="E148" s="376"/>
      <c r="F148" s="376"/>
      <c r="G148" s="376"/>
      <c r="H148" s="320">
        <f t="shared" si="28"/>
        <v>0</v>
      </c>
      <c r="I148" s="377"/>
      <c r="J148" s="378"/>
      <c r="K148" s="339"/>
      <c r="L148" s="324">
        <f t="shared" si="29"/>
        <v>0</v>
      </c>
      <c r="M148" s="340"/>
      <c r="N148" s="341"/>
      <c r="O148" s="327">
        <f t="shared" si="30"/>
        <v>0</v>
      </c>
      <c r="P148" s="328">
        <f t="shared" si="31"/>
        <v>0</v>
      </c>
      <c r="Q148" s="329">
        <f t="shared" si="32"/>
        <v>0</v>
      </c>
      <c r="R148" s="330">
        <f t="shared" si="33"/>
        <v>0</v>
      </c>
      <c r="S148" s="331">
        <f t="shared" si="34"/>
        <v>0</v>
      </c>
      <c r="T148" s="342"/>
      <c r="U148" s="333">
        <f>IF(COUNTIF(B148:$B$200, B148)=1, ROUND(SUMIF('表2-1(由實施者填寫)'!$B$6:$B$100, "*"&amp;MID(B148,IFERROR(FIND("/",B148)+1,1),99)&amp;"*", '表2-1(由實施者填寫)'!$J$6:$J$100) - SUMIFS($U$7:U147, $B$7:B147, B148),0), ROUND(IFERROR(SUMIF('表2-1(由實施者填寫)'!$B$6:$B$100,"*"&amp;MID(B148,IFERROR(FIND("/",B148)+1,1),99)&amp;"*",'表2-1(由實施者填寫)'!$J$6:$J$100)*P148/SUMIF($B$8:$B$200,B148,$P$8:$P$200), 0), 0))</f>
        <v>0</v>
      </c>
      <c r="V148" s="333">
        <f ca="1">IF(COUNTA($B$8:B148)=COUNTA($B$8:$B$1000),ROUND('表2-1(由實施者填寫)'!$I$105-SUM($V$8:INDIRECT("V"&amp;(ROW()-1))),0), ROUND(IFERROR('表2-1(由實施者填寫)'!$I$105*P148/$P$201,0),0))</f>
        <v>0</v>
      </c>
      <c r="W148" s="333">
        <f>IF(COUNTIF(B148:$B$200, B148)=1, SUMIF('表2-1(由實施者填寫)'!$B$6:$B$100, "*" &amp; SUBSTITUTE(MID(B148, IFERROR(FIND("/", B148)+1, 1), 99), "(地主)", "") &amp; "*", '表2-1(由實施者填寫)'!$I$6:$I$100) - SUMIFS($W$7:W147, $B$7:B147, B148), ROUND(IFERROR(SUMIF('表2-1(由實施者填寫)'!$B$6:$B$100, "*" &amp; SUBSTITUTE(MID(B148, IFERROR(FIND("/", B148)+1, 1), 99), "(地主)", "") &amp; "*", '表2-1(由實施者填寫)'!$I$6:$I$100) * P148 / SUMIF($B$8:$B$200, B148, $P$8:$P$200), 0), 0))</f>
        <v>0</v>
      </c>
      <c r="X148" s="334">
        <f>IFERROR(INDEX(物價指數!$B$2:$M$84, MATCH(LEFT(R148,3), 物價指數!$A$2:$A$84, 0), MATCH(RIGHT(R148,2),物價指數!$B$1:$M$1, 0)),0)</f>
        <v>0</v>
      </c>
    </row>
    <row r="149" spans="1:24" x14ac:dyDescent="0.25">
      <c r="A149" s="335"/>
      <c r="B149" s="279"/>
      <c r="C149" s="360"/>
      <c r="D149" s="375"/>
      <c r="E149" s="376"/>
      <c r="F149" s="376"/>
      <c r="G149" s="376"/>
      <c r="H149" s="320">
        <f t="shared" si="28"/>
        <v>0</v>
      </c>
      <c r="I149" s="368"/>
      <c r="J149" s="378"/>
      <c r="K149" s="339"/>
      <c r="L149" s="324">
        <f t="shared" si="29"/>
        <v>0</v>
      </c>
      <c r="M149" s="340"/>
      <c r="N149" s="341"/>
      <c r="O149" s="327">
        <f t="shared" si="30"/>
        <v>0</v>
      </c>
      <c r="P149" s="328">
        <f t="shared" si="31"/>
        <v>0</v>
      </c>
      <c r="Q149" s="329">
        <f t="shared" si="32"/>
        <v>0</v>
      </c>
      <c r="R149" s="330">
        <f t="shared" si="33"/>
        <v>0</v>
      </c>
      <c r="S149" s="331">
        <f t="shared" si="34"/>
        <v>0</v>
      </c>
      <c r="T149" s="342"/>
      <c r="U149" s="333">
        <f>IF(COUNTIF(B149:$B$200, B149)=1, ROUND(SUMIF('表2-1(由實施者填寫)'!$B$6:$B$100, "*"&amp;MID(B149,IFERROR(FIND("/",B149)+1,1),99)&amp;"*", '表2-1(由實施者填寫)'!$J$6:$J$100) - SUMIFS($U$7:U148, $B$7:B148, B149),0), ROUND(IFERROR(SUMIF('表2-1(由實施者填寫)'!$B$6:$B$100,"*"&amp;MID(B149,IFERROR(FIND("/",B149)+1,1),99)&amp;"*",'表2-1(由實施者填寫)'!$J$6:$J$100)*P149/SUMIF($B$8:$B$200,B149,$P$8:$P$200), 0), 0))</f>
        <v>0</v>
      </c>
      <c r="V149" s="333">
        <f ca="1">IF(COUNTA($B$8:B149)=COUNTA($B$8:$B$1000),ROUND('表2-1(由實施者填寫)'!$I$105-SUM($V$8:INDIRECT("V"&amp;(ROW()-1))),0), ROUND(IFERROR('表2-1(由實施者填寫)'!$I$105*P149/$P$201,0),0))</f>
        <v>0</v>
      </c>
      <c r="W149" s="333">
        <f>IF(COUNTIF(B149:$B$200, B149)=1, SUMIF('表2-1(由實施者填寫)'!$B$6:$B$100, "*" &amp; SUBSTITUTE(MID(B149, IFERROR(FIND("/", B149)+1, 1), 99), "(地主)", "") &amp; "*", '表2-1(由實施者填寫)'!$I$6:$I$100) - SUMIFS($W$7:W148, $B$7:B148, B149), ROUND(IFERROR(SUMIF('表2-1(由實施者填寫)'!$B$6:$B$100, "*" &amp; SUBSTITUTE(MID(B149, IFERROR(FIND("/", B149)+1, 1), 99), "(地主)", "") &amp; "*", '表2-1(由實施者填寫)'!$I$6:$I$100) * P149 / SUMIF($B$8:$B$200, B149, $P$8:$P$200), 0), 0))</f>
        <v>0</v>
      </c>
      <c r="X149" s="334">
        <f>IFERROR(INDEX(物價指數!$B$2:$M$84, MATCH(LEFT(R149,3), 物價指數!$A$2:$A$84, 0), MATCH(RIGHT(R149,2),物價指數!$B$1:$M$1, 0)),0)</f>
        <v>0</v>
      </c>
    </row>
    <row r="150" spans="1:24" x14ac:dyDescent="0.25">
      <c r="A150" s="335"/>
      <c r="B150" s="279"/>
      <c r="C150" s="360"/>
      <c r="D150" s="357"/>
      <c r="E150" s="338"/>
      <c r="F150" s="338"/>
      <c r="G150" s="338"/>
      <c r="H150" s="320">
        <f t="shared" si="28"/>
        <v>0</v>
      </c>
      <c r="I150" s="373"/>
      <c r="J150" s="369"/>
      <c r="K150" s="339"/>
      <c r="L150" s="324">
        <f t="shared" si="29"/>
        <v>0</v>
      </c>
      <c r="M150" s="340"/>
      <c r="N150" s="341"/>
      <c r="O150" s="327">
        <f t="shared" si="30"/>
        <v>0</v>
      </c>
      <c r="P150" s="328">
        <f t="shared" si="31"/>
        <v>0</v>
      </c>
      <c r="Q150" s="329">
        <f t="shared" si="32"/>
        <v>0</v>
      </c>
      <c r="R150" s="330">
        <f t="shared" si="33"/>
        <v>0</v>
      </c>
      <c r="S150" s="331">
        <f t="shared" si="34"/>
        <v>0</v>
      </c>
      <c r="T150" s="342"/>
      <c r="U150" s="333">
        <f>IF(COUNTIF(B150:$B$200, B150)=1, ROUND(SUMIF('表2-1(由實施者填寫)'!$B$6:$B$100, "*"&amp;MID(B150,IFERROR(FIND("/",B150)+1,1),99)&amp;"*", '表2-1(由實施者填寫)'!$J$6:$J$100) - SUMIFS($U$7:U149, $B$7:B149, B150),0), ROUND(IFERROR(SUMIF('表2-1(由實施者填寫)'!$B$6:$B$100,"*"&amp;MID(B150,IFERROR(FIND("/",B150)+1,1),99)&amp;"*",'表2-1(由實施者填寫)'!$J$6:$J$100)*P150/SUMIF($B$8:$B$200,B150,$P$8:$P$200), 0), 0))</f>
        <v>0</v>
      </c>
      <c r="V150" s="333">
        <f ca="1">IF(COUNTA($B$8:B150)=COUNTA($B$8:$B$1000),ROUND('表2-1(由實施者填寫)'!$I$105-SUM($V$8:INDIRECT("V"&amp;(ROW()-1))),0), ROUND(IFERROR('表2-1(由實施者填寫)'!$I$105*P150/$P$201,0),0))</f>
        <v>0</v>
      </c>
      <c r="W150" s="333">
        <f>IF(COUNTIF(B150:$B$200, B150)=1, SUMIF('表2-1(由實施者填寫)'!$B$6:$B$100, "*" &amp; SUBSTITUTE(MID(B150, IFERROR(FIND("/", B150)+1, 1), 99), "(地主)", "") &amp; "*", '表2-1(由實施者填寫)'!$I$6:$I$100) - SUMIFS($W$7:W149, $B$7:B149, B150), ROUND(IFERROR(SUMIF('表2-1(由實施者填寫)'!$B$6:$B$100, "*" &amp; SUBSTITUTE(MID(B150, IFERROR(FIND("/", B150)+1, 1), 99), "(地主)", "") &amp; "*", '表2-1(由實施者填寫)'!$I$6:$I$100) * P150 / SUMIF($B$8:$B$200, B150, $P$8:$P$200), 0), 0))</f>
        <v>0</v>
      </c>
      <c r="X150" s="334">
        <f>IFERROR(INDEX(物價指數!$B$2:$M$84, MATCH(LEFT(R150,3), 物價指數!$A$2:$A$84, 0), MATCH(RIGHT(R150,2),物價指數!$B$1:$M$1, 0)),0)</f>
        <v>0</v>
      </c>
    </row>
    <row r="151" spans="1:24" x14ac:dyDescent="0.25">
      <c r="A151" s="335"/>
      <c r="B151" s="279"/>
      <c r="C151" s="360"/>
      <c r="D151" s="357"/>
      <c r="E151" s="338"/>
      <c r="F151" s="338"/>
      <c r="G151" s="338"/>
      <c r="H151" s="320">
        <f t="shared" si="28"/>
        <v>0</v>
      </c>
      <c r="I151" s="373"/>
      <c r="J151" s="369"/>
      <c r="K151" s="339"/>
      <c r="L151" s="324">
        <f t="shared" si="29"/>
        <v>0</v>
      </c>
      <c r="M151" s="340"/>
      <c r="N151" s="341"/>
      <c r="O151" s="327">
        <f t="shared" si="30"/>
        <v>0</v>
      </c>
      <c r="P151" s="328">
        <f t="shared" si="31"/>
        <v>0</v>
      </c>
      <c r="Q151" s="329">
        <f t="shared" si="32"/>
        <v>0</v>
      </c>
      <c r="R151" s="330">
        <f t="shared" si="33"/>
        <v>0</v>
      </c>
      <c r="S151" s="331">
        <f t="shared" si="34"/>
        <v>0</v>
      </c>
      <c r="T151" s="342"/>
      <c r="U151" s="333">
        <f>IF(COUNTIF(B151:$B$200, B151)=1, ROUND(SUMIF('表2-1(由實施者填寫)'!$B$6:$B$100, "*"&amp;MID(B151,IFERROR(FIND("/",B151)+1,1),99)&amp;"*", '表2-1(由實施者填寫)'!$J$6:$J$100) - SUMIFS($U$7:U150, $B$7:B150, B151),0), ROUND(IFERROR(SUMIF('表2-1(由實施者填寫)'!$B$6:$B$100,"*"&amp;MID(B151,IFERROR(FIND("/",B151)+1,1),99)&amp;"*",'表2-1(由實施者填寫)'!$J$6:$J$100)*P151/SUMIF($B$8:$B$200,B151,$P$8:$P$200), 0), 0))</f>
        <v>0</v>
      </c>
      <c r="V151" s="333">
        <f ca="1">IF(COUNTA($B$8:B151)=COUNTA($B$8:$B$1000),ROUND('表2-1(由實施者填寫)'!$I$105-SUM($V$8:INDIRECT("V"&amp;(ROW()-1))),0), ROUND(IFERROR('表2-1(由實施者填寫)'!$I$105*P151/$P$201,0),0))</f>
        <v>0</v>
      </c>
      <c r="W151" s="333">
        <f>IF(COUNTIF(B151:$B$200, B151)=1, SUMIF('表2-1(由實施者填寫)'!$B$6:$B$100, "*" &amp; SUBSTITUTE(MID(B151, IFERROR(FIND("/", B151)+1, 1), 99), "(地主)", "") &amp; "*", '表2-1(由實施者填寫)'!$I$6:$I$100) - SUMIFS($W$7:W150, $B$7:B150, B151), ROUND(IFERROR(SUMIF('表2-1(由實施者填寫)'!$B$6:$B$100, "*" &amp; SUBSTITUTE(MID(B151, IFERROR(FIND("/", B151)+1, 1), 99), "(地主)", "") &amp; "*", '表2-1(由實施者填寫)'!$I$6:$I$100) * P151 / SUMIF($B$8:$B$200, B151, $P$8:$P$200), 0), 0))</f>
        <v>0</v>
      </c>
      <c r="X151" s="334">
        <f>IFERROR(INDEX(物價指數!$B$2:$M$84, MATCH(LEFT(R151,3), 物價指數!$A$2:$A$84, 0), MATCH(RIGHT(R151,2),物價指數!$B$1:$M$1, 0)),0)</f>
        <v>0</v>
      </c>
    </row>
    <row r="152" spans="1:24" x14ac:dyDescent="0.25">
      <c r="A152" s="335"/>
      <c r="B152" s="279"/>
      <c r="C152" s="360"/>
      <c r="D152" s="357"/>
      <c r="E152" s="338"/>
      <c r="F152" s="338"/>
      <c r="G152" s="338"/>
      <c r="H152" s="320">
        <f t="shared" si="28"/>
        <v>0</v>
      </c>
      <c r="I152" s="373"/>
      <c r="J152" s="369"/>
      <c r="K152" s="339"/>
      <c r="L152" s="324">
        <f t="shared" si="29"/>
        <v>0</v>
      </c>
      <c r="M152" s="340"/>
      <c r="N152" s="341"/>
      <c r="O152" s="327">
        <f t="shared" si="30"/>
        <v>0</v>
      </c>
      <c r="P152" s="328">
        <f t="shared" si="31"/>
        <v>0</v>
      </c>
      <c r="Q152" s="329">
        <f t="shared" si="32"/>
        <v>0</v>
      </c>
      <c r="R152" s="330">
        <f t="shared" si="33"/>
        <v>0</v>
      </c>
      <c r="S152" s="331">
        <f t="shared" si="34"/>
        <v>0</v>
      </c>
      <c r="T152" s="342"/>
      <c r="U152" s="333">
        <f>IF(COUNTIF(B152:$B$200, B152)=1, ROUND(SUMIF('表2-1(由實施者填寫)'!$B$6:$B$100, "*"&amp;MID(B152,IFERROR(FIND("/",B152)+1,1),99)&amp;"*", '表2-1(由實施者填寫)'!$J$6:$J$100) - SUMIFS($U$7:U151, $B$7:B151, B152),0), ROUND(IFERROR(SUMIF('表2-1(由實施者填寫)'!$B$6:$B$100,"*"&amp;MID(B152,IFERROR(FIND("/",B152)+1,1),99)&amp;"*",'表2-1(由實施者填寫)'!$J$6:$J$100)*P152/SUMIF($B$8:$B$200,B152,$P$8:$P$200), 0), 0))</f>
        <v>0</v>
      </c>
      <c r="V152" s="333">
        <f ca="1">IF(COUNTA($B$8:B152)=COUNTA($B$8:$B$1000),ROUND('表2-1(由實施者填寫)'!$I$105-SUM($V$8:INDIRECT("V"&amp;(ROW()-1))),0), ROUND(IFERROR('表2-1(由實施者填寫)'!$I$105*P152/$P$201,0),0))</f>
        <v>0</v>
      </c>
      <c r="W152" s="333">
        <f>IF(COUNTIF(B152:$B$200, B152)=1, SUMIF('表2-1(由實施者填寫)'!$B$6:$B$100, "*" &amp; SUBSTITUTE(MID(B152, IFERROR(FIND("/", B152)+1, 1), 99), "(地主)", "") &amp; "*", '表2-1(由實施者填寫)'!$I$6:$I$100) - SUMIFS($W$7:W151, $B$7:B151, B152), ROUND(IFERROR(SUMIF('表2-1(由實施者填寫)'!$B$6:$B$100, "*" &amp; SUBSTITUTE(MID(B152, IFERROR(FIND("/", B152)+1, 1), 99), "(地主)", "") &amp; "*", '表2-1(由實施者填寫)'!$I$6:$I$100) * P152 / SUMIF($B$8:$B$200, B152, $P$8:$P$200), 0), 0))</f>
        <v>0</v>
      </c>
      <c r="X152" s="334">
        <f>IFERROR(INDEX(物價指數!$B$2:$M$84, MATCH(LEFT(R152,3), 物價指數!$A$2:$A$84, 0), MATCH(RIGHT(R152,2),物價指數!$B$1:$M$1, 0)),0)</f>
        <v>0</v>
      </c>
    </row>
    <row r="153" spans="1:24" x14ac:dyDescent="0.25">
      <c r="A153" s="335"/>
      <c r="B153" s="279"/>
      <c r="C153" s="360"/>
      <c r="D153" s="357"/>
      <c r="E153" s="338"/>
      <c r="F153" s="338"/>
      <c r="G153" s="338"/>
      <c r="H153" s="320">
        <f t="shared" si="28"/>
        <v>0</v>
      </c>
      <c r="I153" s="373"/>
      <c r="J153" s="369"/>
      <c r="K153" s="339"/>
      <c r="L153" s="324">
        <f t="shared" si="29"/>
        <v>0</v>
      </c>
      <c r="M153" s="340"/>
      <c r="N153" s="341"/>
      <c r="O153" s="327">
        <f t="shared" si="30"/>
        <v>0</v>
      </c>
      <c r="P153" s="328">
        <f t="shared" si="31"/>
        <v>0</v>
      </c>
      <c r="Q153" s="329">
        <f t="shared" si="32"/>
        <v>0</v>
      </c>
      <c r="R153" s="330">
        <f t="shared" si="33"/>
        <v>0</v>
      </c>
      <c r="S153" s="331">
        <f t="shared" si="34"/>
        <v>0</v>
      </c>
      <c r="T153" s="342"/>
      <c r="U153" s="333">
        <f>IF(COUNTIF(B153:$B$200, B153)=1, ROUND(SUMIF('表2-1(由實施者填寫)'!$B$6:$B$100, "*"&amp;MID(B153,IFERROR(FIND("/",B153)+1,1),99)&amp;"*", '表2-1(由實施者填寫)'!$J$6:$J$100) - SUMIFS($U$7:U152, $B$7:B152, B153),0), ROUND(IFERROR(SUMIF('表2-1(由實施者填寫)'!$B$6:$B$100,"*"&amp;MID(B153,IFERROR(FIND("/",B153)+1,1),99)&amp;"*",'表2-1(由實施者填寫)'!$J$6:$J$100)*P153/SUMIF($B$8:$B$200,B153,$P$8:$P$200), 0), 0))</f>
        <v>0</v>
      </c>
      <c r="V153" s="333">
        <f ca="1">IF(COUNTA($B$8:B153)=COUNTA($B$8:$B$1000),ROUND('表2-1(由實施者填寫)'!$I$105-SUM($V$8:INDIRECT("V"&amp;(ROW()-1))),0), ROUND(IFERROR('表2-1(由實施者填寫)'!$I$105*P153/$P$201,0),0))</f>
        <v>0</v>
      </c>
      <c r="W153" s="333">
        <f>IF(COUNTIF(B153:$B$200, B153)=1, SUMIF('表2-1(由實施者填寫)'!$B$6:$B$100, "*" &amp; SUBSTITUTE(MID(B153, IFERROR(FIND("/", B153)+1, 1), 99), "(地主)", "") &amp; "*", '表2-1(由實施者填寫)'!$I$6:$I$100) - SUMIFS($W$7:W152, $B$7:B152, B153), ROUND(IFERROR(SUMIF('表2-1(由實施者填寫)'!$B$6:$B$100, "*" &amp; SUBSTITUTE(MID(B153, IFERROR(FIND("/", B153)+1, 1), 99), "(地主)", "") &amp; "*", '表2-1(由實施者填寫)'!$I$6:$I$100) * P153 / SUMIF($B$8:$B$200, B153, $P$8:$P$200), 0), 0))</f>
        <v>0</v>
      </c>
      <c r="X153" s="334">
        <f>IFERROR(INDEX(物價指數!$B$2:$M$84, MATCH(LEFT(R153,3), 物價指數!$A$2:$A$84, 0), MATCH(RIGHT(R153,2),物價指數!$B$1:$M$1, 0)),0)</f>
        <v>0</v>
      </c>
    </row>
    <row r="154" spans="1:24" x14ac:dyDescent="0.25">
      <c r="A154" s="335"/>
      <c r="B154" s="279"/>
      <c r="C154" s="362"/>
      <c r="D154" s="357"/>
      <c r="E154" s="338"/>
      <c r="F154" s="338"/>
      <c r="G154" s="338"/>
      <c r="H154" s="320">
        <f t="shared" si="28"/>
        <v>0</v>
      </c>
      <c r="I154" s="373"/>
      <c r="J154" s="369"/>
      <c r="K154" s="339"/>
      <c r="L154" s="324">
        <f t="shared" si="29"/>
        <v>0</v>
      </c>
      <c r="M154" s="340"/>
      <c r="N154" s="341"/>
      <c r="O154" s="327">
        <f t="shared" si="30"/>
        <v>0</v>
      </c>
      <c r="P154" s="328">
        <f t="shared" si="31"/>
        <v>0</v>
      </c>
      <c r="Q154" s="329">
        <f t="shared" si="32"/>
        <v>0</v>
      </c>
      <c r="R154" s="330">
        <f t="shared" si="33"/>
        <v>0</v>
      </c>
      <c r="S154" s="331">
        <f t="shared" si="34"/>
        <v>0</v>
      </c>
      <c r="T154" s="342"/>
      <c r="U154" s="333">
        <f>IF(COUNTIF(B154:$B$200, B154)=1, ROUND(SUMIF('表2-1(由實施者填寫)'!$B$6:$B$100, "*"&amp;MID(B154,IFERROR(FIND("/",B154)+1,1),99)&amp;"*", '表2-1(由實施者填寫)'!$J$6:$J$100) - SUMIFS($U$7:U153, $B$7:B153, B154),0), ROUND(IFERROR(SUMIF('表2-1(由實施者填寫)'!$B$6:$B$100,"*"&amp;MID(B154,IFERROR(FIND("/",B154)+1,1),99)&amp;"*",'表2-1(由實施者填寫)'!$J$6:$J$100)*P154/SUMIF($B$8:$B$200,B154,$P$8:$P$200), 0), 0))</f>
        <v>0</v>
      </c>
      <c r="V154" s="333">
        <f ca="1">IF(COUNTA($B$8:B154)=COUNTA($B$8:$B$1000),ROUND('表2-1(由實施者填寫)'!$I$105-SUM($V$8:INDIRECT("V"&amp;(ROW()-1))),0), ROUND(IFERROR('表2-1(由實施者填寫)'!$I$105*P154/$P$201,0),0))</f>
        <v>0</v>
      </c>
      <c r="W154" s="333">
        <f>IF(COUNTIF(B154:$B$200, B154)=1, SUMIF('表2-1(由實施者填寫)'!$B$6:$B$100, "*" &amp; SUBSTITUTE(MID(B154, IFERROR(FIND("/", B154)+1, 1), 99), "(地主)", "") &amp; "*", '表2-1(由實施者填寫)'!$I$6:$I$100) - SUMIFS($W$7:W153, $B$7:B153, B154), ROUND(IFERROR(SUMIF('表2-1(由實施者填寫)'!$B$6:$B$100, "*" &amp; SUBSTITUTE(MID(B154, IFERROR(FIND("/", B154)+1, 1), 99), "(地主)", "") &amp; "*", '表2-1(由實施者填寫)'!$I$6:$I$100) * P154 / SUMIF($B$8:$B$200, B154, $P$8:$P$200), 0), 0))</f>
        <v>0</v>
      </c>
      <c r="X154" s="334">
        <f>IFERROR(INDEX(物價指數!$B$2:$M$84, MATCH(LEFT(R154,3), 物價指數!$A$2:$A$84, 0), MATCH(RIGHT(R154,2),物價指數!$B$1:$M$1, 0)),0)</f>
        <v>0</v>
      </c>
    </row>
    <row r="155" spans="1:24" x14ac:dyDescent="0.25">
      <c r="A155" s="335"/>
      <c r="B155" s="279"/>
      <c r="C155" s="365"/>
      <c r="D155" s="357"/>
      <c r="E155" s="338"/>
      <c r="F155" s="338"/>
      <c r="G155" s="338"/>
      <c r="H155" s="320">
        <f t="shared" si="28"/>
        <v>0</v>
      </c>
      <c r="I155" s="373"/>
      <c r="J155" s="369"/>
      <c r="K155" s="339"/>
      <c r="L155" s="324">
        <f t="shared" si="29"/>
        <v>0</v>
      </c>
      <c r="M155" s="340"/>
      <c r="N155" s="341"/>
      <c r="O155" s="327">
        <f t="shared" si="30"/>
        <v>0</v>
      </c>
      <c r="P155" s="328">
        <f t="shared" si="31"/>
        <v>0</v>
      </c>
      <c r="Q155" s="329">
        <f t="shared" si="32"/>
        <v>0</v>
      </c>
      <c r="R155" s="330">
        <f t="shared" si="33"/>
        <v>0</v>
      </c>
      <c r="S155" s="331">
        <f t="shared" si="34"/>
        <v>0</v>
      </c>
      <c r="T155" s="342"/>
      <c r="U155" s="333">
        <f>IF(COUNTIF(B155:$B$200, B155)=1, ROUND(SUMIF('表2-1(由實施者填寫)'!$B$6:$B$100, "*"&amp;MID(B155,IFERROR(FIND("/",B155)+1,1),99)&amp;"*", '表2-1(由實施者填寫)'!$J$6:$J$100) - SUMIFS($U$7:U154, $B$7:B154, B155),0), ROUND(IFERROR(SUMIF('表2-1(由實施者填寫)'!$B$6:$B$100,"*"&amp;MID(B155,IFERROR(FIND("/",B155)+1,1),99)&amp;"*",'表2-1(由實施者填寫)'!$J$6:$J$100)*P155/SUMIF($B$8:$B$200,B155,$P$8:$P$200), 0), 0))</f>
        <v>0</v>
      </c>
      <c r="V155" s="333">
        <f ca="1">IF(COUNTA($B$8:B155)=COUNTA($B$8:$B$1000),ROUND('表2-1(由實施者填寫)'!$I$105-SUM($V$8:INDIRECT("V"&amp;(ROW()-1))),0), ROUND(IFERROR('表2-1(由實施者填寫)'!$I$105*P155/$P$201,0),0))</f>
        <v>0</v>
      </c>
      <c r="W155" s="333">
        <f>IF(COUNTIF(B155:$B$200, B155)=1, SUMIF('表2-1(由實施者填寫)'!$B$6:$B$100, "*" &amp; SUBSTITUTE(MID(B155, IFERROR(FIND("/", B155)+1, 1), 99), "(地主)", "") &amp; "*", '表2-1(由實施者填寫)'!$I$6:$I$100) - SUMIFS($W$7:W154, $B$7:B154, B155), ROUND(IFERROR(SUMIF('表2-1(由實施者填寫)'!$B$6:$B$100, "*" &amp; SUBSTITUTE(MID(B155, IFERROR(FIND("/", B155)+1, 1), 99), "(地主)", "") &amp; "*", '表2-1(由實施者填寫)'!$I$6:$I$100) * P155 / SUMIF($B$8:$B$200, B155, $P$8:$P$200), 0), 0))</f>
        <v>0</v>
      </c>
      <c r="X155" s="334">
        <f>IFERROR(INDEX(物價指數!$B$2:$M$84, MATCH(LEFT(R155,3), 物價指數!$A$2:$A$84, 0), MATCH(RIGHT(R155,2),物價指數!$B$1:$M$1, 0)),0)</f>
        <v>0</v>
      </c>
    </row>
    <row r="156" spans="1:24" x14ac:dyDescent="0.25">
      <c r="A156" s="335"/>
      <c r="B156" s="279"/>
      <c r="C156" s="365"/>
      <c r="D156" s="357"/>
      <c r="E156" s="338"/>
      <c r="F156" s="338"/>
      <c r="G156" s="338"/>
      <c r="H156" s="320">
        <f t="shared" si="28"/>
        <v>0</v>
      </c>
      <c r="I156" s="373"/>
      <c r="J156" s="369"/>
      <c r="K156" s="339"/>
      <c r="L156" s="324">
        <f t="shared" si="29"/>
        <v>0</v>
      </c>
      <c r="M156" s="340"/>
      <c r="N156" s="341"/>
      <c r="O156" s="327">
        <f t="shared" si="30"/>
        <v>0</v>
      </c>
      <c r="P156" s="328">
        <f t="shared" si="31"/>
        <v>0</v>
      </c>
      <c r="Q156" s="329">
        <f t="shared" si="32"/>
        <v>0</v>
      </c>
      <c r="R156" s="330">
        <f t="shared" si="33"/>
        <v>0</v>
      </c>
      <c r="S156" s="331">
        <f t="shared" si="34"/>
        <v>0</v>
      </c>
      <c r="T156" s="342"/>
      <c r="U156" s="333">
        <f>IF(COUNTIF(B156:$B$200, B156)=1, ROUND(SUMIF('表2-1(由實施者填寫)'!$B$6:$B$100, "*"&amp;MID(B156,IFERROR(FIND("/",B156)+1,1),99)&amp;"*", '表2-1(由實施者填寫)'!$J$6:$J$100) - SUMIFS($U$7:U155, $B$7:B155, B156),0), ROUND(IFERROR(SUMIF('表2-1(由實施者填寫)'!$B$6:$B$100,"*"&amp;MID(B156,IFERROR(FIND("/",B156)+1,1),99)&amp;"*",'表2-1(由實施者填寫)'!$J$6:$J$100)*P156/SUMIF($B$8:$B$200,B156,$P$8:$P$200), 0), 0))</f>
        <v>0</v>
      </c>
      <c r="V156" s="333">
        <f ca="1">IF(COUNTA($B$8:B156)=COUNTA($B$8:$B$1000),ROUND('表2-1(由實施者填寫)'!$I$105-SUM($V$8:INDIRECT("V"&amp;(ROW()-1))),0), ROUND(IFERROR('表2-1(由實施者填寫)'!$I$105*P156/$P$201,0),0))</f>
        <v>0</v>
      </c>
      <c r="W156" s="333">
        <f>IF(COUNTIF(B156:$B$200, B156)=1, SUMIF('表2-1(由實施者填寫)'!$B$6:$B$100, "*" &amp; SUBSTITUTE(MID(B156, IFERROR(FIND("/", B156)+1, 1), 99), "(地主)", "") &amp; "*", '表2-1(由實施者填寫)'!$I$6:$I$100) - SUMIFS($W$7:W155, $B$7:B155, B156), ROUND(IFERROR(SUMIF('表2-1(由實施者填寫)'!$B$6:$B$100, "*" &amp; SUBSTITUTE(MID(B156, IFERROR(FIND("/", B156)+1, 1), 99), "(地主)", "") &amp; "*", '表2-1(由實施者填寫)'!$I$6:$I$100) * P156 / SUMIF($B$8:$B$200, B156, $P$8:$P$200), 0), 0))</f>
        <v>0</v>
      </c>
      <c r="X156" s="334">
        <f>IFERROR(INDEX(物價指數!$B$2:$M$84, MATCH(LEFT(R156,3), 物價指數!$A$2:$A$84, 0), MATCH(RIGHT(R156,2),物價指數!$B$1:$M$1, 0)),0)</f>
        <v>0</v>
      </c>
    </row>
    <row r="157" spans="1:24" x14ac:dyDescent="0.25">
      <c r="A157" s="335"/>
      <c r="B157" s="279"/>
      <c r="C157" s="362"/>
      <c r="D157" s="357"/>
      <c r="E157" s="338"/>
      <c r="F157" s="338"/>
      <c r="G157" s="338"/>
      <c r="H157" s="320">
        <f t="shared" si="28"/>
        <v>0</v>
      </c>
      <c r="I157" s="373"/>
      <c r="J157" s="369"/>
      <c r="K157" s="339"/>
      <c r="L157" s="324">
        <f t="shared" si="29"/>
        <v>0</v>
      </c>
      <c r="M157" s="340"/>
      <c r="N157" s="341"/>
      <c r="O157" s="327">
        <f t="shared" si="30"/>
        <v>0</v>
      </c>
      <c r="P157" s="328">
        <f t="shared" si="31"/>
        <v>0</v>
      </c>
      <c r="Q157" s="329">
        <f t="shared" si="32"/>
        <v>0</v>
      </c>
      <c r="R157" s="330">
        <f t="shared" si="33"/>
        <v>0</v>
      </c>
      <c r="S157" s="331">
        <f t="shared" si="34"/>
        <v>0</v>
      </c>
      <c r="T157" s="342"/>
      <c r="U157" s="333">
        <f>IF(COUNTIF(B157:$B$200, B157)=1, ROUND(SUMIF('表2-1(由實施者填寫)'!$B$6:$B$100, "*"&amp;MID(B157,IFERROR(FIND("/",B157)+1,1),99)&amp;"*", '表2-1(由實施者填寫)'!$J$6:$J$100) - SUMIFS($U$7:U156, $B$7:B156, B157),0), ROUND(IFERROR(SUMIF('表2-1(由實施者填寫)'!$B$6:$B$100,"*"&amp;MID(B157,IFERROR(FIND("/",B157)+1,1),99)&amp;"*",'表2-1(由實施者填寫)'!$J$6:$J$100)*P157/SUMIF($B$8:$B$200,B157,$P$8:$P$200), 0), 0))</f>
        <v>0</v>
      </c>
      <c r="V157" s="333">
        <f ca="1">IF(COUNTA($B$8:B157)=COUNTA($B$8:$B$1000),ROUND('表2-1(由實施者填寫)'!$I$105-SUM($V$8:INDIRECT("V"&amp;(ROW()-1))),0), ROUND(IFERROR('表2-1(由實施者填寫)'!$I$105*P157/$P$201,0),0))</f>
        <v>0</v>
      </c>
      <c r="W157" s="333">
        <f>IF(COUNTIF(B157:$B$200, B157)=1, SUMIF('表2-1(由實施者填寫)'!$B$6:$B$100, "*" &amp; SUBSTITUTE(MID(B157, IFERROR(FIND("/", B157)+1, 1), 99), "(地主)", "") &amp; "*", '表2-1(由實施者填寫)'!$I$6:$I$100) - SUMIFS($W$7:W156, $B$7:B156, B157), ROUND(IFERROR(SUMIF('表2-1(由實施者填寫)'!$B$6:$B$100, "*" &amp; SUBSTITUTE(MID(B157, IFERROR(FIND("/", B157)+1, 1), 99), "(地主)", "") &amp; "*", '表2-1(由實施者填寫)'!$I$6:$I$100) * P157 / SUMIF($B$8:$B$200, B157, $P$8:$P$200), 0), 0))</f>
        <v>0</v>
      </c>
      <c r="X157" s="334">
        <f>IFERROR(INDEX(物價指數!$B$2:$M$84, MATCH(LEFT(R157,3), 物價指數!$A$2:$A$84, 0), MATCH(RIGHT(R157,2),物價指數!$B$1:$M$1, 0)),0)</f>
        <v>0</v>
      </c>
    </row>
    <row r="158" spans="1:24" x14ac:dyDescent="0.25">
      <c r="A158" s="335"/>
      <c r="B158" s="279"/>
      <c r="C158" s="362"/>
      <c r="D158" s="357"/>
      <c r="E158" s="338"/>
      <c r="F158" s="338"/>
      <c r="G158" s="338"/>
      <c r="H158" s="320">
        <f t="shared" si="28"/>
        <v>0</v>
      </c>
      <c r="I158" s="373"/>
      <c r="J158" s="369"/>
      <c r="K158" s="339"/>
      <c r="L158" s="324">
        <f t="shared" si="29"/>
        <v>0</v>
      </c>
      <c r="M158" s="340"/>
      <c r="N158" s="341"/>
      <c r="O158" s="327">
        <f t="shared" si="30"/>
        <v>0</v>
      </c>
      <c r="P158" s="328">
        <f t="shared" si="31"/>
        <v>0</v>
      </c>
      <c r="Q158" s="329">
        <f t="shared" si="32"/>
        <v>0</v>
      </c>
      <c r="R158" s="330">
        <f t="shared" si="33"/>
        <v>0</v>
      </c>
      <c r="S158" s="331">
        <f t="shared" si="34"/>
        <v>0</v>
      </c>
      <c r="T158" s="342"/>
      <c r="U158" s="333">
        <f>IF(COUNTIF(B158:$B$200, B158)=1, ROUND(SUMIF('表2-1(由實施者填寫)'!$B$6:$B$100, "*"&amp;MID(B158,IFERROR(FIND("/",B158)+1,1),99)&amp;"*", '表2-1(由實施者填寫)'!$J$6:$J$100) - SUMIFS($U$7:U157, $B$7:B157, B158),0), ROUND(IFERROR(SUMIF('表2-1(由實施者填寫)'!$B$6:$B$100,"*"&amp;MID(B158,IFERROR(FIND("/",B158)+1,1),99)&amp;"*",'表2-1(由實施者填寫)'!$J$6:$J$100)*P158/SUMIF($B$8:$B$200,B158,$P$8:$P$200), 0), 0))</f>
        <v>0</v>
      </c>
      <c r="V158" s="333">
        <f ca="1">IF(COUNTA($B$8:B158)=COUNTA($B$8:$B$1000),ROUND('表2-1(由實施者填寫)'!$I$105-SUM($V$8:INDIRECT("V"&amp;(ROW()-1))),0), ROUND(IFERROR('表2-1(由實施者填寫)'!$I$105*P158/$P$201,0),0))</f>
        <v>0</v>
      </c>
      <c r="W158" s="333">
        <f>IF(COUNTIF(B158:$B$200, B158)=1, SUMIF('表2-1(由實施者填寫)'!$B$6:$B$100, "*" &amp; SUBSTITUTE(MID(B158, IFERROR(FIND("/", B158)+1, 1), 99), "(地主)", "") &amp; "*", '表2-1(由實施者填寫)'!$I$6:$I$100) - SUMIFS($W$7:W157, $B$7:B157, B158), ROUND(IFERROR(SUMIF('表2-1(由實施者填寫)'!$B$6:$B$100, "*" &amp; SUBSTITUTE(MID(B158, IFERROR(FIND("/", B158)+1, 1), 99), "(地主)", "") &amp; "*", '表2-1(由實施者填寫)'!$I$6:$I$100) * P158 / SUMIF($B$8:$B$200, B158, $P$8:$P$200), 0), 0))</f>
        <v>0</v>
      </c>
      <c r="X158" s="334">
        <f>IFERROR(INDEX(物價指數!$B$2:$M$84, MATCH(LEFT(R158,3), 物價指數!$A$2:$A$84, 0), MATCH(RIGHT(R158,2),物價指數!$B$1:$M$1, 0)),0)</f>
        <v>0</v>
      </c>
    </row>
    <row r="159" spans="1:24" x14ac:dyDescent="0.25">
      <c r="A159" s="335"/>
      <c r="B159" s="279"/>
      <c r="C159" s="366"/>
      <c r="D159" s="357"/>
      <c r="E159" s="338"/>
      <c r="F159" s="338"/>
      <c r="G159" s="338"/>
      <c r="H159" s="320">
        <f t="shared" si="28"/>
        <v>0</v>
      </c>
      <c r="I159" s="373"/>
      <c r="J159" s="369"/>
      <c r="K159" s="339"/>
      <c r="L159" s="324">
        <f t="shared" si="29"/>
        <v>0</v>
      </c>
      <c r="M159" s="340"/>
      <c r="N159" s="341"/>
      <c r="O159" s="327">
        <f t="shared" si="30"/>
        <v>0</v>
      </c>
      <c r="P159" s="328">
        <f t="shared" si="31"/>
        <v>0</v>
      </c>
      <c r="Q159" s="329">
        <f t="shared" si="32"/>
        <v>0</v>
      </c>
      <c r="R159" s="330">
        <f t="shared" si="33"/>
        <v>0</v>
      </c>
      <c r="S159" s="331">
        <f t="shared" si="34"/>
        <v>0</v>
      </c>
      <c r="T159" s="342"/>
      <c r="U159" s="333">
        <f>IF(COUNTIF(B159:$B$200, B159)=1, ROUND(SUMIF('表2-1(由實施者填寫)'!$B$6:$B$100, "*"&amp;MID(B159,IFERROR(FIND("/",B159)+1,1),99)&amp;"*", '表2-1(由實施者填寫)'!$J$6:$J$100) - SUMIFS($U$7:U158, $B$7:B158, B159),0), ROUND(IFERROR(SUMIF('表2-1(由實施者填寫)'!$B$6:$B$100,"*"&amp;MID(B159,IFERROR(FIND("/",B159)+1,1),99)&amp;"*",'表2-1(由實施者填寫)'!$J$6:$J$100)*P159/SUMIF($B$8:$B$200,B159,$P$8:$P$200), 0), 0))</f>
        <v>0</v>
      </c>
      <c r="V159" s="333">
        <f ca="1">IF(COUNTA($B$8:B159)=COUNTA($B$8:$B$1000),ROUND('表2-1(由實施者填寫)'!$I$105-SUM($V$8:INDIRECT("V"&amp;(ROW()-1))),0), ROUND(IFERROR('表2-1(由實施者填寫)'!$I$105*P159/$P$201,0),0))</f>
        <v>0</v>
      </c>
      <c r="W159" s="333">
        <f>IF(COUNTIF(B159:$B$200, B159)=1, SUMIF('表2-1(由實施者填寫)'!$B$6:$B$100, "*" &amp; SUBSTITUTE(MID(B159, IFERROR(FIND("/", B159)+1, 1), 99), "(地主)", "") &amp; "*", '表2-1(由實施者填寫)'!$I$6:$I$100) - SUMIFS($W$7:W158, $B$7:B158, B159), ROUND(IFERROR(SUMIF('表2-1(由實施者填寫)'!$B$6:$B$100, "*" &amp; SUBSTITUTE(MID(B159, IFERROR(FIND("/", B159)+1, 1), 99), "(地主)", "") &amp; "*", '表2-1(由實施者填寫)'!$I$6:$I$100) * P159 / SUMIF($B$8:$B$200, B159, $P$8:$P$200), 0), 0))</f>
        <v>0</v>
      </c>
      <c r="X159" s="334">
        <f>IFERROR(INDEX(物價指數!$B$2:$M$84, MATCH(LEFT(R159,3), 物價指數!$A$2:$A$84, 0), MATCH(RIGHT(R159,2),物價指數!$B$1:$M$1, 0)),0)</f>
        <v>0</v>
      </c>
    </row>
    <row r="160" spans="1:24" x14ac:dyDescent="0.25">
      <c r="A160" s="335"/>
      <c r="B160" s="279"/>
      <c r="C160" s="379"/>
      <c r="D160" s="357"/>
      <c r="E160" s="338"/>
      <c r="F160" s="338"/>
      <c r="G160" s="338"/>
      <c r="H160" s="320">
        <f t="shared" si="28"/>
        <v>0</v>
      </c>
      <c r="I160" s="373"/>
      <c r="J160" s="369"/>
      <c r="K160" s="339"/>
      <c r="L160" s="324">
        <f t="shared" si="29"/>
        <v>0</v>
      </c>
      <c r="M160" s="340"/>
      <c r="N160" s="341"/>
      <c r="O160" s="327">
        <f t="shared" si="30"/>
        <v>0</v>
      </c>
      <c r="P160" s="328">
        <f t="shared" si="31"/>
        <v>0</v>
      </c>
      <c r="Q160" s="329">
        <f t="shared" si="32"/>
        <v>0</v>
      </c>
      <c r="R160" s="330">
        <f t="shared" si="33"/>
        <v>0</v>
      </c>
      <c r="S160" s="331">
        <f t="shared" si="34"/>
        <v>0</v>
      </c>
      <c r="T160" s="342"/>
      <c r="U160" s="333">
        <f>IF(COUNTIF(B160:$B$200, B160)=1, ROUND(SUMIF('表2-1(由實施者填寫)'!$B$6:$B$100, "*"&amp;MID(B160,IFERROR(FIND("/",B160)+1,1),99)&amp;"*", '表2-1(由實施者填寫)'!$J$6:$J$100) - SUMIFS($U$7:U159, $B$7:B159, B160),0), ROUND(IFERROR(SUMIF('表2-1(由實施者填寫)'!$B$6:$B$100,"*"&amp;MID(B160,IFERROR(FIND("/",B160)+1,1),99)&amp;"*",'表2-1(由實施者填寫)'!$J$6:$J$100)*P160/SUMIF($B$8:$B$200,B160,$P$8:$P$200), 0), 0))</f>
        <v>0</v>
      </c>
      <c r="V160" s="333">
        <f ca="1">IF(COUNTA($B$8:B160)=COUNTA($B$8:$B$1000),ROUND('表2-1(由實施者填寫)'!$I$105-SUM($V$8:INDIRECT("V"&amp;(ROW()-1))),0), ROUND(IFERROR('表2-1(由實施者填寫)'!$I$105*P160/$P$201,0),0))</f>
        <v>0</v>
      </c>
      <c r="W160" s="333">
        <f>IF(COUNTIF(B160:$B$200, B160)=1, SUMIF('表2-1(由實施者填寫)'!$B$6:$B$100, "*" &amp; SUBSTITUTE(MID(B160, IFERROR(FIND("/", B160)+1, 1), 99), "(地主)", "") &amp; "*", '表2-1(由實施者填寫)'!$I$6:$I$100) - SUMIFS($W$7:W159, $B$7:B159, B160), ROUND(IFERROR(SUMIF('表2-1(由實施者填寫)'!$B$6:$B$100, "*" &amp; SUBSTITUTE(MID(B160, IFERROR(FIND("/", B160)+1, 1), 99), "(地主)", "") &amp; "*", '表2-1(由實施者填寫)'!$I$6:$I$100) * P160 / SUMIF($B$8:$B$200, B160, $P$8:$P$200), 0), 0))</f>
        <v>0</v>
      </c>
      <c r="X160" s="334">
        <f>IFERROR(INDEX(物價指數!$B$2:$M$84, MATCH(LEFT(R160,3), 物價指數!$A$2:$A$84, 0), MATCH(RIGHT(R160,2),物價指數!$B$1:$M$1, 0)),0)</f>
        <v>0</v>
      </c>
    </row>
    <row r="161" spans="1:24" x14ac:dyDescent="0.25">
      <c r="A161" s="335"/>
      <c r="B161" s="279"/>
      <c r="C161" s="360"/>
      <c r="D161" s="357"/>
      <c r="E161" s="338"/>
      <c r="F161" s="338"/>
      <c r="G161" s="338"/>
      <c r="H161" s="320">
        <f t="shared" si="28"/>
        <v>0</v>
      </c>
      <c r="I161" s="373"/>
      <c r="J161" s="369"/>
      <c r="K161" s="339"/>
      <c r="L161" s="324">
        <f t="shared" si="29"/>
        <v>0</v>
      </c>
      <c r="M161" s="340"/>
      <c r="N161" s="341"/>
      <c r="O161" s="327">
        <f t="shared" si="30"/>
        <v>0</v>
      </c>
      <c r="P161" s="328">
        <f t="shared" si="31"/>
        <v>0</v>
      </c>
      <c r="Q161" s="329">
        <f t="shared" si="32"/>
        <v>0</v>
      </c>
      <c r="R161" s="330">
        <f t="shared" si="33"/>
        <v>0</v>
      </c>
      <c r="S161" s="331">
        <f t="shared" si="34"/>
        <v>0</v>
      </c>
      <c r="T161" s="342"/>
      <c r="U161" s="333">
        <f>IF(COUNTIF(B161:$B$200, B161)=1, ROUND(SUMIF('表2-1(由實施者填寫)'!$B$6:$B$100, "*"&amp;MID(B161,IFERROR(FIND("/",B161)+1,1),99)&amp;"*", '表2-1(由實施者填寫)'!$J$6:$J$100) - SUMIFS($U$7:U160, $B$7:B160, B161),0), ROUND(IFERROR(SUMIF('表2-1(由實施者填寫)'!$B$6:$B$100,"*"&amp;MID(B161,IFERROR(FIND("/",B161)+1,1),99)&amp;"*",'表2-1(由實施者填寫)'!$J$6:$J$100)*P161/SUMIF($B$8:$B$200,B161,$P$8:$P$200), 0), 0))</f>
        <v>0</v>
      </c>
      <c r="V161" s="333">
        <f ca="1">IF(COUNTA($B$8:B161)=COUNTA($B$8:$B$1000),ROUND('表2-1(由實施者填寫)'!$I$105-SUM($V$8:INDIRECT("V"&amp;(ROW()-1))),0), ROUND(IFERROR('表2-1(由實施者填寫)'!$I$105*P161/$P$201,0),0))</f>
        <v>0</v>
      </c>
      <c r="W161" s="333">
        <f>IF(COUNTIF(B161:$B$200, B161)=1, SUMIF('表2-1(由實施者填寫)'!$B$6:$B$100, "*" &amp; SUBSTITUTE(MID(B161, IFERROR(FIND("/", B161)+1, 1), 99), "(地主)", "") &amp; "*", '表2-1(由實施者填寫)'!$I$6:$I$100) - SUMIFS($W$7:W160, $B$7:B160, B161), ROUND(IFERROR(SUMIF('表2-1(由實施者填寫)'!$B$6:$B$100, "*" &amp; SUBSTITUTE(MID(B161, IFERROR(FIND("/", B161)+1, 1), 99), "(地主)", "") &amp; "*", '表2-1(由實施者填寫)'!$I$6:$I$100) * P161 / SUMIF($B$8:$B$200, B161, $P$8:$P$200), 0), 0))</f>
        <v>0</v>
      </c>
      <c r="X161" s="334">
        <f>IFERROR(INDEX(物價指數!$B$2:$M$84, MATCH(LEFT(R161,3), 物價指數!$A$2:$A$84, 0), MATCH(RIGHT(R161,2),物價指數!$B$1:$M$1, 0)),0)</f>
        <v>0</v>
      </c>
    </row>
    <row r="162" spans="1:24" x14ac:dyDescent="0.25">
      <c r="A162" s="335"/>
      <c r="B162" s="279"/>
      <c r="C162" s="362"/>
      <c r="D162" s="357"/>
      <c r="E162" s="338"/>
      <c r="F162" s="338"/>
      <c r="G162" s="338"/>
      <c r="H162" s="320">
        <f t="shared" si="28"/>
        <v>0</v>
      </c>
      <c r="I162" s="373"/>
      <c r="J162" s="369"/>
      <c r="K162" s="339"/>
      <c r="L162" s="324">
        <f t="shared" si="29"/>
        <v>0</v>
      </c>
      <c r="M162" s="340"/>
      <c r="N162" s="341"/>
      <c r="O162" s="327">
        <f t="shared" si="30"/>
        <v>0</v>
      </c>
      <c r="P162" s="328">
        <f t="shared" si="31"/>
        <v>0</v>
      </c>
      <c r="Q162" s="329">
        <f t="shared" si="32"/>
        <v>0</v>
      </c>
      <c r="R162" s="330">
        <f t="shared" si="33"/>
        <v>0</v>
      </c>
      <c r="S162" s="331">
        <f t="shared" si="34"/>
        <v>0</v>
      </c>
      <c r="T162" s="342"/>
      <c r="U162" s="333">
        <f>IF(COUNTIF(B162:$B$200, B162)=1, ROUND(SUMIF('表2-1(由實施者填寫)'!$B$6:$B$100, "*"&amp;MID(B162,IFERROR(FIND("/",B162)+1,1),99)&amp;"*", '表2-1(由實施者填寫)'!$J$6:$J$100) - SUMIFS($U$7:U161, $B$7:B161, B162),0), ROUND(IFERROR(SUMIF('表2-1(由實施者填寫)'!$B$6:$B$100,"*"&amp;MID(B162,IFERROR(FIND("/",B162)+1,1),99)&amp;"*",'表2-1(由實施者填寫)'!$J$6:$J$100)*P162/SUMIF($B$8:$B$200,B162,$P$8:$P$200), 0), 0))</f>
        <v>0</v>
      </c>
      <c r="V162" s="333">
        <f ca="1">IF(COUNTA($B$8:B162)=COUNTA($B$8:$B$1000),ROUND('表2-1(由實施者填寫)'!$I$105-SUM($V$8:INDIRECT("V"&amp;(ROW()-1))),0), ROUND(IFERROR('表2-1(由實施者填寫)'!$I$105*P162/$P$201,0),0))</f>
        <v>0</v>
      </c>
      <c r="W162" s="333">
        <f>IF(COUNTIF(B162:$B$200, B162)=1, SUMIF('表2-1(由實施者填寫)'!$B$6:$B$100, "*" &amp; SUBSTITUTE(MID(B162, IFERROR(FIND("/", B162)+1, 1), 99), "(地主)", "") &amp; "*", '表2-1(由實施者填寫)'!$I$6:$I$100) - SUMIFS($W$7:W161, $B$7:B161, B162), ROUND(IFERROR(SUMIF('表2-1(由實施者填寫)'!$B$6:$B$100, "*" &amp; SUBSTITUTE(MID(B162, IFERROR(FIND("/", B162)+1, 1), 99), "(地主)", "") &amp; "*", '表2-1(由實施者填寫)'!$I$6:$I$100) * P162 / SUMIF($B$8:$B$200, B162, $P$8:$P$200), 0), 0))</f>
        <v>0</v>
      </c>
      <c r="X162" s="334">
        <f>IFERROR(INDEX(物價指數!$B$2:$M$84, MATCH(LEFT(R162,3), 物價指數!$A$2:$A$84, 0), MATCH(RIGHT(R162,2),物價指數!$B$1:$M$1, 0)),0)</f>
        <v>0</v>
      </c>
    </row>
    <row r="163" spans="1:24" x14ac:dyDescent="0.25">
      <c r="A163" s="335"/>
      <c r="B163" s="371"/>
      <c r="C163" s="362"/>
      <c r="D163" s="357"/>
      <c r="E163" s="338"/>
      <c r="F163" s="338"/>
      <c r="G163" s="338"/>
      <c r="H163" s="320">
        <f t="shared" si="28"/>
        <v>0</v>
      </c>
      <c r="I163" s="373"/>
      <c r="J163" s="369"/>
      <c r="K163" s="339"/>
      <c r="L163" s="324">
        <f t="shared" si="29"/>
        <v>0</v>
      </c>
      <c r="M163" s="340"/>
      <c r="N163" s="341"/>
      <c r="O163" s="327">
        <f t="shared" si="30"/>
        <v>0</v>
      </c>
      <c r="P163" s="328">
        <f t="shared" si="31"/>
        <v>0</v>
      </c>
      <c r="Q163" s="329">
        <f t="shared" si="32"/>
        <v>0</v>
      </c>
      <c r="R163" s="330">
        <f t="shared" si="33"/>
        <v>0</v>
      </c>
      <c r="S163" s="331">
        <f t="shared" si="34"/>
        <v>0</v>
      </c>
      <c r="T163" s="342"/>
      <c r="U163" s="333">
        <f>IF(COUNTIF(B163:$B$200, B163)=1, ROUND(SUMIF('表2-1(由實施者填寫)'!$B$6:$B$100, "*"&amp;MID(B163,IFERROR(FIND("/",B163)+1,1),99)&amp;"*", '表2-1(由實施者填寫)'!$J$6:$J$100) - SUMIFS($U$7:U162, $B$7:B162, B163),0), ROUND(IFERROR(SUMIF('表2-1(由實施者填寫)'!$B$6:$B$100,"*"&amp;MID(B163,IFERROR(FIND("/",B163)+1,1),99)&amp;"*",'表2-1(由實施者填寫)'!$J$6:$J$100)*P163/SUMIF($B$8:$B$200,B163,$P$8:$P$200), 0), 0))</f>
        <v>0</v>
      </c>
      <c r="V163" s="333">
        <f ca="1">IF(COUNTA($B$8:B163)=COUNTA($B$8:$B$1000),ROUND('表2-1(由實施者填寫)'!$I$105-SUM($V$8:INDIRECT("V"&amp;(ROW()-1))),0), ROUND(IFERROR('表2-1(由實施者填寫)'!$I$105*P163/$P$201,0),0))</f>
        <v>0</v>
      </c>
      <c r="W163" s="333">
        <f>IF(COUNTIF(B163:$B$200, B163)=1, SUMIF('表2-1(由實施者填寫)'!$B$6:$B$100, "*" &amp; SUBSTITUTE(MID(B163, IFERROR(FIND("/", B163)+1, 1), 99), "(地主)", "") &amp; "*", '表2-1(由實施者填寫)'!$I$6:$I$100) - SUMIFS($W$7:W162, $B$7:B162, B163), ROUND(IFERROR(SUMIF('表2-1(由實施者填寫)'!$B$6:$B$100, "*" &amp; SUBSTITUTE(MID(B163, IFERROR(FIND("/", B163)+1, 1), 99), "(地主)", "") &amp; "*", '表2-1(由實施者填寫)'!$I$6:$I$100) * P163 / SUMIF($B$8:$B$200, B163, $P$8:$P$200), 0), 0))</f>
        <v>0</v>
      </c>
      <c r="X163" s="334">
        <f>IFERROR(INDEX(物價指數!$B$2:$M$84, MATCH(LEFT(R163,3), 物價指數!$A$2:$A$84, 0), MATCH(RIGHT(R163,2),物價指數!$B$1:$M$1, 0)),0)</f>
        <v>0</v>
      </c>
    </row>
    <row r="164" spans="1:24" x14ac:dyDescent="0.25">
      <c r="A164" s="335"/>
      <c r="B164" s="371"/>
      <c r="C164" s="362"/>
      <c r="D164" s="357"/>
      <c r="E164" s="338"/>
      <c r="F164" s="338"/>
      <c r="G164" s="338"/>
      <c r="H164" s="320">
        <f t="shared" si="28"/>
        <v>0</v>
      </c>
      <c r="I164" s="373"/>
      <c r="J164" s="369"/>
      <c r="K164" s="339"/>
      <c r="L164" s="324">
        <f t="shared" si="29"/>
        <v>0</v>
      </c>
      <c r="M164" s="340"/>
      <c r="N164" s="341"/>
      <c r="O164" s="327">
        <f t="shared" si="30"/>
        <v>0</v>
      </c>
      <c r="P164" s="328">
        <f t="shared" si="31"/>
        <v>0</v>
      </c>
      <c r="Q164" s="329">
        <f t="shared" si="32"/>
        <v>0</v>
      </c>
      <c r="R164" s="330">
        <f t="shared" si="33"/>
        <v>0</v>
      </c>
      <c r="S164" s="331">
        <f t="shared" si="34"/>
        <v>0</v>
      </c>
      <c r="T164" s="342"/>
      <c r="U164" s="333">
        <f>IF(COUNTIF(B164:$B$200, B164)=1, ROUND(SUMIF('表2-1(由實施者填寫)'!$B$6:$B$100, "*"&amp;MID(B164,IFERROR(FIND("/",B164)+1,1),99)&amp;"*", '表2-1(由實施者填寫)'!$J$6:$J$100) - SUMIFS($U$7:U163, $B$7:B163, B164),0), ROUND(IFERROR(SUMIF('表2-1(由實施者填寫)'!$B$6:$B$100,"*"&amp;MID(B164,IFERROR(FIND("/",B164)+1,1),99)&amp;"*",'表2-1(由實施者填寫)'!$J$6:$J$100)*P164/SUMIF($B$8:$B$200,B164,$P$8:$P$200), 0), 0))</f>
        <v>0</v>
      </c>
      <c r="V164" s="333">
        <f ca="1">IF(COUNTA($B$8:B164)=COUNTA($B$8:$B$1000),ROUND('表2-1(由實施者填寫)'!$I$105-SUM($V$8:INDIRECT("V"&amp;(ROW()-1))),0), ROUND(IFERROR('表2-1(由實施者填寫)'!$I$105*P164/$P$201,0),0))</f>
        <v>0</v>
      </c>
      <c r="W164" s="333">
        <f>IF(COUNTIF(B164:$B$200, B164)=1, SUMIF('表2-1(由實施者填寫)'!$B$6:$B$100, "*" &amp; SUBSTITUTE(MID(B164, IFERROR(FIND("/", B164)+1, 1), 99), "(地主)", "") &amp; "*", '表2-1(由實施者填寫)'!$I$6:$I$100) - SUMIFS($W$7:W163, $B$7:B163, B164), ROUND(IFERROR(SUMIF('表2-1(由實施者填寫)'!$B$6:$B$100, "*" &amp; SUBSTITUTE(MID(B164, IFERROR(FIND("/", B164)+1, 1), 99), "(地主)", "") &amp; "*", '表2-1(由實施者填寫)'!$I$6:$I$100) * P164 / SUMIF($B$8:$B$200, B164, $P$8:$P$200), 0), 0))</f>
        <v>0</v>
      </c>
      <c r="X164" s="334">
        <f>IFERROR(INDEX(物價指數!$B$2:$M$84, MATCH(LEFT(R164,3), 物價指數!$A$2:$A$84, 0), MATCH(RIGHT(R164,2),物價指數!$B$1:$M$1, 0)),0)</f>
        <v>0</v>
      </c>
    </row>
    <row r="165" spans="1:24" x14ac:dyDescent="0.25">
      <c r="A165" s="335"/>
      <c r="B165" s="371"/>
      <c r="C165" s="362"/>
      <c r="D165" s="357"/>
      <c r="E165" s="338"/>
      <c r="F165" s="338"/>
      <c r="G165" s="338"/>
      <c r="H165" s="320">
        <f t="shared" si="28"/>
        <v>0</v>
      </c>
      <c r="I165" s="373"/>
      <c r="J165" s="369"/>
      <c r="K165" s="339"/>
      <c r="L165" s="324">
        <f t="shared" si="29"/>
        <v>0</v>
      </c>
      <c r="M165" s="340"/>
      <c r="N165" s="341"/>
      <c r="O165" s="327">
        <f t="shared" si="30"/>
        <v>0</v>
      </c>
      <c r="P165" s="328">
        <f t="shared" si="31"/>
        <v>0</v>
      </c>
      <c r="Q165" s="329">
        <f t="shared" si="32"/>
        <v>0</v>
      </c>
      <c r="R165" s="330">
        <f t="shared" si="33"/>
        <v>0</v>
      </c>
      <c r="S165" s="331">
        <f t="shared" si="34"/>
        <v>0</v>
      </c>
      <c r="T165" s="342"/>
      <c r="U165" s="333">
        <f>IF(COUNTIF(B165:$B$200, B165)=1, ROUND(SUMIF('表2-1(由實施者填寫)'!$B$6:$B$100, "*"&amp;MID(B165,IFERROR(FIND("/",B165)+1,1),99)&amp;"*", '表2-1(由實施者填寫)'!$J$6:$J$100) - SUMIFS($U$7:U164, $B$7:B164, B165),0), ROUND(IFERROR(SUMIF('表2-1(由實施者填寫)'!$B$6:$B$100,"*"&amp;MID(B165,IFERROR(FIND("/",B165)+1,1),99)&amp;"*",'表2-1(由實施者填寫)'!$J$6:$J$100)*P165/SUMIF($B$8:$B$200,B165,$P$8:$P$200), 0), 0))</f>
        <v>0</v>
      </c>
      <c r="V165" s="333">
        <f ca="1">IF(COUNTA($B$8:B165)=COUNTA($B$8:$B$1000),ROUND('表2-1(由實施者填寫)'!$I$105-SUM($V$8:INDIRECT("V"&amp;(ROW()-1))),0), ROUND(IFERROR('表2-1(由實施者填寫)'!$I$105*P165/$P$201,0),0))</f>
        <v>0</v>
      </c>
      <c r="W165" s="333">
        <f>IF(COUNTIF(B165:$B$200, B165)=1, SUMIF('表2-1(由實施者填寫)'!$B$6:$B$100, "*" &amp; SUBSTITUTE(MID(B165, IFERROR(FIND("/", B165)+1, 1), 99), "(地主)", "") &amp; "*", '表2-1(由實施者填寫)'!$I$6:$I$100) - SUMIFS($W$7:W164, $B$7:B164, B165), ROUND(IFERROR(SUMIF('表2-1(由實施者填寫)'!$B$6:$B$100, "*" &amp; SUBSTITUTE(MID(B165, IFERROR(FIND("/", B165)+1, 1), 99), "(地主)", "") &amp; "*", '表2-1(由實施者填寫)'!$I$6:$I$100) * P165 / SUMIF($B$8:$B$200, B165, $P$8:$P$200), 0), 0))</f>
        <v>0</v>
      </c>
      <c r="X165" s="334">
        <f>IFERROR(INDEX(物價指數!$B$2:$M$84, MATCH(LEFT(R165,3), 物價指數!$A$2:$A$84, 0), MATCH(RIGHT(R165,2),物價指數!$B$1:$M$1, 0)),0)</f>
        <v>0</v>
      </c>
    </row>
    <row r="166" spans="1:24" x14ac:dyDescent="0.25">
      <c r="A166" s="335"/>
      <c r="B166" s="371"/>
      <c r="C166" s="362"/>
      <c r="D166" s="357"/>
      <c r="E166" s="338"/>
      <c r="F166" s="338"/>
      <c r="G166" s="338"/>
      <c r="H166" s="320">
        <f t="shared" si="28"/>
        <v>0</v>
      </c>
      <c r="I166" s="373"/>
      <c r="J166" s="369"/>
      <c r="K166" s="339"/>
      <c r="L166" s="324">
        <f t="shared" si="29"/>
        <v>0</v>
      </c>
      <c r="M166" s="340"/>
      <c r="N166" s="341"/>
      <c r="O166" s="327">
        <f t="shared" si="30"/>
        <v>0</v>
      </c>
      <c r="P166" s="328">
        <f t="shared" si="31"/>
        <v>0</v>
      </c>
      <c r="Q166" s="329">
        <f t="shared" si="32"/>
        <v>0</v>
      </c>
      <c r="R166" s="330">
        <f t="shared" si="33"/>
        <v>0</v>
      </c>
      <c r="S166" s="331">
        <f t="shared" si="34"/>
        <v>0</v>
      </c>
      <c r="T166" s="342"/>
      <c r="U166" s="333">
        <f>IF(COUNTIF(B166:$B$200, B166)=1, ROUND(SUMIF('表2-1(由實施者填寫)'!$B$6:$B$100, "*"&amp;MID(B166,IFERROR(FIND("/",B166)+1,1),99)&amp;"*", '表2-1(由實施者填寫)'!$J$6:$J$100) - SUMIFS($U$7:U165, $B$7:B165, B166),0), ROUND(IFERROR(SUMIF('表2-1(由實施者填寫)'!$B$6:$B$100,"*"&amp;MID(B166,IFERROR(FIND("/",B166)+1,1),99)&amp;"*",'表2-1(由實施者填寫)'!$J$6:$J$100)*P166/SUMIF($B$8:$B$200,B166,$P$8:$P$200), 0), 0))</f>
        <v>0</v>
      </c>
      <c r="V166" s="333">
        <f ca="1">IF(COUNTA($B$8:B166)=COUNTA($B$8:$B$1000),ROUND('表2-1(由實施者填寫)'!$I$105-SUM($V$8:INDIRECT("V"&amp;(ROW()-1))),0), ROUND(IFERROR('表2-1(由實施者填寫)'!$I$105*P166/$P$201,0),0))</f>
        <v>0</v>
      </c>
      <c r="W166" s="333">
        <f>IF(COUNTIF(B166:$B$200, B166)=1, SUMIF('表2-1(由實施者填寫)'!$B$6:$B$100, "*" &amp; SUBSTITUTE(MID(B166, IFERROR(FIND("/", B166)+1, 1), 99), "(地主)", "") &amp; "*", '表2-1(由實施者填寫)'!$I$6:$I$100) - SUMIFS($W$7:W165, $B$7:B165, B166), ROUND(IFERROR(SUMIF('表2-1(由實施者填寫)'!$B$6:$B$100, "*" &amp; SUBSTITUTE(MID(B166, IFERROR(FIND("/", B166)+1, 1), 99), "(地主)", "") &amp; "*", '表2-1(由實施者填寫)'!$I$6:$I$100) * P166 / SUMIF($B$8:$B$200, B166, $P$8:$P$200), 0), 0))</f>
        <v>0</v>
      </c>
      <c r="X166" s="334">
        <f>IFERROR(INDEX(物價指數!$B$2:$M$84, MATCH(LEFT(R166,3), 物價指數!$A$2:$A$84, 0), MATCH(RIGHT(R166,2),物價指數!$B$1:$M$1, 0)),0)</f>
        <v>0</v>
      </c>
    </row>
    <row r="167" spans="1:24" x14ac:dyDescent="0.25">
      <c r="A167" s="335"/>
      <c r="B167" s="371"/>
      <c r="C167" s="365"/>
      <c r="D167" s="357"/>
      <c r="E167" s="338"/>
      <c r="F167" s="338"/>
      <c r="G167" s="338"/>
      <c r="H167" s="320">
        <f t="shared" si="28"/>
        <v>0</v>
      </c>
      <c r="I167" s="373"/>
      <c r="J167" s="369"/>
      <c r="K167" s="339"/>
      <c r="L167" s="324">
        <f t="shared" si="29"/>
        <v>0</v>
      </c>
      <c r="M167" s="340"/>
      <c r="N167" s="341"/>
      <c r="O167" s="327">
        <f t="shared" si="30"/>
        <v>0</v>
      </c>
      <c r="P167" s="328">
        <f t="shared" si="31"/>
        <v>0</v>
      </c>
      <c r="Q167" s="329">
        <f t="shared" si="32"/>
        <v>0</v>
      </c>
      <c r="R167" s="330">
        <f t="shared" si="33"/>
        <v>0</v>
      </c>
      <c r="S167" s="331">
        <f t="shared" si="34"/>
        <v>0</v>
      </c>
      <c r="T167" s="342"/>
      <c r="U167" s="333">
        <f>IF(COUNTIF(B167:$B$200, B167)=1, ROUND(SUMIF('表2-1(由實施者填寫)'!$B$6:$B$100, "*"&amp;MID(B167,IFERROR(FIND("/",B167)+1,1),99)&amp;"*", '表2-1(由實施者填寫)'!$J$6:$J$100) - SUMIFS($U$7:U166, $B$7:B166, B167),0), ROUND(IFERROR(SUMIF('表2-1(由實施者填寫)'!$B$6:$B$100,"*"&amp;MID(B167,IFERROR(FIND("/",B167)+1,1),99)&amp;"*",'表2-1(由實施者填寫)'!$J$6:$J$100)*P167/SUMIF($B$8:$B$200,B167,$P$8:$P$200), 0), 0))</f>
        <v>0</v>
      </c>
      <c r="V167" s="333">
        <f ca="1">IF(COUNTA($B$8:B167)=COUNTA($B$8:$B$1000),ROUND('表2-1(由實施者填寫)'!$I$105-SUM($V$8:INDIRECT("V"&amp;(ROW()-1))),0), ROUND(IFERROR('表2-1(由實施者填寫)'!$I$105*P167/$P$201,0),0))</f>
        <v>0</v>
      </c>
      <c r="W167" s="333">
        <f>IF(COUNTIF(B167:$B$200, B167)=1, SUMIF('表2-1(由實施者填寫)'!$B$6:$B$100, "*" &amp; SUBSTITUTE(MID(B167, IFERROR(FIND("/", B167)+1, 1), 99), "(地主)", "") &amp; "*", '表2-1(由實施者填寫)'!$I$6:$I$100) - SUMIFS($W$7:W166, $B$7:B166, B167), ROUND(IFERROR(SUMIF('表2-1(由實施者填寫)'!$B$6:$B$100, "*" &amp; SUBSTITUTE(MID(B167, IFERROR(FIND("/", B167)+1, 1), 99), "(地主)", "") &amp; "*", '表2-1(由實施者填寫)'!$I$6:$I$100) * P167 / SUMIF($B$8:$B$200, B167, $P$8:$P$200), 0), 0))</f>
        <v>0</v>
      </c>
      <c r="X167" s="334">
        <f>IFERROR(INDEX(物價指數!$B$2:$M$84, MATCH(LEFT(R167,3), 物價指數!$A$2:$A$84, 0), MATCH(RIGHT(R167,2),物價指數!$B$1:$M$1, 0)),0)</f>
        <v>0</v>
      </c>
    </row>
    <row r="168" spans="1:24" x14ac:dyDescent="0.25">
      <c r="A168" s="335"/>
      <c r="B168" s="371"/>
      <c r="C168" s="365"/>
      <c r="D168" s="357"/>
      <c r="E168" s="338"/>
      <c r="F168" s="338"/>
      <c r="G168" s="338"/>
      <c r="H168" s="320">
        <f t="shared" ref="H168:H199" si="35">IFERROR(E168*F168/G168,0)</f>
        <v>0</v>
      </c>
      <c r="I168" s="373"/>
      <c r="J168" s="369"/>
      <c r="K168" s="339"/>
      <c r="L168" s="324">
        <f t="shared" ref="L168:L199" si="36">H168*K168</f>
        <v>0</v>
      </c>
      <c r="M168" s="340"/>
      <c r="N168" s="341"/>
      <c r="O168" s="327">
        <f t="shared" ref="O168:O199" si="37">IFERROR($L$201/N168,0)</f>
        <v>0</v>
      </c>
      <c r="P168" s="328">
        <f t="shared" ref="P168:P200" si="38">IFERROR(L168/$L$201*$P$6,0)</f>
        <v>0</v>
      </c>
      <c r="Q168" s="329">
        <f t="shared" ref="Q168:Q199" si="39">IFERROR(O168*N168*P168/$P$6,0)</f>
        <v>0</v>
      </c>
      <c r="R168" s="330">
        <f t="shared" ref="R168:R200" si="40">I168</f>
        <v>0</v>
      </c>
      <c r="S168" s="331">
        <f t="shared" ref="S168:S200" si="41">J168</f>
        <v>0</v>
      </c>
      <c r="T168" s="342"/>
      <c r="U168" s="333">
        <f>IF(COUNTIF(B168:$B$200, B168)=1, ROUND(SUMIF('表2-1(由實施者填寫)'!$B$6:$B$100, "*"&amp;MID(B168,IFERROR(FIND("/",B168)+1,1),99)&amp;"*", '表2-1(由實施者填寫)'!$J$6:$J$100) - SUMIFS($U$7:U167, $B$7:B167, B168),0), ROUND(IFERROR(SUMIF('表2-1(由實施者填寫)'!$B$6:$B$100,"*"&amp;MID(B168,IFERROR(FIND("/",B168)+1,1),99)&amp;"*",'表2-1(由實施者填寫)'!$J$6:$J$100)*P168/SUMIF($B$8:$B$200,B168,$P$8:$P$200), 0), 0))</f>
        <v>0</v>
      </c>
      <c r="V168" s="333">
        <f ca="1">IF(COUNTA($B$8:B168)=COUNTA($B$8:$B$1000),ROUND('表2-1(由實施者填寫)'!$I$105-SUM($V$8:INDIRECT("V"&amp;(ROW()-1))),0), ROUND(IFERROR('表2-1(由實施者填寫)'!$I$105*P168/$P$201,0),0))</f>
        <v>0</v>
      </c>
      <c r="W168" s="333">
        <f>IF(COUNTIF(B168:$B$200, B168)=1, SUMIF('表2-1(由實施者填寫)'!$B$6:$B$100, "*" &amp; SUBSTITUTE(MID(B168, IFERROR(FIND("/", B168)+1, 1), 99), "(地主)", "") &amp; "*", '表2-1(由實施者填寫)'!$I$6:$I$100) - SUMIFS($W$7:W167, $B$7:B167, B168), ROUND(IFERROR(SUMIF('表2-1(由實施者填寫)'!$B$6:$B$100, "*" &amp; SUBSTITUTE(MID(B168, IFERROR(FIND("/", B168)+1, 1), 99), "(地主)", "") &amp; "*", '表2-1(由實施者填寫)'!$I$6:$I$100) * P168 / SUMIF($B$8:$B$200, B168, $P$8:$P$200), 0), 0))</f>
        <v>0</v>
      </c>
      <c r="X168" s="334">
        <f>IFERROR(INDEX(物價指數!$B$2:$M$84, MATCH(LEFT(R168,3), 物價指數!$A$2:$A$84, 0), MATCH(RIGHT(R168,2),物價指數!$B$1:$M$1, 0)),0)</f>
        <v>0</v>
      </c>
    </row>
    <row r="169" spans="1:24" x14ac:dyDescent="0.25">
      <c r="A169" s="335"/>
      <c r="B169" s="371"/>
      <c r="C169" s="365"/>
      <c r="D169" s="357"/>
      <c r="E169" s="338"/>
      <c r="F169" s="338"/>
      <c r="G169" s="338"/>
      <c r="H169" s="320">
        <f t="shared" si="35"/>
        <v>0</v>
      </c>
      <c r="I169" s="373"/>
      <c r="J169" s="369"/>
      <c r="K169" s="339"/>
      <c r="L169" s="324">
        <f t="shared" si="36"/>
        <v>0</v>
      </c>
      <c r="M169" s="340"/>
      <c r="N169" s="341"/>
      <c r="O169" s="327">
        <f t="shared" si="37"/>
        <v>0</v>
      </c>
      <c r="P169" s="328">
        <f t="shared" si="38"/>
        <v>0</v>
      </c>
      <c r="Q169" s="329">
        <f t="shared" si="39"/>
        <v>0</v>
      </c>
      <c r="R169" s="330">
        <f t="shared" si="40"/>
        <v>0</v>
      </c>
      <c r="S169" s="331">
        <f t="shared" si="41"/>
        <v>0</v>
      </c>
      <c r="T169" s="342"/>
      <c r="U169" s="333">
        <f>IF(COUNTIF(B169:$B$200, B169)=1, ROUND(SUMIF('表2-1(由實施者填寫)'!$B$6:$B$100, "*"&amp;MID(B169,IFERROR(FIND("/",B169)+1,1),99)&amp;"*", '表2-1(由實施者填寫)'!$J$6:$J$100) - SUMIFS($U$7:U168, $B$7:B168, B169),0), ROUND(IFERROR(SUMIF('表2-1(由實施者填寫)'!$B$6:$B$100,"*"&amp;MID(B169,IFERROR(FIND("/",B169)+1,1),99)&amp;"*",'表2-1(由實施者填寫)'!$J$6:$J$100)*P169/SUMIF($B$8:$B$200,B169,$P$8:$P$200), 0), 0))</f>
        <v>0</v>
      </c>
      <c r="V169" s="333">
        <f ca="1">IF(COUNTA($B$8:B169)=COUNTA($B$8:$B$1000),ROUND('表2-1(由實施者填寫)'!$I$105-SUM($V$8:INDIRECT("V"&amp;(ROW()-1))),0), ROUND(IFERROR('表2-1(由實施者填寫)'!$I$105*P169/$P$201,0),0))</f>
        <v>0</v>
      </c>
      <c r="W169" s="333">
        <f>IF(COUNTIF(B169:$B$200, B169)=1, SUMIF('表2-1(由實施者填寫)'!$B$6:$B$100, "*" &amp; SUBSTITUTE(MID(B169, IFERROR(FIND("/", B169)+1, 1), 99), "(地主)", "") &amp; "*", '表2-1(由實施者填寫)'!$I$6:$I$100) - SUMIFS($W$7:W168, $B$7:B168, B169), ROUND(IFERROR(SUMIF('表2-1(由實施者填寫)'!$B$6:$B$100, "*" &amp; SUBSTITUTE(MID(B169, IFERROR(FIND("/", B169)+1, 1), 99), "(地主)", "") &amp; "*", '表2-1(由實施者填寫)'!$I$6:$I$100) * P169 / SUMIF($B$8:$B$200, B169, $P$8:$P$200), 0), 0))</f>
        <v>0</v>
      </c>
      <c r="X169" s="334">
        <f>IFERROR(INDEX(物價指數!$B$2:$M$84, MATCH(LEFT(R169,3), 物價指數!$A$2:$A$84, 0), MATCH(RIGHT(R169,2),物價指數!$B$1:$M$1, 0)),0)</f>
        <v>0</v>
      </c>
    </row>
    <row r="170" spans="1:24" x14ac:dyDescent="0.25">
      <c r="A170" s="335"/>
      <c r="B170" s="371"/>
      <c r="C170" s="365"/>
      <c r="D170" s="357"/>
      <c r="E170" s="338"/>
      <c r="F170" s="338"/>
      <c r="G170" s="338"/>
      <c r="H170" s="320">
        <f t="shared" si="35"/>
        <v>0</v>
      </c>
      <c r="I170" s="373"/>
      <c r="J170" s="369"/>
      <c r="K170" s="339"/>
      <c r="L170" s="324">
        <f t="shared" si="36"/>
        <v>0</v>
      </c>
      <c r="M170" s="340"/>
      <c r="N170" s="341"/>
      <c r="O170" s="327">
        <f t="shared" si="37"/>
        <v>0</v>
      </c>
      <c r="P170" s="328">
        <f t="shared" si="38"/>
        <v>0</v>
      </c>
      <c r="Q170" s="329">
        <f t="shared" si="39"/>
        <v>0</v>
      </c>
      <c r="R170" s="330">
        <f t="shared" si="40"/>
        <v>0</v>
      </c>
      <c r="S170" s="331">
        <f t="shared" si="41"/>
        <v>0</v>
      </c>
      <c r="T170" s="342"/>
      <c r="U170" s="333">
        <f>IF(COUNTIF(B170:$B$200, B170)=1, ROUND(SUMIF('表2-1(由實施者填寫)'!$B$6:$B$100, "*"&amp;MID(B170,IFERROR(FIND("/",B170)+1,1),99)&amp;"*", '表2-1(由實施者填寫)'!$J$6:$J$100) - SUMIFS($U$7:U169, $B$7:B169, B170),0), ROUND(IFERROR(SUMIF('表2-1(由實施者填寫)'!$B$6:$B$100,"*"&amp;MID(B170,IFERROR(FIND("/",B170)+1,1),99)&amp;"*",'表2-1(由實施者填寫)'!$J$6:$J$100)*P170/SUMIF($B$8:$B$200,B170,$P$8:$P$200), 0), 0))</f>
        <v>0</v>
      </c>
      <c r="V170" s="333">
        <f ca="1">IF(COUNTA($B$8:B170)=COUNTA($B$8:$B$1000),ROUND('表2-1(由實施者填寫)'!$I$105-SUM($V$8:INDIRECT("V"&amp;(ROW()-1))),0), ROUND(IFERROR('表2-1(由實施者填寫)'!$I$105*P170/$P$201,0),0))</f>
        <v>0</v>
      </c>
      <c r="W170" s="333">
        <f>IF(COUNTIF(B170:$B$200, B170)=1, SUMIF('表2-1(由實施者填寫)'!$B$6:$B$100, "*" &amp; SUBSTITUTE(MID(B170, IFERROR(FIND("/", B170)+1, 1), 99), "(地主)", "") &amp; "*", '表2-1(由實施者填寫)'!$I$6:$I$100) - SUMIFS($W$7:W169, $B$7:B169, B170), ROUND(IFERROR(SUMIF('表2-1(由實施者填寫)'!$B$6:$B$100, "*" &amp; SUBSTITUTE(MID(B170, IFERROR(FIND("/", B170)+1, 1), 99), "(地主)", "") &amp; "*", '表2-1(由實施者填寫)'!$I$6:$I$100) * P170 / SUMIF($B$8:$B$200, B170, $P$8:$P$200), 0), 0))</f>
        <v>0</v>
      </c>
      <c r="X170" s="334">
        <f>IFERROR(INDEX(物價指數!$B$2:$M$84, MATCH(LEFT(R170,3), 物價指數!$A$2:$A$84, 0), MATCH(RIGHT(R170,2),物價指數!$B$1:$M$1, 0)),0)</f>
        <v>0</v>
      </c>
    </row>
    <row r="171" spans="1:24" x14ac:dyDescent="0.25">
      <c r="A171" s="335"/>
      <c r="B171" s="371"/>
      <c r="C171" s="365"/>
      <c r="D171" s="357"/>
      <c r="E171" s="338"/>
      <c r="F171" s="338"/>
      <c r="G171" s="338"/>
      <c r="H171" s="320">
        <f t="shared" si="35"/>
        <v>0</v>
      </c>
      <c r="I171" s="373"/>
      <c r="J171" s="369"/>
      <c r="K171" s="339"/>
      <c r="L171" s="324">
        <f t="shared" si="36"/>
        <v>0</v>
      </c>
      <c r="M171" s="340"/>
      <c r="N171" s="341"/>
      <c r="O171" s="327">
        <f t="shared" si="37"/>
        <v>0</v>
      </c>
      <c r="P171" s="328">
        <f t="shared" si="38"/>
        <v>0</v>
      </c>
      <c r="Q171" s="329">
        <f t="shared" si="39"/>
        <v>0</v>
      </c>
      <c r="R171" s="330">
        <f t="shared" si="40"/>
        <v>0</v>
      </c>
      <c r="S171" s="331">
        <f t="shared" si="41"/>
        <v>0</v>
      </c>
      <c r="T171" s="342"/>
      <c r="U171" s="333">
        <f>IF(COUNTIF(B171:$B$200, B171)=1, ROUND(SUMIF('表2-1(由實施者填寫)'!$B$6:$B$100, "*"&amp;MID(B171,IFERROR(FIND("/",B171)+1,1),99)&amp;"*", '表2-1(由實施者填寫)'!$J$6:$J$100) - SUMIFS($U$7:U170, $B$7:B170, B171),0), ROUND(IFERROR(SUMIF('表2-1(由實施者填寫)'!$B$6:$B$100,"*"&amp;MID(B171,IFERROR(FIND("/",B171)+1,1),99)&amp;"*",'表2-1(由實施者填寫)'!$J$6:$J$100)*P171/SUMIF($B$8:$B$200,B171,$P$8:$P$200), 0), 0))</f>
        <v>0</v>
      </c>
      <c r="V171" s="333">
        <f ca="1">IF(COUNTA($B$8:B171)=COUNTA($B$8:$B$1000),ROUND('表2-1(由實施者填寫)'!$I$105-SUM($V$8:INDIRECT("V"&amp;(ROW()-1))),0), ROUND(IFERROR('表2-1(由實施者填寫)'!$I$105*P171/$P$201,0),0))</f>
        <v>0</v>
      </c>
      <c r="W171" s="333">
        <f>IF(COUNTIF(B171:$B$200, B171)=1, SUMIF('表2-1(由實施者填寫)'!$B$6:$B$100, "*" &amp; SUBSTITUTE(MID(B171, IFERROR(FIND("/", B171)+1, 1), 99), "(地主)", "") &amp; "*", '表2-1(由實施者填寫)'!$I$6:$I$100) - SUMIFS($W$7:W170, $B$7:B170, B171), ROUND(IFERROR(SUMIF('表2-1(由實施者填寫)'!$B$6:$B$100, "*" &amp; SUBSTITUTE(MID(B171, IFERROR(FIND("/", B171)+1, 1), 99), "(地主)", "") &amp; "*", '表2-1(由實施者填寫)'!$I$6:$I$100) * P171 / SUMIF($B$8:$B$200, B171, $P$8:$P$200), 0), 0))</f>
        <v>0</v>
      </c>
      <c r="X171" s="334">
        <f>IFERROR(INDEX(物價指數!$B$2:$M$84, MATCH(LEFT(R171,3), 物價指數!$A$2:$A$84, 0), MATCH(RIGHT(R171,2),物價指數!$B$1:$M$1, 0)),0)</f>
        <v>0</v>
      </c>
    </row>
    <row r="172" spans="1:24" x14ac:dyDescent="0.25">
      <c r="A172" s="335"/>
      <c r="B172" s="279"/>
      <c r="C172" s="360"/>
      <c r="D172" s="357"/>
      <c r="E172" s="338"/>
      <c r="F172" s="338"/>
      <c r="G172" s="338"/>
      <c r="H172" s="320">
        <f t="shared" si="35"/>
        <v>0</v>
      </c>
      <c r="I172" s="373"/>
      <c r="J172" s="369"/>
      <c r="K172" s="339"/>
      <c r="L172" s="324">
        <f t="shared" si="36"/>
        <v>0</v>
      </c>
      <c r="M172" s="340"/>
      <c r="N172" s="341"/>
      <c r="O172" s="327">
        <f t="shared" si="37"/>
        <v>0</v>
      </c>
      <c r="P172" s="328">
        <f t="shared" si="38"/>
        <v>0</v>
      </c>
      <c r="Q172" s="329">
        <f t="shared" si="39"/>
        <v>0</v>
      </c>
      <c r="R172" s="330">
        <f t="shared" si="40"/>
        <v>0</v>
      </c>
      <c r="S172" s="331">
        <f t="shared" si="41"/>
        <v>0</v>
      </c>
      <c r="T172" s="342"/>
      <c r="U172" s="333">
        <f>IF(COUNTIF(B172:$B$200, B172)=1, ROUND(SUMIF('表2-1(由實施者填寫)'!$B$6:$B$100, "*"&amp;MID(B172,IFERROR(FIND("/",B172)+1,1),99)&amp;"*", '表2-1(由實施者填寫)'!$J$6:$J$100) - SUMIFS($U$7:U171, $B$7:B171, B172),0), ROUND(IFERROR(SUMIF('表2-1(由實施者填寫)'!$B$6:$B$100,"*"&amp;MID(B172,IFERROR(FIND("/",B172)+1,1),99)&amp;"*",'表2-1(由實施者填寫)'!$J$6:$J$100)*P172/SUMIF($B$8:$B$200,B172,$P$8:$P$200), 0), 0))</f>
        <v>0</v>
      </c>
      <c r="V172" s="333">
        <f ca="1">IF(COUNTA($B$8:B172)=COUNTA($B$8:$B$1000),ROUND('表2-1(由實施者填寫)'!$I$105-SUM($V$8:INDIRECT("V"&amp;(ROW()-1))),0), ROUND(IFERROR('表2-1(由實施者填寫)'!$I$105*P172/$P$201,0),0))</f>
        <v>0</v>
      </c>
      <c r="W172" s="333">
        <f>IF(COUNTIF(B172:$B$200, B172)=1, SUMIF('表2-1(由實施者填寫)'!$B$6:$B$100, "*" &amp; SUBSTITUTE(MID(B172, IFERROR(FIND("/", B172)+1, 1), 99), "(地主)", "") &amp; "*", '表2-1(由實施者填寫)'!$I$6:$I$100) - SUMIFS($W$7:W171, $B$7:B171, B172), ROUND(IFERROR(SUMIF('表2-1(由實施者填寫)'!$B$6:$B$100, "*" &amp; SUBSTITUTE(MID(B172, IFERROR(FIND("/", B172)+1, 1), 99), "(地主)", "") &amp; "*", '表2-1(由實施者填寫)'!$I$6:$I$100) * P172 / SUMIF($B$8:$B$200, B172, $P$8:$P$200), 0), 0))</f>
        <v>0</v>
      </c>
      <c r="X172" s="334">
        <f>IFERROR(INDEX(物價指數!$B$2:$M$84, MATCH(LEFT(R172,3), 物價指數!$A$2:$A$84, 0), MATCH(RIGHT(R172,2),物價指數!$B$1:$M$1, 0)),0)</f>
        <v>0</v>
      </c>
    </row>
    <row r="173" spans="1:24" x14ac:dyDescent="0.25">
      <c r="A173" s="335"/>
      <c r="B173" s="279"/>
      <c r="C173" s="360"/>
      <c r="D173" s="357"/>
      <c r="E173" s="338"/>
      <c r="F173" s="338"/>
      <c r="G173" s="338"/>
      <c r="H173" s="320">
        <f t="shared" si="35"/>
        <v>0</v>
      </c>
      <c r="I173" s="352"/>
      <c r="J173" s="356"/>
      <c r="K173" s="339"/>
      <c r="L173" s="324">
        <f t="shared" si="36"/>
        <v>0</v>
      </c>
      <c r="M173" s="340"/>
      <c r="N173" s="341"/>
      <c r="O173" s="327">
        <f t="shared" si="37"/>
        <v>0</v>
      </c>
      <c r="P173" s="328">
        <f t="shared" si="38"/>
        <v>0</v>
      </c>
      <c r="Q173" s="329">
        <f t="shared" si="39"/>
        <v>0</v>
      </c>
      <c r="R173" s="330">
        <f t="shared" si="40"/>
        <v>0</v>
      </c>
      <c r="S173" s="331">
        <f t="shared" si="41"/>
        <v>0</v>
      </c>
      <c r="T173" s="342"/>
      <c r="U173" s="333">
        <f>IF(COUNTIF(B173:$B$200, B173)=1, ROUND(SUMIF('表2-1(由實施者填寫)'!$B$6:$B$100, "*"&amp;MID(B173,IFERROR(FIND("/",B173)+1,1),99)&amp;"*", '表2-1(由實施者填寫)'!$J$6:$J$100) - SUMIFS($U$7:U172, $B$7:B172, B173),0), ROUND(IFERROR(SUMIF('表2-1(由實施者填寫)'!$B$6:$B$100,"*"&amp;MID(B173,IFERROR(FIND("/",B173)+1,1),99)&amp;"*",'表2-1(由實施者填寫)'!$J$6:$J$100)*P173/SUMIF($B$8:$B$200,B173,$P$8:$P$200), 0), 0))</f>
        <v>0</v>
      </c>
      <c r="V173" s="333">
        <f ca="1">IF(COUNTA($B$8:B173)=COUNTA($B$8:$B$1000),ROUND('表2-1(由實施者填寫)'!$I$105-SUM($V$8:INDIRECT("V"&amp;(ROW()-1))),0), ROUND(IFERROR('表2-1(由實施者填寫)'!$I$105*P173/$P$201,0),0))</f>
        <v>0</v>
      </c>
      <c r="W173" s="333">
        <f>IF(COUNTIF(B173:$B$200, B173)=1, SUMIF('表2-1(由實施者填寫)'!$B$6:$B$100, "*" &amp; SUBSTITUTE(MID(B173, IFERROR(FIND("/", B173)+1, 1), 99), "(地主)", "") &amp; "*", '表2-1(由實施者填寫)'!$I$6:$I$100) - SUMIFS($W$7:W172, $B$7:B172, B173), ROUND(IFERROR(SUMIF('表2-1(由實施者填寫)'!$B$6:$B$100, "*" &amp; SUBSTITUTE(MID(B173, IFERROR(FIND("/", B173)+1, 1), 99), "(地主)", "") &amp; "*", '表2-1(由實施者填寫)'!$I$6:$I$100) * P173 / SUMIF($B$8:$B$200, B173, $P$8:$P$200), 0), 0))</f>
        <v>0</v>
      </c>
      <c r="X173" s="334">
        <f>IFERROR(INDEX(物價指數!$B$2:$M$84, MATCH(LEFT(R173,3), 物價指數!$A$2:$A$84, 0), MATCH(RIGHT(R173,2),物價指數!$B$1:$M$1, 0)),0)</f>
        <v>0</v>
      </c>
    </row>
    <row r="174" spans="1:24" x14ac:dyDescent="0.25">
      <c r="A174" s="335"/>
      <c r="B174" s="279"/>
      <c r="C174" s="360"/>
      <c r="D174" s="357"/>
      <c r="E174" s="338"/>
      <c r="F174" s="338"/>
      <c r="G174" s="338"/>
      <c r="H174" s="320">
        <f t="shared" si="35"/>
        <v>0</v>
      </c>
      <c r="I174" s="352"/>
      <c r="J174" s="356"/>
      <c r="K174" s="339"/>
      <c r="L174" s="324">
        <f t="shared" si="36"/>
        <v>0</v>
      </c>
      <c r="M174" s="340"/>
      <c r="N174" s="341"/>
      <c r="O174" s="327">
        <f t="shared" si="37"/>
        <v>0</v>
      </c>
      <c r="P174" s="328">
        <f t="shared" si="38"/>
        <v>0</v>
      </c>
      <c r="Q174" s="329">
        <f t="shared" si="39"/>
        <v>0</v>
      </c>
      <c r="R174" s="330">
        <f t="shared" si="40"/>
        <v>0</v>
      </c>
      <c r="S174" s="331">
        <f t="shared" si="41"/>
        <v>0</v>
      </c>
      <c r="T174" s="342"/>
      <c r="U174" s="333">
        <f>IF(COUNTIF(B174:$B$200, B174)=1, ROUND(SUMIF('表2-1(由實施者填寫)'!$B$6:$B$100, "*"&amp;MID(B174,IFERROR(FIND("/",B174)+1,1),99)&amp;"*", '表2-1(由實施者填寫)'!$J$6:$J$100) - SUMIFS($U$7:U173, $B$7:B173, B174),0), ROUND(IFERROR(SUMIF('表2-1(由實施者填寫)'!$B$6:$B$100,"*"&amp;MID(B174,IFERROR(FIND("/",B174)+1,1),99)&amp;"*",'表2-1(由實施者填寫)'!$J$6:$J$100)*P174/SUMIF($B$8:$B$200,B174,$P$8:$P$200), 0), 0))</f>
        <v>0</v>
      </c>
      <c r="V174" s="333">
        <f ca="1">IF(COUNTA($B$8:B174)=COUNTA($B$8:$B$1000),ROUND('表2-1(由實施者填寫)'!$I$105-SUM($V$8:INDIRECT("V"&amp;(ROW()-1))),0), ROUND(IFERROR('表2-1(由實施者填寫)'!$I$105*P174/$P$201,0),0))</f>
        <v>0</v>
      </c>
      <c r="W174" s="333">
        <f>IF(COUNTIF(B174:$B$200, B174)=1, SUMIF('表2-1(由實施者填寫)'!$B$6:$B$100, "*" &amp; SUBSTITUTE(MID(B174, IFERROR(FIND("/", B174)+1, 1), 99), "(地主)", "") &amp; "*", '表2-1(由實施者填寫)'!$I$6:$I$100) - SUMIFS($W$7:W173, $B$7:B173, B174), ROUND(IFERROR(SUMIF('表2-1(由實施者填寫)'!$B$6:$B$100, "*" &amp; SUBSTITUTE(MID(B174, IFERROR(FIND("/", B174)+1, 1), 99), "(地主)", "") &amp; "*", '表2-1(由實施者填寫)'!$I$6:$I$100) * P174 / SUMIF($B$8:$B$200, B174, $P$8:$P$200), 0), 0))</f>
        <v>0</v>
      </c>
      <c r="X174" s="334">
        <f>IFERROR(INDEX(物價指數!$B$2:$M$84, MATCH(LEFT(R174,3), 物價指數!$A$2:$A$84, 0), MATCH(RIGHT(R174,2),物價指數!$B$1:$M$1, 0)),0)</f>
        <v>0</v>
      </c>
    </row>
    <row r="175" spans="1:24" x14ac:dyDescent="0.25">
      <c r="A175" s="335"/>
      <c r="B175" s="279"/>
      <c r="C175" s="360"/>
      <c r="D175" s="357"/>
      <c r="E175" s="338"/>
      <c r="F175" s="338"/>
      <c r="G175" s="338"/>
      <c r="H175" s="320">
        <f t="shared" si="35"/>
        <v>0</v>
      </c>
      <c r="I175" s="358"/>
      <c r="J175" s="356"/>
      <c r="K175" s="339"/>
      <c r="L175" s="324">
        <f t="shared" si="36"/>
        <v>0</v>
      </c>
      <c r="M175" s="340"/>
      <c r="N175" s="341"/>
      <c r="O175" s="327">
        <f t="shared" si="37"/>
        <v>0</v>
      </c>
      <c r="P175" s="328">
        <f t="shared" si="38"/>
        <v>0</v>
      </c>
      <c r="Q175" s="329">
        <f t="shared" si="39"/>
        <v>0</v>
      </c>
      <c r="R175" s="330">
        <f t="shared" si="40"/>
        <v>0</v>
      </c>
      <c r="S175" s="331">
        <f t="shared" si="41"/>
        <v>0</v>
      </c>
      <c r="T175" s="342"/>
      <c r="U175" s="333">
        <f>IF(COUNTIF(B175:$B$200, B175)=1, ROUND(SUMIF('表2-1(由實施者填寫)'!$B$6:$B$100, "*"&amp;MID(B175,IFERROR(FIND("/",B175)+1,1),99)&amp;"*", '表2-1(由實施者填寫)'!$J$6:$J$100) - SUMIFS($U$7:U174, $B$7:B174, B175),0), ROUND(IFERROR(SUMIF('表2-1(由實施者填寫)'!$B$6:$B$100,"*"&amp;MID(B175,IFERROR(FIND("/",B175)+1,1),99)&amp;"*",'表2-1(由實施者填寫)'!$J$6:$J$100)*P175/SUMIF($B$8:$B$200,B175,$P$8:$P$200), 0), 0))</f>
        <v>0</v>
      </c>
      <c r="V175" s="333">
        <f ca="1">IF(COUNTA($B$8:B175)=COUNTA($B$8:$B$1000),ROUND('表2-1(由實施者填寫)'!$I$105-SUM($V$8:INDIRECT("V"&amp;(ROW()-1))),0), ROUND(IFERROR('表2-1(由實施者填寫)'!$I$105*P175/$P$201,0),0))</f>
        <v>0</v>
      </c>
      <c r="W175" s="333">
        <f>IF(COUNTIF(B175:$B$200, B175)=1, SUMIF('表2-1(由實施者填寫)'!$B$6:$B$100, "*" &amp; SUBSTITUTE(MID(B175, IFERROR(FIND("/", B175)+1, 1), 99), "(地主)", "") &amp; "*", '表2-1(由實施者填寫)'!$I$6:$I$100) - SUMIFS($W$7:W174, $B$7:B174, B175), ROUND(IFERROR(SUMIF('表2-1(由實施者填寫)'!$B$6:$B$100, "*" &amp; SUBSTITUTE(MID(B175, IFERROR(FIND("/", B175)+1, 1), 99), "(地主)", "") &amp; "*", '表2-1(由實施者填寫)'!$I$6:$I$100) * P175 / SUMIF($B$8:$B$200, B175, $P$8:$P$200), 0), 0))</f>
        <v>0</v>
      </c>
      <c r="X175" s="334">
        <f>IFERROR(INDEX(物價指數!$B$2:$M$84, MATCH(LEFT(R175,3), 物價指數!$A$2:$A$84, 0), MATCH(RIGHT(R175,2),物價指數!$B$1:$M$1, 0)),0)</f>
        <v>0</v>
      </c>
    </row>
    <row r="176" spans="1:24" x14ac:dyDescent="0.25">
      <c r="A176" s="335"/>
      <c r="B176" s="279"/>
      <c r="C176" s="360"/>
      <c r="D176" s="357"/>
      <c r="E176" s="338"/>
      <c r="F176" s="338"/>
      <c r="G176" s="338"/>
      <c r="H176" s="320">
        <f t="shared" si="35"/>
        <v>0</v>
      </c>
      <c r="I176" s="352"/>
      <c r="J176" s="356"/>
      <c r="K176" s="339"/>
      <c r="L176" s="324">
        <f t="shared" si="36"/>
        <v>0</v>
      </c>
      <c r="M176" s="340"/>
      <c r="N176" s="341"/>
      <c r="O176" s="327">
        <f t="shared" si="37"/>
        <v>0</v>
      </c>
      <c r="P176" s="328">
        <f t="shared" si="38"/>
        <v>0</v>
      </c>
      <c r="Q176" s="329">
        <f t="shared" si="39"/>
        <v>0</v>
      </c>
      <c r="R176" s="330">
        <f t="shared" si="40"/>
        <v>0</v>
      </c>
      <c r="S176" s="331">
        <f t="shared" si="41"/>
        <v>0</v>
      </c>
      <c r="T176" s="342"/>
      <c r="U176" s="333">
        <f>IF(COUNTIF(B176:$B$200, B176)=1, ROUND(SUMIF('表2-1(由實施者填寫)'!$B$6:$B$100, "*"&amp;MID(B176,IFERROR(FIND("/",B176)+1,1),99)&amp;"*", '表2-1(由實施者填寫)'!$J$6:$J$100) - SUMIFS($U$7:U175, $B$7:B175, B176),0), ROUND(IFERROR(SUMIF('表2-1(由實施者填寫)'!$B$6:$B$100,"*"&amp;MID(B176,IFERROR(FIND("/",B176)+1,1),99)&amp;"*",'表2-1(由實施者填寫)'!$J$6:$J$100)*P176/SUMIF($B$8:$B$200,B176,$P$8:$P$200), 0), 0))</f>
        <v>0</v>
      </c>
      <c r="V176" s="333">
        <f ca="1">IF(COUNTA($B$8:B176)=COUNTA($B$8:$B$1000),ROUND('表2-1(由實施者填寫)'!$I$105-SUM($V$8:INDIRECT("V"&amp;(ROW()-1))),0), ROUND(IFERROR('表2-1(由實施者填寫)'!$I$105*P176/$P$201,0),0))</f>
        <v>0</v>
      </c>
      <c r="W176" s="333">
        <f>IF(COUNTIF(B176:$B$200, B176)=1, SUMIF('表2-1(由實施者填寫)'!$B$6:$B$100, "*" &amp; SUBSTITUTE(MID(B176, IFERROR(FIND("/", B176)+1, 1), 99), "(地主)", "") &amp; "*", '表2-1(由實施者填寫)'!$I$6:$I$100) - SUMIFS($W$7:W175, $B$7:B175, B176), ROUND(IFERROR(SUMIF('表2-1(由實施者填寫)'!$B$6:$B$100, "*" &amp; SUBSTITUTE(MID(B176, IFERROR(FIND("/", B176)+1, 1), 99), "(地主)", "") &amp; "*", '表2-1(由實施者填寫)'!$I$6:$I$100) * P176 / SUMIF($B$8:$B$200, B176, $P$8:$P$200), 0), 0))</f>
        <v>0</v>
      </c>
      <c r="X176" s="334">
        <f>IFERROR(INDEX(物價指數!$B$2:$M$84, MATCH(LEFT(R176,3), 物價指數!$A$2:$A$84, 0), MATCH(RIGHT(R176,2),物價指數!$B$1:$M$1, 0)),0)</f>
        <v>0</v>
      </c>
    </row>
    <row r="177" spans="1:24" x14ac:dyDescent="0.25">
      <c r="A177" s="335"/>
      <c r="B177" s="279"/>
      <c r="C177" s="360"/>
      <c r="D177" s="357"/>
      <c r="E177" s="338"/>
      <c r="F177" s="338"/>
      <c r="G177" s="338"/>
      <c r="H177" s="320">
        <f t="shared" si="35"/>
        <v>0</v>
      </c>
      <c r="I177" s="352"/>
      <c r="J177" s="356"/>
      <c r="K177" s="339"/>
      <c r="L177" s="324">
        <f t="shared" si="36"/>
        <v>0</v>
      </c>
      <c r="M177" s="340"/>
      <c r="N177" s="341"/>
      <c r="O177" s="327">
        <f t="shared" si="37"/>
        <v>0</v>
      </c>
      <c r="P177" s="328">
        <f t="shared" si="38"/>
        <v>0</v>
      </c>
      <c r="Q177" s="329">
        <f t="shared" si="39"/>
        <v>0</v>
      </c>
      <c r="R177" s="330">
        <f t="shared" si="40"/>
        <v>0</v>
      </c>
      <c r="S177" s="331">
        <f t="shared" si="41"/>
        <v>0</v>
      </c>
      <c r="T177" s="342"/>
      <c r="U177" s="333">
        <f>IF(COUNTIF(B177:$B$200, B177)=1, ROUND(SUMIF('表2-1(由實施者填寫)'!$B$6:$B$100, "*"&amp;MID(B177,IFERROR(FIND("/",B177)+1,1),99)&amp;"*", '表2-1(由實施者填寫)'!$J$6:$J$100) - SUMIFS($U$7:U176, $B$7:B176, B177),0), ROUND(IFERROR(SUMIF('表2-1(由實施者填寫)'!$B$6:$B$100,"*"&amp;MID(B177,IFERROR(FIND("/",B177)+1,1),99)&amp;"*",'表2-1(由實施者填寫)'!$J$6:$J$100)*P177/SUMIF($B$8:$B$200,B177,$P$8:$P$200), 0), 0))</f>
        <v>0</v>
      </c>
      <c r="V177" s="333">
        <f ca="1">IF(COUNTA($B$8:B177)=COUNTA($B$8:$B$1000),ROUND('表2-1(由實施者填寫)'!$I$105-SUM($V$8:INDIRECT("V"&amp;(ROW()-1))),0), ROUND(IFERROR('表2-1(由實施者填寫)'!$I$105*P177/$P$201,0),0))</f>
        <v>0</v>
      </c>
      <c r="W177" s="333">
        <f>IF(COUNTIF(B177:$B$200, B177)=1, SUMIF('表2-1(由實施者填寫)'!$B$6:$B$100, "*" &amp; SUBSTITUTE(MID(B177, IFERROR(FIND("/", B177)+1, 1), 99), "(地主)", "") &amp; "*", '表2-1(由實施者填寫)'!$I$6:$I$100) - SUMIFS($W$7:W176, $B$7:B176, B177), ROUND(IFERROR(SUMIF('表2-1(由實施者填寫)'!$B$6:$B$100, "*" &amp; SUBSTITUTE(MID(B177, IFERROR(FIND("/", B177)+1, 1), 99), "(地主)", "") &amp; "*", '表2-1(由實施者填寫)'!$I$6:$I$100) * P177 / SUMIF($B$8:$B$200, B177, $P$8:$P$200), 0), 0))</f>
        <v>0</v>
      </c>
      <c r="X177" s="334">
        <f>IFERROR(INDEX(物價指數!$B$2:$M$84, MATCH(LEFT(R177,3), 物價指數!$A$2:$A$84, 0), MATCH(RIGHT(R177,2),物價指數!$B$1:$M$1, 0)),0)</f>
        <v>0</v>
      </c>
    </row>
    <row r="178" spans="1:24" x14ac:dyDescent="0.25">
      <c r="A178" s="335"/>
      <c r="B178" s="279"/>
      <c r="C178" s="365"/>
      <c r="D178" s="357"/>
      <c r="E178" s="338"/>
      <c r="F178" s="338"/>
      <c r="G178" s="338"/>
      <c r="H178" s="320">
        <f t="shared" si="35"/>
        <v>0</v>
      </c>
      <c r="I178" s="352"/>
      <c r="J178" s="356"/>
      <c r="K178" s="339"/>
      <c r="L178" s="324">
        <f t="shared" si="36"/>
        <v>0</v>
      </c>
      <c r="M178" s="340"/>
      <c r="N178" s="341"/>
      <c r="O178" s="327">
        <f t="shared" si="37"/>
        <v>0</v>
      </c>
      <c r="P178" s="328">
        <f t="shared" si="38"/>
        <v>0</v>
      </c>
      <c r="Q178" s="329">
        <f t="shared" si="39"/>
        <v>0</v>
      </c>
      <c r="R178" s="330">
        <f t="shared" si="40"/>
        <v>0</v>
      </c>
      <c r="S178" s="331">
        <f t="shared" si="41"/>
        <v>0</v>
      </c>
      <c r="T178" s="342"/>
      <c r="U178" s="333">
        <f>IF(COUNTIF(B178:$B$200, B178)=1, ROUND(SUMIF('表2-1(由實施者填寫)'!$B$6:$B$100, "*"&amp;MID(B178,IFERROR(FIND("/",B178)+1,1),99)&amp;"*", '表2-1(由實施者填寫)'!$J$6:$J$100) - SUMIFS($U$7:U177, $B$7:B177, B178),0), ROUND(IFERROR(SUMIF('表2-1(由實施者填寫)'!$B$6:$B$100,"*"&amp;MID(B178,IFERROR(FIND("/",B178)+1,1),99)&amp;"*",'表2-1(由實施者填寫)'!$J$6:$J$100)*P178/SUMIF($B$8:$B$200,B178,$P$8:$P$200), 0), 0))</f>
        <v>0</v>
      </c>
      <c r="V178" s="333">
        <f ca="1">IF(COUNTA($B$8:B178)=COUNTA($B$8:$B$1000),ROUND('表2-1(由實施者填寫)'!$I$105-SUM($V$8:INDIRECT("V"&amp;(ROW()-1))),0), ROUND(IFERROR('表2-1(由實施者填寫)'!$I$105*P178/$P$201,0),0))</f>
        <v>0</v>
      </c>
      <c r="W178" s="333">
        <f>IF(COUNTIF(B178:$B$200, B178)=1, SUMIF('表2-1(由實施者填寫)'!$B$6:$B$100, "*" &amp; SUBSTITUTE(MID(B178, IFERROR(FIND("/", B178)+1, 1), 99), "(地主)", "") &amp; "*", '表2-1(由實施者填寫)'!$I$6:$I$100) - SUMIFS($W$7:W177, $B$7:B177, B178), ROUND(IFERROR(SUMIF('表2-1(由實施者填寫)'!$B$6:$B$100, "*" &amp; SUBSTITUTE(MID(B178, IFERROR(FIND("/", B178)+1, 1), 99), "(地主)", "") &amp; "*", '表2-1(由實施者填寫)'!$I$6:$I$100) * P178 / SUMIF($B$8:$B$200, B178, $P$8:$P$200), 0), 0))</f>
        <v>0</v>
      </c>
      <c r="X178" s="334">
        <f>IFERROR(INDEX(物價指數!$B$2:$M$84, MATCH(LEFT(R178,3), 物價指數!$A$2:$A$84, 0), MATCH(RIGHT(R178,2),物價指數!$B$1:$M$1, 0)),0)</f>
        <v>0</v>
      </c>
    </row>
    <row r="179" spans="1:24" x14ac:dyDescent="0.25">
      <c r="A179" s="335"/>
      <c r="B179" s="279"/>
      <c r="C179" s="365"/>
      <c r="D179" s="357"/>
      <c r="E179" s="338"/>
      <c r="F179" s="338"/>
      <c r="G179" s="338"/>
      <c r="H179" s="320">
        <f t="shared" si="35"/>
        <v>0</v>
      </c>
      <c r="I179" s="352"/>
      <c r="J179" s="356"/>
      <c r="K179" s="339"/>
      <c r="L179" s="324">
        <f t="shared" si="36"/>
        <v>0</v>
      </c>
      <c r="M179" s="340"/>
      <c r="N179" s="341"/>
      <c r="O179" s="327">
        <f t="shared" si="37"/>
        <v>0</v>
      </c>
      <c r="P179" s="328">
        <f t="shared" si="38"/>
        <v>0</v>
      </c>
      <c r="Q179" s="329">
        <f t="shared" si="39"/>
        <v>0</v>
      </c>
      <c r="R179" s="330">
        <f t="shared" si="40"/>
        <v>0</v>
      </c>
      <c r="S179" s="331">
        <f t="shared" si="41"/>
        <v>0</v>
      </c>
      <c r="T179" s="342"/>
      <c r="U179" s="333">
        <f>IF(COUNTIF(B179:$B$200, B179)=1, ROUND(SUMIF('表2-1(由實施者填寫)'!$B$6:$B$100, "*"&amp;MID(B179,IFERROR(FIND("/",B179)+1,1),99)&amp;"*", '表2-1(由實施者填寫)'!$J$6:$J$100) - SUMIFS($U$7:U178, $B$7:B178, B179),0), ROUND(IFERROR(SUMIF('表2-1(由實施者填寫)'!$B$6:$B$100,"*"&amp;MID(B179,IFERROR(FIND("/",B179)+1,1),99)&amp;"*",'表2-1(由實施者填寫)'!$J$6:$J$100)*P179/SUMIF($B$8:$B$200,B179,$P$8:$P$200), 0), 0))</f>
        <v>0</v>
      </c>
      <c r="V179" s="333">
        <f ca="1">IF(COUNTA($B$8:B179)=COUNTA($B$8:$B$1000),ROUND('表2-1(由實施者填寫)'!$I$105-SUM($V$8:INDIRECT("V"&amp;(ROW()-1))),0), ROUND(IFERROR('表2-1(由實施者填寫)'!$I$105*P179/$P$201,0),0))</f>
        <v>0</v>
      </c>
      <c r="W179" s="333">
        <f>IF(COUNTIF(B179:$B$200, B179)=1, SUMIF('表2-1(由實施者填寫)'!$B$6:$B$100, "*" &amp; SUBSTITUTE(MID(B179, IFERROR(FIND("/", B179)+1, 1), 99), "(地主)", "") &amp; "*", '表2-1(由實施者填寫)'!$I$6:$I$100) - SUMIFS($W$7:W178, $B$7:B178, B179), ROUND(IFERROR(SUMIF('表2-1(由實施者填寫)'!$B$6:$B$100, "*" &amp; SUBSTITUTE(MID(B179, IFERROR(FIND("/", B179)+1, 1), 99), "(地主)", "") &amp; "*", '表2-1(由實施者填寫)'!$I$6:$I$100) * P179 / SUMIF($B$8:$B$200, B179, $P$8:$P$200), 0), 0))</f>
        <v>0</v>
      </c>
      <c r="X179" s="334">
        <f>IFERROR(INDEX(物價指數!$B$2:$M$84, MATCH(LEFT(R179,3), 物價指數!$A$2:$A$84, 0), MATCH(RIGHT(R179,2),物價指數!$B$1:$M$1, 0)),0)</f>
        <v>0</v>
      </c>
    </row>
    <row r="180" spans="1:24" x14ac:dyDescent="0.25">
      <c r="A180" s="335"/>
      <c r="B180" s="279"/>
      <c r="C180" s="362"/>
      <c r="D180" s="357"/>
      <c r="E180" s="338"/>
      <c r="F180" s="338"/>
      <c r="G180" s="338"/>
      <c r="H180" s="320">
        <f t="shared" si="35"/>
        <v>0</v>
      </c>
      <c r="I180" s="352"/>
      <c r="J180" s="356"/>
      <c r="K180" s="339"/>
      <c r="L180" s="324">
        <f t="shared" si="36"/>
        <v>0</v>
      </c>
      <c r="M180" s="340"/>
      <c r="N180" s="341"/>
      <c r="O180" s="327">
        <f t="shared" si="37"/>
        <v>0</v>
      </c>
      <c r="P180" s="328">
        <f t="shared" si="38"/>
        <v>0</v>
      </c>
      <c r="Q180" s="329">
        <f t="shared" si="39"/>
        <v>0</v>
      </c>
      <c r="R180" s="330">
        <f t="shared" si="40"/>
        <v>0</v>
      </c>
      <c r="S180" s="331">
        <f t="shared" si="41"/>
        <v>0</v>
      </c>
      <c r="T180" s="342"/>
      <c r="U180" s="333">
        <f>IF(COUNTIF(B180:$B$200, B180)=1, ROUND(SUMIF('表2-1(由實施者填寫)'!$B$6:$B$100, "*"&amp;MID(B180,IFERROR(FIND("/",B180)+1,1),99)&amp;"*", '表2-1(由實施者填寫)'!$J$6:$J$100) - SUMIFS($U$7:U179, $B$7:B179, B180),0), ROUND(IFERROR(SUMIF('表2-1(由實施者填寫)'!$B$6:$B$100,"*"&amp;MID(B180,IFERROR(FIND("/",B180)+1,1),99)&amp;"*",'表2-1(由實施者填寫)'!$J$6:$J$100)*P180/SUMIF($B$8:$B$200,B180,$P$8:$P$200), 0), 0))</f>
        <v>0</v>
      </c>
      <c r="V180" s="333">
        <f ca="1">IF(COUNTA($B$8:B180)=COUNTA($B$8:$B$1000),ROUND('表2-1(由實施者填寫)'!$I$105-SUM($V$8:INDIRECT("V"&amp;(ROW()-1))),0), ROUND(IFERROR('表2-1(由實施者填寫)'!$I$105*P180/$P$201,0),0))</f>
        <v>0</v>
      </c>
      <c r="W180" s="333">
        <f>IF(COUNTIF(B180:$B$200, B180)=1, SUMIF('表2-1(由實施者填寫)'!$B$6:$B$100, "*" &amp; SUBSTITUTE(MID(B180, IFERROR(FIND("/", B180)+1, 1), 99), "(地主)", "") &amp; "*", '表2-1(由實施者填寫)'!$I$6:$I$100) - SUMIFS($W$7:W179, $B$7:B179, B180), ROUND(IFERROR(SUMIF('表2-1(由實施者填寫)'!$B$6:$B$100, "*" &amp; SUBSTITUTE(MID(B180, IFERROR(FIND("/", B180)+1, 1), 99), "(地主)", "") &amp; "*", '表2-1(由實施者填寫)'!$I$6:$I$100) * P180 / SUMIF($B$8:$B$200, B180, $P$8:$P$200), 0), 0))</f>
        <v>0</v>
      </c>
      <c r="X180" s="334">
        <f>IFERROR(INDEX(物價指數!$B$2:$M$84, MATCH(LEFT(R180,3), 物價指數!$A$2:$A$84, 0), MATCH(RIGHT(R180,2),物價指數!$B$1:$M$1, 0)),0)</f>
        <v>0</v>
      </c>
    </row>
    <row r="181" spans="1:24" x14ac:dyDescent="0.25">
      <c r="A181" s="335"/>
      <c r="B181" s="279"/>
      <c r="C181" s="362"/>
      <c r="D181" s="357"/>
      <c r="E181" s="338"/>
      <c r="F181" s="338"/>
      <c r="G181" s="338"/>
      <c r="H181" s="320">
        <f t="shared" si="35"/>
        <v>0</v>
      </c>
      <c r="I181" s="352"/>
      <c r="J181" s="356"/>
      <c r="K181" s="339"/>
      <c r="L181" s="324">
        <f t="shared" si="36"/>
        <v>0</v>
      </c>
      <c r="M181" s="340"/>
      <c r="N181" s="341"/>
      <c r="O181" s="327">
        <f t="shared" si="37"/>
        <v>0</v>
      </c>
      <c r="P181" s="328">
        <f t="shared" si="38"/>
        <v>0</v>
      </c>
      <c r="Q181" s="329">
        <f t="shared" si="39"/>
        <v>0</v>
      </c>
      <c r="R181" s="330">
        <f t="shared" si="40"/>
        <v>0</v>
      </c>
      <c r="S181" s="331">
        <f t="shared" si="41"/>
        <v>0</v>
      </c>
      <c r="T181" s="342"/>
      <c r="U181" s="333">
        <f>IF(COUNTIF(B181:$B$200, B181)=1, ROUND(SUMIF('表2-1(由實施者填寫)'!$B$6:$B$100, "*"&amp;MID(B181,IFERROR(FIND("/",B181)+1,1),99)&amp;"*", '表2-1(由實施者填寫)'!$J$6:$J$100) - SUMIFS($U$7:U180, $B$7:B180, B181),0), ROUND(IFERROR(SUMIF('表2-1(由實施者填寫)'!$B$6:$B$100,"*"&amp;MID(B181,IFERROR(FIND("/",B181)+1,1),99)&amp;"*",'表2-1(由實施者填寫)'!$J$6:$J$100)*P181/SUMIF($B$8:$B$200,B181,$P$8:$P$200), 0), 0))</f>
        <v>0</v>
      </c>
      <c r="V181" s="333">
        <f ca="1">IF(COUNTA($B$8:B181)=COUNTA($B$8:$B$1000),ROUND('表2-1(由實施者填寫)'!$I$105-SUM($V$8:INDIRECT("V"&amp;(ROW()-1))),0), ROUND(IFERROR('表2-1(由實施者填寫)'!$I$105*P181/$P$201,0),0))</f>
        <v>0</v>
      </c>
      <c r="W181" s="333">
        <f>IF(COUNTIF(B181:$B$200, B181)=1, SUMIF('表2-1(由實施者填寫)'!$B$6:$B$100, "*" &amp; SUBSTITUTE(MID(B181, IFERROR(FIND("/", B181)+1, 1), 99), "(地主)", "") &amp; "*", '表2-1(由實施者填寫)'!$I$6:$I$100) - SUMIFS($W$7:W180, $B$7:B180, B181), ROUND(IFERROR(SUMIF('表2-1(由實施者填寫)'!$B$6:$B$100, "*" &amp; SUBSTITUTE(MID(B181, IFERROR(FIND("/", B181)+1, 1), 99), "(地主)", "") &amp; "*", '表2-1(由實施者填寫)'!$I$6:$I$100) * P181 / SUMIF($B$8:$B$200, B181, $P$8:$P$200), 0), 0))</f>
        <v>0</v>
      </c>
      <c r="X181" s="334">
        <f>IFERROR(INDEX(物價指數!$B$2:$M$84, MATCH(LEFT(R181,3), 物價指數!$A$2:$A$84, 0), MATCH(RIGHT(R181,2),物價指數!$B$1:$M$1, 0)),0)</f>
        <v>0</v>
      </c>
    </row>
    <row r="182" spans="1:24" x14ac:dyDescent="0.25">
      <c r="A182" s="335"/>
      <c r="B182" s="279"/>
      <c r="C182" s="365"/>
      <c r="D182" s="357"/>
      <c r="E182" s="338"/>
      <c r="F182" s="338"/>
      <c r="G182" s="338"/>
      <c r="H182" s="320">
        <f t="shared" si="35"/>
        <v>0</v>
      </c>
      <c r="I182" s="352"/>
      <c r="J182" s="356"/>
      <c r="K182" s="339"/>
      <c r="L182" s="324">
        <f t="shared" si="36"/>
        <v>0</v>
      </c>
      <c r="M182" s="340"/>
      <c r="N182" s="341"/>
      <c r="O182" s="327">
        <f t="shared" si="37"/>
        <v>0</v>
      </c>
      <c r="P182" s="328">
        <f t="shared" si="38"/>
        <v>0</v>
      </c>
      <c r="Q182" s="329">
        <f t="shared" si="39"/>
        <v>0</v>
      </c>
      <c r="R182" s="330">
        <f t="shared" si="40"/>
        <v>0</v>
      </c>
      <c r="S182" s="331">
        <f t="shared" si="41"/>
        <v>0</v>
      </c>
      <c r="T182" s="342"/>
      <c r="U182" s="333">
        <f>IF(COUNTIF(B182:$B$200, B182)=1, ROUND(SUMIF('表2-1(由實施者填寫)'!$B$6:$B$100, "*"&amp;MID(B182,IFERROR(FIND("/",B182)+1,1),99)&amp;"*", '表2-1(由實施者填寫)'!$J$6:$J$100) - SUMIFS($U$7:U181, $B$7:B181, B182),0), ROUND(IFERROR(SUMIF('表2-1(由實施者填寫)'!$B$6:$B$100,"*"&amp;MID(B182,IFERROR(FIND("/",B182)+1,1),99)&amp;"*",'表2-1(由實施者填寫)'!$J$6:$J$100)*P182/SUMIF($B$8:$B$200,B182,$P$8:$P$200), 0), 0))</f>
        <v>0</v>
      </c>
      <c r="V182" s="333">
        <f ca="1">IF(COUNTA($B$8:B182)=COUNTA($B$8:$B$1000),ROUND('表2-1(由實施者填寫)'!$I$105-SUM($V$8:INDIRECT("V"&amp;(ROW()-1))),0), ROUND(IFERROR('表2-1(由實施者填寫)'!$I$105*P182/$P$201,0),0))</f>
        <v>0</v>
      </c>
      <c r="W182" s="333">
        <f>IF(COUNTIF(B182:$B$200, B182)=1, SUMIF('表2-1(由實施者填寫)'!$B$6:$B$100, "*" &amp; SUBSTITUTE(MID(B182, IFERROR(FIND("/", B182)+1, 1), 99), "(地主)", "") &amp; "*", '表2-1(由實施者填寫)'!$I$6:$I$100) - SUMIFS($W$7:W181, $B$7:B181, B182), ROUND(IFERROR(SUMIF('表2-1(由實施者填寫)'!$B$6:$B$100, "*" &amp; SUBSTITUTE(MID(B182, IFERROR(FIND("/", B182)+1, 1), 99), "(地主)", "") &amp; "*", '表2-1(由實施者填寫)'!$I$6:$I$100) * P182 / SUMIF($B$8:$B$200, B182, $P$8:$P$200), 0), 0))</f>
        <v>0</v>
      </c>
      <c r="X182" s="334">
        <f>IFERROR(INDEX(物價指數!$B$2:$M$84, MATCH(LEFT(R182,3), 物價指數!$A$2:$A$84, 0), MATCH(RIGHT(R182,2),物價指數!$B$1:$M$1, 0)),0)</f>
        <v>0</v>
      </c>
    </row>
    <row r="183" spans="1:24" x14ac:dyDescent="0.25">
      <c r="A183" s="335"/>
      <c r="B183" s="279"/>
      <c r="C183" s="365"/>
      <c r="D183" s="357"/>
      <c r="E183" s="338"/>
      <c r="F183" s="338"/>
      <c r="G183" s="338"/>
      <c r="H183" s="320">
        <f t="shared" si="35"/>
        <v>0</v>
      </c>
      <c r="I183" s="352"/>
      <c r="J183" s="356"/>
      <c r="K183" s="339"/>
      <c r="L183" s="324">
        <f t="shared" si="36"/>
        <v>0</v>
      </c>
      <c r="M183" s="340"/>
      <c r="N183" s="341"/>
      <c r="O183" s="327">
        <f t="shared" si="37"/>
        <v>0</v>
      </c>
      <c r="P183" s="328">
        <f t="shared" si="38"/>
        <v>0</v>
      </c>
      <c r="Q183" s="329">
        <f t="shared" si="39"/>
        <v>0</v>
      </c>
      <c r="R183" s="330">
        <f t="shared" si="40"/>
        <v>0</v>
      </c>
      <c r="S183" s="331">
        <f t="shared" si="41"/>
        <v>0</v>
      </c>
      <c r="T183" s="342"/>
      <c r="U183" s="333">
        <f>IF(COUNTIF(B183:$B$200, B183)=1, ROUND(SUMIF('表2-1(由實施者填寫)'!$B$6:$B$100, "*"&amp;MID(B183,IFERROR(FIND("/",B183)+1,1),99)&amp;"*", '表2-1(由實施者填寫)'!$J$6:$J$100) - SUMIFS($U$7:U182, $B$7:B182, B183),0), ROUND(IFERROR(SUMIF('表2-1(由實施者填寫)'!$B$6:$B$100,"*"&amp;MID(B183,IFERROR(FIND("/",B183)+1,1),99)&amp;"*",'表2-1(由實施者填寫)'!$J$6:$J$100)*P183/SUMIF($B$8:$B$200,B183,$P$8:$P$200), 0), 0))</f>
        <v>0</v>
      </c>
      <c r="V183" s="333">
        <f ca="1">IF(COUNTA($B$8:B183)=COUNTA($B$8:$B$1000),ROUND('表2-1(由實施者填寫)'!$I$105-SUM($V$8:INDIRECT("V"&amp;(ROW()-1))),0), ROUND(IFERROR('表2-1(由實施者填寫)'!$I$105*P183/$P$201,0),0))</f>
        <v>0</v>
      </c>
      <c r="W183" s="333">
        <f>IF(COUNTIF(B183:$B$200, B183)=1, SUMIF('表2-1(由實施者填寫)'!$B$6:$B$100, "*" &amp; SUBSTITUTE(MID(B183, IFERROR(FIND("/", B183)+1, 1), 99), "(地主)", "") &amp; "*", '表2-1(由實施者填寫)'!$I$6:$I$100) - SUMIFS($W$7:W182, $B$7:B182, B183), ROUND(IFERROR(SUMIF('表2-1(由實施者填寫)'!$B$6:$B$100, "*" &amp; SUBSTITUTE(MID(B183, IFERROR(FIND("/", B183)+1, 1), 99), "(地主)", "") &amp; "*", '表2-1(由實施者填寫)'!$I$6:$I$100) * P183 / SUMIF($B$8:$B$200, B183, $P$8:$P$200), 0), 0))</f>
        <v>0</v>
      </c>
      <c r="X183" s="334">
        <f>IFERROR(INDEX(物價指數!$B$2:$M$84, MATCH(LEFT(R183,3), 物價指數!$A$2:$A$84, 0), MATCH(RIGHT(R183,2),物價指數!$B$1:$M$1, 0)),0)</f>
        <v>0</v>
      </c>
    </row>
    <row r="184" spans="1:24" x14ac:dyDescent="0.25">
      <c r="A184" s="335"/>
      <c r="B184" s="279"/>
      <c r="C184" s="365"/>
      <c r="D184" s="357"/>
      <c r="E184" s="338"/>
      <c r="F184" s="338"/>
      <c r="G184" s="338"/>
      <c r="H184" s="320">
        <f t="shared" si="35"/>
        <v>0</v>
      </c>
      <c r="I184" s="352"/>
      <c r="J184" s="356"/>
      <c r="K184" s="339"/>
      <c r="L184" s="324">
        <f t="shared" si="36"/>
        <v>0</v>
      </c>
      <c r="M184" s="340"/>
      <c r="N184" s="341"/>
      <c r="O184" s="327">
        <f t="shared" si="37"/>
        <v>0</v>
      </c>
      <c r="P184" s="328">
        <f t="shared" si="38"/>
        <v>0</v>
      </c>
      <c r="Q184" s="329">
        <f t="shared" si="39"/>
        <v>0</v>
      </c>
      <c r="R184" s="330">
        <f t="shared" si="40"/>
        <v>0</v>
      </c>
      <c r="S184" s="331">
        <f t="shared" si="41"/>
        <v>0</v>
      </c>
      <c r="T184" s="342"/>
      <c r="U184" s="333">
        <f>IF(COUNTIF(B184:$B$200, B184)=1, ROUND(SUMIF('表2-1(由實施者填寫)'!$B$6:$B$100, "*"&amp;MID(B184,IFERROR(FIND("/",B184)+1,1),99)&amp;"*", '表2-1(由實施者填寫)'!$J$6:$J$100) - SUMIFS($U$7:U183, $B$7:B183, B184),0), ROUND(IFERROR(SUMIF('表2-1(由實施者填寫)'!$B$6:$B$100,"*"&amp;MID(B184,IFERROR(FIND("/",B184)+1,1),99)&amp;"*",'表2-1(由實施者填寫)'!$J$6:$J$100)*P184/SUMIF($B$8:$B$200,B184,$P$8:$P$200), 0), 0))</f>
        <v>0</v>
      </c>
      <c r="V184" s="333">
        <f ca="1">IF(COUNTA($B$8:B184)=COUNTA($B$8:$B$1000),ROUND('表2-1(由實施者填寫)'!$I$105-SUM($V$8:INDIRECT("V"&amp;(ROW()-1))),0), ROUND(IFERROR('表2-1(由實施者填寫)'!$I$105*P184/$P$201,0),0))</f>
        <v>0</v>
      </c>
      <c r="W184" s="333">
        <f>IF(COUNTIF(B184:$B$200, B184)=1, SUMIF('表2-1(由實施者填寫)'!$B$6:$B$100, "*" &amp; SUBSTITUTE(MID(B184, IFERROR(FIND("/", B184)+1, 1), 99), "(地主)", "") &amp; "*", '表2-1(由實施者填寫)'!$I$6:$I$100) - SUMIFS($W$7:W183, $B$7:B183, B184), ROUND(IFERROR(SUMIF('表2-1(由實施者填寫)'!$B$6:$B$100, "*" &amp; SUBSTITUTE(MID(B184, IFERROR(FIND("/", B184)+1, 1), 99), "(地主)", "") &amp; "*", '表2-1(由實施者填寫)'!$I$6:$I$100) * P184 / SUMIF($B$8:$B$200, B184, $P$8:$P$200), 0), 0))</f>
        <v>0</v>
      </c>
      <c r="X184" s="334">
        <f>IFERROR(INDEX(物價指數!$B$2:$M$84, MATCH(LEFT(R184,3), 物價指數!$A$2:$A$84, 0), MATCH(RIGHT(R184,2),物價指數!$B$1:$M$1, 0)),0)</f>
        <v>0</v>
      </c>
    </row>
    <row r="185" spans="1:24" x14ac:dyDescent="0.25">
      <c r="A185" s="335"/>
      <c r="B185" s="279"/>
      <c r="C185" s="365"/>
      <c r="D185" s="357"/>
      <c r="E185" s="338"/>
      <c r="F185" s="338"/>
      <c r="G185" s="338"/>
      <c r="H185" s="320">
        <f t="shared" si="35"/>
        <v>0</v>
      </c>
      <c r="I185" s="352"/>
      <c r="J185" s="356"/>
      <c r="K185" s="339"/>
      <c r="L185" s="324">
        <f t="shared" si="36"/>
        <v>0</v>
      </c>
      <c r="M185" s="340"/>
      <c r="N185" s="341"/>
      <c r="O185" s="327">
        <f t="shared" si="37"/>
        <v>0</v>
      </c>
      <c r="P185" s="328">
        <f t="shared" si="38"/>
        <v>0</v>
      </c>
      <c r="Q185" s="329">
        <f t="shared" si="39"/>
        <v>0</v>
      </c>
      <c r="R185" s="330">
        <f t="shared" si="40"/>
        <v>0</v>
      </c>
      <c r="S185" s="331">
        <f t="shared" si="41"/>
        <v>0</v>
      </c>
      <c r="T185" s="342"/>
      <c r="U185" s="333">
        <f>IF(COUNTIF(B185:$B$200, B185)=1, ROUND(SUMIF('表2-1(由實施者填寫)'!$B$6:$B$100, "*"&amp;MID(B185,IFERROR(FIND("/",B185)+1,1),99)&amp;"*", '表2-1(由實施者填寫)'!$J$6:$J$100) - SUMIFS($U$7:U184, $B$7:B184, B185),0), ROUND(IFERROR(SUMIF('表2-1(由實施者填寫)'!$B$6:$B$100,"*"&amp;MID(B185,IFERROR(FIND("/",B185)+1,1),99)&amp;"*",'表2-1(由實施者填寫)'!$J$6:$J$100)*P185/SUMIF($B$8:$B$200,B185,$P$8:$P$200), 0), 0))</f>
        <v>0</v>
      </c>
      <c r="V185" s="333">
        <f ca="1">IF(COUNTA($B$8:B185)=COUNTA($B$8:$B$1000),ROUND('表2-1(由實施者填寫)'!$I$105-SUM($V$8:INDIRECT("V"&amp;(ROW()-1))),0), ROUND(IFERROR('表2-1(由實施者填寫)'!$I$105*P185/$P$201,0),0))</f>
        <v>0</v>
      </c>
      <c r="W185" s="333">
        <f>IF(COUNTIF(B185:$B$200, B185)=1, SUMIF('表2-1(由實施者填寫)'!$B$6:$B$100, "*" &amp; SUBSTITUTE(MID(B185, IFERROR(FIND("/", B185)+1, 1), 99), "(地主)", "") &amp; "*", '表2-1(由實施者填寫)'!$I$6:$I$100) - SUMIFS($W$7:W184, $B$7:B184, B185), ROUND(IFERROR(SUMIF('表2-1(由實施者填寫)'!$B$6:$B$100, "*" &amp; SUBSTITUTE(MID(B185, IFERROR(FIND("/", B185)+1, 1), 99), "(地主)", "") &amp; "*", '表2-1(由實施者填寫)'!$I$6:$I$100) * P185 / SUMIF($B$8:$B$200, B185, $P$8:$P$200), 0), 0))</f>
        <v>0</v>
      </c>
      <c r="X185" s="334">
        <f>IFERROR(INDEX(物價指數!$B$2:$M$84, MATCH(LEFT(R185,3), 物價指數!$A$2:$A$84, 0), MATCH(RIGHT(R185,2),物價指數!$B$1:$M$1, 0)),0)</f>
        <v>0</v>
      </c>
    </row>
    <row r="186" spans="1:24" x14ac:dyDescent="0.25">
      <c r="A186" s="335"/>
      <c r="B186" s="279"/>
      <c r="C186" s="365"/>
      <c r="D186" s="357"/>
      <c r="E186" s="338"/>
      <c r="F186" s="338"/>
      <c r="G186" s="338"/>
      <c r="H186" s="320">
        <f t="shared" si="35"/>
        <v>0</v>
      </c>
      <c r="I186" s="352"/>
      <c r="J186" s="356"/>
      <c r="K186" s="339"/>
      <c r="L186" s="324">
        <f t="shared" si="36"/>
        <v>0</v>
      </c>
      <c r="M186" s="340"/>
      <c r="N186" s="341"/>
      <c r="O186" s="327">
        <f t="shared" si="37"/>
        <v>0</v>
      </c>
      <c r="P186" s="328">
        <f t="shared" si="38"/>
        <v>0</v>
      </c>
      <c r="Q186" s="329">
        <f t="shared" si="39"/>
        <v>0</v>
      </c>
      <c r="R186" s="330">
        <f t="shared" si="40"/>
        <v>0</v>
      </c>
      <c r="S186" s="331">
        <f t="shared" si="41"/>
        <v>0</v>
      </c>
      <c r="T186" s="342"/>
      <c r="U186" s="333">
        <f>IF(COUNTIF(B186:$B$200, B186)=1, ROUND(SUMIF('表2-1(由實施者填寫)'!$B$6:$B$100, "*"&amp;MID(B186,IFERROR(FIND("/",B186)+1,1),99)&amp;"*", '表2-1(由實施者填寫)'!$J$6:$J$100) - SUMIFS($U$7:U185, $B$7:B185, B186),0), ROUND(IFERROR(SUMIF('表2-1(由實施者填寫)'!$B$6:$B$100,"*"&amp;MID(B186,IFERROR(FIND("/",B186)+1,1),99)&amp;"*",'表2-1(由實施者填寫)'!$J$6:$J$100)*P186/SUMIF($B$8:$B$200,B186,$P$8:$P$200), 0), 0))</f>
        <v>0</v>
      </c>
      <c r="V186" s="333">
        <f ca="1">IF(COUNTA($B$8:B186)=COUNTA($B$8:$B$1000),ROUND('表2-1(由實施者填寫)'!$I$105-SUM($V$8:INDIRECT("V"&amp;(ROW()-1))),0), ROUND(IFERROR('表2-1(由實施者填寫)'!$I$105*P186/$P$201,0),0))</f>
        <v>0</v>
      </c>
      <c r="W186" s="333">
        <f>IF(COUNTIF(B186:$B$200, B186)=1, SUMIF('表2-1(由實施者填寫)'!$B$6:$B$100, "*" &amp; SUBSTITUTE(MID(B186, IFERROR(FIND("/", B186)+1, 1), 99), "(地主)", "") &amp; "*", '表2-1(由實施者填寫)'!$I$6:$I$100) - SUMIFS($W$7:W185, $B$7:B185, B186), ROUND(IFERROR(SUMIF('表2-1(由實施者填寫)'!$B$6:$B$100, "*" &amp; SUBSTITUTE(MID(B186, IFERROR(FIND("/", B186)+1, 1), 99), "(地主)", "") &amp; "*", '表2-1(由實施者填寫)'!$I$6:$I$100) * P186 / SUMIF($B$8:$B$200, B186, $P$8:$P$200), 0), 0))</f>
        <v>0</v>
      </c>
      <c r="X186" s="334">
        <f>IFERROR(INDEX(物價指數!$B$2:$M$84, MATCH(LEFT(R186,3), 物價指數!$A$2:$A$84, 0), MATCH(RIGHT(R186,2),物價指數!$B$1:$M$1, 0)),0)</f>
        <v>0</v>
      </c>
    </row>
    <row r="187" spans="1:24" x14ac:dyDescent="0.25">
      <c r="A187" s="335"/>
      <c r="B187" s="279"/>
      <c r="C187" s="365"/>
      <c r="D187" s="357"/>
      <c r="E187" s="338"/>
      <c r="F187" s="338"/>
      <c r="G187" s="338"/>
      <c r="H187" s="320">
        <f t="shared" si="35"/>
        <v>0</v>
      </c>
      <c r="I187" s="352"/>
      <c r="J187" s="356"/>
      <c r="K187" s="339"/>
      <c r="L187" s="324">
        <f t="shared" si="36"/>
        <v>0</v>
      </c>
      <c r="M187" s="340"/>
      <c r="N187" s="341"/>
      <c r="O187" s="327">
        <f t="shared" si="37"/>
        <v>0</v>
      </c>
      <c r="P187" s="328">
        <f t="shared" si="38"/>
        <v>0</v>
      </c>
      <c r="Q187" s="329">
        <f t="shared" si="39"/>
        <v>0</v>
      </c>
      <c r="R187" s="330">
        <f t="shared" si="40"/>
        <v>0</v>
      </c>
      <c r="S187" s="331">
        <f t="shared" si="41"/>
        <v>0</v>
      </c>
      <c r="T187" s="342"/>
      <c r="U187" s="333">
        <f>IF(COUNTIF(B187:$B$200, B187)=1, ROUND(SUMIF('表2-1(由實施者填寫)'!$B$6:$B$100, "*"&amp;MID(B187,IFERROR(FIND("/",B187)+1,1),99)&amp;"*", '表2-1(由實施者填寫)'!$J$6:$J$100) - SUMIFS($U$7:U186, $B$7:B186, B187),0), ROUND(IFERROR(SUMIF('表2-1(由實施者填寫)'!$B$6:$B$100,"*"&amp;MID(B187,IFERROR(FIND("/",B187)+1,1),99)&amp;"*",'表2-1(由實施者填寫)'!$J$6:$J$100)*P187/SUMIF($B$8:$B$200,B187,$P$8:$P$200), 0), 0))</f>
        <v>0</v>
      </c>
      <c r="V187" s="333">
        <f ca="1">IF(COUNTA($B$8:B187)=COUNTA($B$8:$B$1000),ROUND('表2-1(由實施者填寫)'!$I$105-SUM($V$8:INDIRECT("V"&amp;(ROW()-1))),0), ROUND(IFERROR('表2-1(由實施者填寫)'!$I$105*P187/$P$201,0),0))</f>
        <v>0</v>
      </c>
      <c r="W187" s="333">
        <f>IF(COUNTIF(B187:$B$200, B187)=1, SUMIF('表2-1(由實施者填寫)'!$B$6:$B$100, "*" &amp; SUBSTITUTE(MID(B187, IFERROR(FIND("/", B187)+1, 1), 99), "(地主)", "") &amp; "*", '表2-1(由實施者填寫)'!$I$6:$I$100) - SUMIFS($W$7:W186, $B$7:B186, B187), ROUND(IFERROR(SUMIF('表2-1(由實施者填寫)'!$B$6:$B$100, "*" &amp; SUBSTITUTE(MID(B187, IFERROR(FIND("/", B187)+1, 1), 99), "(地主)", "") &amp; "*", '表2-1(由實施者填寫)'!$I$6:$I$100) * P187 / SUMIF($B$8:$B$200, B187, $P$8:$P$200), 0), 0))</f>
        <v>0</v>
      </c>
      <c r="X187" s="334">
        <f>IFERROR(INDEX(物價指數!$B$2:$M$84, MATCH(LEFT(R187,3), 物價指數!$A$2:$A$84, 0), MATCH(RIGHT(R187,2),物價指數!$B$1:$M$1, 0)),0)</f>
        <v>0</v>
      </c>
    </row>
    <row r="188" spans="1:24" x14ac:dyDescent="0.25">
      <c r="A188" s="335"/>
      <c r="B188" s="279"/>
      <c r="C188" s="367"/>
      <c r="D188" s="357"/>
      <c r="E188" s="338"/>
      <c r="F188" s="338"/>
      <c r="G188" s="338"/>
      <c r="H188" s="320">
        <f t="shared" si="35"/>
        <v>0</v>
      </c>
      <c r="I188" s="352"/>
      <c r="J188" s="356"/>
      <c r="K188" s="339"/>
      <c r="L188" s="324">
        <f t="shared" si="36"/>
        <v>0</v>
      </c>
      <c r="M188" s="340"/>
      <c r="N188" s="341"/>
      <c r="O188" s="327">
        <f t="shared" si="37"/>
        <v>0</v>
      </c>
      <c r="P188" s="328">
        <f t="shared" si="38"/>
        <v>0</v>
      </c>
      <c r="Q188" s="329">
        <f t="shared" si="39"/>
        <v>0</v>
      </c>
      <c r="R188" s="330">
        <f t="shared" si="40"/>
        <v>0</v>
      </c>
      <c r="S188" s="331">
        <f t="shared" si="41"/>
        <v>0</v>
      </c>
      <c r="T188" s="342"/>
      <c r="U188" s="333">
        <f>IF(COUNTIF(B188:$B$200, B188)=1, ROUND(SUMIF('表2-1(由實施者填寫)'!$B$6:$B$100, "*"&amp;MID(B188,IFERROR(FIND("/",B188)+1,1),99)&amp;"*", '表2-1(由實施者填寫)'!$J$6:$J$100) - SUMIFS($U$7:U187, $B$7:B187, B188),0), ROUND(IFERROR(SUMIF('表2-1(由實施者填寫)'!$B$6:$B$100,"*"&amp;MID(B188,IFERROR(FIND("/",B188)+1,1),99)&amp;"*",'表2-1(由實施者填寫)'!$J$6:$J$100)*P188/SUMIF($B$8:$B$200,B188,$P$8:$P$200), 0), 0))</f>
        <v>0</v>
      </c>
      <c r="V188" s="333">
        <f ca="1">IF(COUNTA($B$8:B188)=COUNTA($B$8:$B$1000),ROUND('表2-1(由實施者填寫)'!$I$105-SUM($V$8:INDIRECT("V"&amp;(ROW()-1))),0), ROUND(IFERROR('表2-1(由實施者填寫)'!$I$105*P188/$P$201,0),0))</f>
        <v>0</v>
      </c>
      <c r="W188" s="333">
        <f>IF(COUNTIF(B188:$B$200, B188)=1, SUMIF('表2-1(由實施者填寫)'!$B$6:$B$100, "*" &amp; SUBSTITUTE(MID(B188, IFERROR(FIND("/", B188)+1, 1), 99), "(地主)", "") &amp; "*", '表2-1(由實施者填寫)'!$I$6:$I$100) - SUMIFS($W$7:W187, $B$7:B187, B188), ROUND(IFERROR(SUMIF('表2-1(由實施者填寫)'!$B$6:$B$100, "*" &amp; SUBSTITUTE(MID(B188, IFERROR(FIND("/", B188)+1, 1), 99), "(地主)", "") &amp; "*", '表2-1(由實施者填寫)'!$I$6:$I$100) * P188 / SUMIF($B$8:$B$200, B188, $P$8:$P$200), 0), 0))</f>
        <v>0</v>
      </c>
      <c r="X188" s="334">
        <f>IFERROR(INDEX(物價指數!$B$2:$M$84, MATCH(LEFT(R188,3), 物價指數!$A$2:$A$84, 0), MATCH(RIGHT(R188,2),物價指數!$B$1:$M$1, 0)),0)</f>
        <v>0</v>
      </c>
    </row>
    <row r="189" spans="1:24" x14ac:dyDescent="0.25">
      <c r="A189" s="335"/>
      <c r="B189" s="279"/>
      <c r="C189" s="367"/>
      <c r="D189" s="357"/>
      <c r="E189" s="338"/>
      <c r="F189" s="338"/>
      <c r="G189" s="338"/>
      <c r="H189" s="320">
        <f t="shared" si="35"/>
        <v>0</v>
      </c>
      <c r="I189" s="352"/>
      <c r="J189" s="356"/>
      <c r="K189" s="339"/>
      <c r="L189" s="324">
        <f t="shared" si="36"/>
        <v>0</v>
      </c>
      <c r="M189" s="340"/>
      <c r="N189" s="341"/>
      <c r="O189" s="327">
        <f t="shared" si="37"/>
        <v>0</v>
      </c>
      <c r="P189" s="328">
        <f t="shared" si="38"/>
        <v>0</v>
      </c>
      <c r="Q189" s="329">
        <f t="shared" si="39"/>
        <v>0</v>
      </c>
      <c r="R189" s="330">
        <f t="shared" si="40"/>
        <v>0</v>
      </c>
      <c r="S189" s="331">
        <f t="shared" si="41"/>
        <v>0</v>
      </c>
      <c r="T189" s="342"/>
      <c r="U189" s="333">
        <f>IF(COUNTIF(B189:$B$200, B189)=1, ROUND(SUMIF('表2-1(由實施者填寫)'!$B$6:$B$100, "*"&amp;MID(B189,IFERROR(FIND("/",B189)+1,1),99)&amp;"*", '表2-1(由實施者填寫)'!$J$6:$J$100) - SUMIFS($U$7:U188, $B$7:B188, B189),0), ROUND(IFERROR(SUMIF('表2-1(由實施者填寫)'!$B$6:$B$100,"*"&amp;MID(B189,IFERROR(FIND("/",B189)+1,1),99)&amp;"*",'表2-1(由實施者填寫)'!$J$6:$J$100)*P189/SUMIF($B$8:$B$200,B189,$P$8:$P$200), 0), 0))</f>
        <v>0</v>
      </c>
      <c r="V189" s="333">
        <f ca="1">IF(COUNTA($B$8:B189)=COUNTA($B$8:$B$1000),ROUND('表2-1(由實施者填寫)'!$I$105-SUM($V$8:INDIRECT("V"&amp;(ROW()-1))),0), ROUND(IFERROR('表2-1(由實施者填寫)'!$I$105*P189/$P$201,0),0))</f>
        <v>0</v>
      </c>
      <c r="W189" s="333">
        <f>IF(COUNTIF(B189:$B$200, B189)=1, SUMIF('表2-1(由實施者填寫)'!$B$6:$B$100, "*" &amp; SUBSTITUTE(MID(B189, IFERROR(FIND("/", B189)+1, 1), 99), "(地主)", "") &amp; "*", '表2-1(由實施者填寫)'!$I$6:$I$100) - SUMIFS($W$7:W188, $B$7:B188, B189), ROUND(IFERROR(SUMIF('表2-1(由實施者填寫)'!$B$6:$B$100, "*" &amp; SUBSTITUTE(MID(B189, IFERROR(FIND("/", B189)+1, 1), 99), "(地主)", "") &amp; "*", '表2-1(由實施者填寫)'!$I$6:$I$100) * P189 / SUMIF($B$8:$B$200, B189, $P$8:$P$200), 0), 0))</f>
        <v>0</v>
      </c>
      <c r="X189" s="334">
        <f>IFERROR(INDEX(物價指數!$B$2:$M$84, MATCH(LEFT(R189,3), 物價指數!$A$2:$A$84, 0), MATCH(RIGHT(R189,2),物價指數!$B$1:$M$1, 0)),0)</f>
        <v>0</v>
      </c>
    </row>
    <row r="190" spans="1:24" x14ac:dyDescent="0.25">
      <c r="A190" s="335"/>
      <c r="B190" s="279"/>
      <c r="C190" s="365"/>
      <c r="D190" s="357"/>
      <c r="E190" s="338"/>
      <c r="F190" s="338"/>
      <c r="G190" s="338"/>
      <c r="H190" s="320">
        <f t="shared" si="35"/>
        <v>0</v>
      </c>
      <c r="I190" s="352"/>
      <c r="J190" s="356"/>
      <c r="K190" s="339"/>
      <c r="L190" s="324">
        <f t="shared" si="36"/>
        <v>0</v>
      </c>
      <c r="M190" s="340"/>
      <c r="N190" s="341"/>
      <c r="O190" s="327">
        <f t="shared" si="37"/>
        <v>0</v>
      </c>
      <c r="P190" s="328">
        <f t="shared" si="38"/>
        <v>0</v>
      </c>
      <c r="Q190" s="329">
        <f t="shared" si="39"/>
        <v>0</v>
      </c>
      <c r="R190" s="330">
        <f t="shared" si="40"/>
        <v>0</v>
      </c>
      <c r="S190" s="331">
        <f t="shared" si="41"/>
        <v>0</v>
      </c>
      <c r="T190" s="342"/>
      <c r="U190" s="333">
        <f>IF(COUNTIF(B190:$B$200, B190)=1, ROUND(SUMIF('表2-1(由實施者填寫)'!$B$6:$B$100, "*"&amp;MID(B190,IFERROR(FIND("/",B190)+1,1),99)&amp;"*", '表2-1(由實施者填寫)'!$J$6:$J$100) - SUMIFS($U$7:U189, $B$7:B189, B190),0), ROUND(IFERROR(SUMIF('表2-1(由實施者填寫)'!$B$6:$B$100,"*"&amp;MID(B190,IFERROR(FIND("/",B190)+1,1),99)&amp;"*",'表2-1(由實施者填寫)'!$J$6:$J$100)*P190/SUMIF($B$8:$B$200,B190,$P$8:$P$200), 0), 0))</f>
        <v>0</v>
      </c>
      <c r="V190" s="333">
        <f ca="1">IF(COUNTA($B$8:B190)=COUNTA($B$8:$B$1000),ROUND('表2-1(由實施者填寫)'!$I$105-SUM($V$8:INDIRECT("V"&amp;(ROW()-1))),0), ROUND(IFERROR('表2-1(由實施者填寫)'!$I$105*P190/$P$201,0),0))</f>
        <v>0</v>
      </c>
      <c r="W190" s="333">
        <f>IF(COUNTIF(B190:$B$200, B190)=1, SUMIF('表2-1(由實施者填寫)'!$B$6:$B$100, "*" &amp; SUBSTITUTE(MID(B190, IFERROR(FIND("/", B190)+1, 1), 99), "(地主)", "") &amp; "*", '表2-1(由實施者填寫)'!$I$6:$I$100) - SUMIFS($W$7:W189, $B$7:B189, B190), ROUND(IFERROR(SUMIF('表2-1(由實施者填寫)'!$B$6:$B$100, "*" &amp; SUBSTITUTE(MID(B190, IFERROR(FIND("/", B190)+1, 1), 99), "(地主)", "") &amp; "*", '表2-1(由實施者填寫)'!$I$6:$I$100) * P190 / SUMIF($B$8:$B$200, B190, $P$8:$P$200), 0), 0))</f>
        <v>0</v>
      </c>
      <c r="X190" s="334">
        <f>IFERROR(INDEX(物價指數!$B$2:$M$84, MATCH(LEFT(R190,3), 物價指數!$A$2:$A$84, 0), MATCH(RIGHT(R190,2),物價指數!$B$1:$M$1, 0)),0)</f>
        <v>0</v>
      </c>
    </row>
    <row r="191" spans="1:24" x14ac:dyDescent="0.25">
      <c r="A191" s="335"/>
      <c r="B191" s="279"/>
      <c r="C191" s="365"/>
      <c r="D191" s="357"/>
      <c r="E191" s="338"/>
      <c r="F191" s="338"/>
      <c r="G191" s="338"/>
      <c r="H191" s="320">
        <f t="shared" si="35"/>
        <v>0</v>
      </c>
      <c r="I191" s="352"/>
      <c r="J191" s="356"/>
      <c r="K191" s="339"/>
      <c r="L191" s="324">
        <f t="shared" si="36"/>
        <v>0</v>
      </c>
      <c r="M191" s="340"/>
      <c r="N191" s="341"/>
      <c r="O191" s="327">
        <f t="shared" si="37"/>
        <v>0</v>
      </c>
      <c r="P191" s="328">
        <f t="shared" si="38"/>
        <v>0</v>
      </c>
      <c r="Q191" s="329">
        <f t="shared" si="39"/>
        <v>0</v>
      </c>
      <c r="R191" s="330">
        <f t="shared" si="40"/>
        <v>0</v>
      </c>
      <c r="S191" s="331">
        <f t="shared" si="41"/>
        <v>0</v>
      </c>
      <c r="T191" s="342"/>
      <c r="U191" s="333">
        <f>IF(COUNTIF(B191:$B$200, B191)=1, ROUND(SUMIF('表2-1(由實施者填寫)'!$B$6:$B$100, "*"&amp;MID(B191,IFERROR(FIND("/",B191)+1,1),99)&amp;"*", '表2-1(由實施者填寫)'!$J$6:$J$100) - SUMIFS($U$7:U190, $B$7:B190, B191),0), ROUND(IFERROR(SUMIF('表2-1(由實施者填寫)'!$B$6:$B$100,"*"&amp;MID(B191,IFERROR(FIND("/",B191)+1,1),99)&amp;"*",'表2-1(由實施者填寫)'!$J$6:$J$100)*P191/SUMIF($B$8:$B$200,B191,$P$8:$P$200), 0), 0))</f>
        <v>0</v>
      </c>
      <c r="V191" s="333">
        <f ca="1">IF(COUNTA($B$8:B191)=COUNTA($B$8:$B$1000),ROUND('表2-1(由實施者填寫)'!$I$105-SUM($V$8:INDIRECT("V"&amp;(ROW()-1))),0), ROUND(IFERROR('表2-1(由實施者填寫)'!$I$105*P191/$P$201,0),0))</f>
        <v>0</v>
      </c>
      <c r="W191" s="333">
        <f>IF(COUNTIF(B191:$B$200, B191)=1, SUMIF('表2-1(由實施者填寫)'!$B$6:$B$100, "*" &amp; SUBSTITUTE(MID(B191, IFERROR(FIND("/", B191)+1, 1), 99), "(地主)", "") &amp; "*", '表2-1(由實施者填寫)'!$I$6:$I$100) - SUMIFS($W$7:W190, $B$7:B190, B191), ROUND(IFERROR(SUMIF('表2-1(由實施者填寫)'!$B$6:$B$100, "*" &amp; SUBSTITUTE(MID(B191, IFERROR(FIND("/", B191)+1, 1), 99), "(地主)", "") &amp; "*", '表2-1(由實施者填寫)'!$I$6:$I$100) * P191 / SUMIF($B$8:$B$200, B191, $P$8:$P$200), 0), 0))</f>
        <v>0</v>
      </c>
      <c r="X191" s="334">
        <f>IFERROR(INDEX(物價指數!$B$2:$M$84, MATCH(LEFT(R191,3), 物價指數!$A$2:$A$84, 0), MATCH(RIGHT(R191,2),物價指數!$B$1:$M$1, 0)),0)</f>
        <v>0</v>
      </c>
    </row>
    <row r="192" spans="1:24" x14ac:dyDescent="0.25">
      <c r="A192" s="335"/>
      <c r="B192" s="279"/>
      <c r="C192" s="380"/>
      <c r="D192" s="357"/>
      <c r="E192" s="338"/>
      <c r="F192" s="338"/>
      <c r="G192" s="338"/>
      <c r="H192" s="320">
        <f t="shared" si="35"/>
        <v>0</v>
      </c>
      <c r="I192" s="352"/>
      <c r="J192" s="356"/>
      <c r="K192" s="339"/>
      <c r="L192" s="324">
        <f t="shared" si="36"/>
        <v>0</v>
      </c>
      <c r="M192" s="340"/>
      <c r="N192" s="341"/>
      <c r="O192" s="327">
        <f t="shared" si="37"/>
        <v>0</v>
      </c>
      <c r="P192" s="328">
        <f t="shared" si="38"/>
        <v>0</v>
      </c>
      <c r="Q192" s="329">
        <f t="shared" si="39"/>
        <v>0</v>
      </c>
      <c r="R192" s="330">
        <f t="shared" si="40"/>
        <v>0</v>
      </c>
      <c r="S192" s="331">
        <f t="shared" si="41"/>
        <v>0</v>
      </c>
      <c r="T192" s="342"/>
      <c r="U192" s="333">
        <f>IF(COUNTIF(B192:$B$200, B192)=1, ROUND(SUMIF('表2-1(由實施者填寫)'!$B$6:$B$100, "*"&amp;MID(B192,IFERROR(FIND("/",B192)+1,1),99)&amp;"*", '表2-1(由實施者填寫)'!$J$6:$J$100) - SUMIFS($U$7:U191, $B$7:B191, B192),0), ROUND(IFERROR(SUMIF('表2-1(由實施者填寫)'!$B$6:$B$100,"*"&amp;MID(B192,IFERROR(FIND("/",B192)+1,1),99)&amp;"*",'表2-1(由實施者填寫)'!$J$6:$J$100)*P192/SUMIF($B$8:$B$200,B192,$P$8:$P$200), 0), 0))</f>
        <v>0</v>
      </c>
      <c r="V192" s="333">
        <f ca="1">IF(COUNTA($B$8:B192)=COUNTA($B$8:$B$1000),ROUND('表2-1(由實施者填寫)'!$I$105-SUM($V$8:INDIRECT("V"&amp;(ROW()-1))),0), ROUND(IFERROR('表2-1(由實施者填寫)'!$I$105*P192/$P$201,0),0))</f>
        <v>0</v>
      </c>
      <c r="W192" s="333">
        <f>IF(COUNTIF(B192:$B$200, B192)=1, SUMIF('表2-1(由實施者填寫)'!$B$6:$B$100, "*" &amp; SUBSTITUTE(MID(B192, IFERROR(FIND("/", B192)+1, 1), 99), "(地主)", "") &amp; "*", '表2-1(由實施者填寫)'!$I$6:$I$100) - SUMIFS($W$7:W191, $B$7:B191, B192), ROUND(IFERROR(SUMIF('表2-1(由實施者填寫)'!$B$6:$B$100, "*" &amp; SUBSTITUTE(MID(B192, IFERROR(FIND("/", B192)+1, 1), 99), "(地主)", "") &amp; "*", '表2-1(由實施者填寫)'!$I$6:$I$100) * P192 / SUMIF($B$8:$B$200, B192, $P$8:$P$200), 0), 0))</f>
        <v>0</v>
      </c>
      <c r="X192" s="334">
        <f>IFERROR(INDEX(物價指數!$B$2:$M$84, MATCH(LEFT(R192,3), 物價指數!$A$2:$A$84, 0), MATCH(RIGHT(R192,2),物價指數!$B$1:$M$1, 0)),0)</f>
        <v>0</v>
      </c>
    </row>
    <row r="193" spans="1:24" x14ac:dyDescent="0.25">
      <c r="A193" s="335"/>
      <c r="B193" s="279"/>
      <c r="C193" s="361"/>
      <c r="D193" s="357"/>
      <c r="E193" s="338"/>
      <c r="F193" s="338"/>
      <c r="G193" s="338"/>
      <c r="H193" s="320">
        <f t="shared" si="35"/>
        <v>0</v>
      </c>
      <c r="I193" s="352"/>
      <c r="J193" s="356"/>
      <c r="K193" s="339"/>
      <c r="L193" s="324">
        <f t="shared" si="36"/>
        <v>0</v>
      </c>
      <c r="M193" s="340"/>
      <c r="N193" s="341"/>
      <c r="O193" s="327">
        <f t="shared" si="37"/>
        <v>0</v>
      </c>
      <c r="P193" s="328">
        <f t="shared" si="38"/>
        <v>0</v>
      </c>
      <c r="Q193" s="329">
        <f t="shared" si="39"/>
        <v>0</v>
      </c>
      <c r="R193" s="330">
        <f t="shared" si="40"/>
        <v>0</v>
      </c>
      <c r="S193" s="331">
        <f t="shared" si="41"/>
        <v>0</v>
      </c>
      <c r="T193" s="342"/>
      <c r="U193" s="333">
        <f>IF(COUNTIF(B193:$B$200, B193)=1, ROUND(SUMIF('表2-1(由實施者填寫)'!$B$6:$B$100, "*"&amp;MID(B193,IFERROR(FIND("/",B193)+1,1),99)&amp;"*", '表2-1(由實施者填寫)'!$J$6:$J$100) - SUMIFS($U$7:U192, $B$7:B192, B193),0), ROUND(IFERROR(SUMIF('表2-1(由實施者填寫)'!$B$6:$B$100,"*"&amp;MID(B193,IFERROR(FIND("/",B193)+1,1),99)&amp;"*",'表2-1(由實施者填寫)'!$J$6:$J$100)*P193/SUMIF($B$8:$B$200,B193,$P$8:$P$200), 0), 0))</f>
        <v>0</v>
      </c>
      <c r="V193" s="333">
        <f ca="1">IF(COUNTA($B$8:B193)=COUNTA($B$8:$B$1000),ROUND('表2-1(由實施者填寫)'!$I$105-SUM($V$8:INDIRECT("V"&amp;(ROW()-1))),0), ROUND(IFERROR('表2-1(由實施者填寫)'!$I$105*P193/$P$201,0),0))</f>
        <v>0</v>
      </c>
      <c r="W193" s="333">
        <f>IF(COUNTIF(B193:$B$200, B193)=1, SUMIF('表2-1(由實施者填寫)'!$B$6:$B$100, "*" &amp; SUBSTITUTE(MID(B193, IFERROR(FIND("/", B193)+1, 1), 99), "(地主)", "") &amp; "*", '表2-1(由實施者填寫)'!$I$6:$I$100) - SUMIFS($W$7:W192, $B$7:B192, B193), ROUND(IFERROR(SUMIF('表2-1(由實施者填寫)'!$B$6:$B$100, "*" &amp; SUBSTITUTE(MID(B193, IFERROR(FIND("/", B193)+1, 1), 99), "(地主)", "") &amp; "*", '表2-1(由實施者填寫)'!$I$6:$I$100) * P193 / SUMIF($B$8:$B$200, B193, $P$8:$P$200), 0), 0))</f>
        <v>0</v>
      </c>
      <c r="X193" s="334">
        <f>IFERROR(INDEX(物價指數!$B$2:$M$84, MATCH(LEFT(R193,3), 物價指數!$A$2:$A$84, 0), MATCH(RIGHT(R193,2),物價指數!$B$1:$M$1, 0)),0)</f>
        <v>0</v>
      </c>
    </row>
    <row r="194" spans="1:24" x14ac:dyDescent="0.25">
      <c r="A194" s="335"/>
      <c r="B194" s="279"/>
      <c r="C194" s="361"/>
      <c r="D194" s="357"/>
      <c r="E194" s="338"/>
      <c r="F194" s="338"/>
      <c r="G194" s="338"/>
      <c r="H194" s="320">
        <f t="shared" si="35"/>
        <v>0</v>
      </c>
      <c r="I194" s="352"/>
      <c r="J194" s="356"/>
      <c r="K194" s="339"/>
      <c r="L194" s="324">
        <f t="shared" si="36"/>
        <v>0</v>
      </c>
      <c r="M194" s="340"/>
      <c r="N194" s="341"/>
      <c r="O194" s="327">
        <f t="shared" si="37"/>
        <v>0</v>
      </c>
      <c r="P194" s="328">
        <f t="shared" si="38"/>
        <v>0</v>
      </c>
      <c r="Q194" s="329">
        <f t="shared" si="39"/>
        <v>0</v>
      </c>
      <c r="R194" s="330">
        <f t="shared" si="40"/>
        <v>0</v>
      </c>
      <c r="S194" s="331">
        <f t="shared" si="41"/>
        <v>0</v>
      </c>
      <c r="T194" s="342"/>
      <c r="U194" s="333">
        <f>IF(COUNTIF(B194:$B$200, B194)=1, ROUND(SUMIF('表2-1(由實施者填寫)'!$B$6:$B$100, "*"&amp;MID(B194,IFERROR(FIND("/",B194)+1,1),99)&amp;"*", '表2-1(由實施者填寫)'!$J$6:$J$100) - SUMIFS($U$7:U193, $B$7:B193, B194),0), ROUND(IFERROR(SUMIF('表2-1(由實施者填寫)'!$B$6:$B$100,"*"&amp;MID(B194,IFERROR(FIND("/",B194)+1,1),99)&amp;"*",'表2-1(由實施者填寫)'!$J$6:$J$100)*P194/SUMIF($B$8:$B$200,B194,$P$8:$P$200), 0), 0))</f>
        <v>0</v>
      </c>
      <c r="V194" s="333">
        <f ca="1">IF(COUNTA($B$8:B194)=COUNTA($B$8:$B$1000),ROUND('表2-1(由實施者填寫)'!$I$105-SUM($V$8:INDIRECT("V"&amp;(ROW()-1))),0), ROUND(IFERROR('表2-1(由實施者填寫)'!$I$105*P194/$P$201,0),0))</f>
        <v>0</v>
      </c>
      <c r="W194" s="333">
        <f>IF(COUNTIF(B194:$B$200, B194)=1, SUMIF('表2-1(由實施者填寫)'!$B$6:$B$100, "*" &amp; SUBSTITUTE(MID(B194, IFERROR(FIND("/", B194)+1, 1), 99), "(地主)", "") &amp; "*", '表2-1(由實施者填寫)'!$I$6:$I$100) - SUMIFS($W$7:W193, $B$7:B193, B194), ROUND(IFERROR(SUMIF('表2-1(由實施者填寫)'!$B$6:$B$100, "*" &amp; SUBSTITUTE(MID(B194, IFERROR(FIND("/", B194)+1, 1), 99), "(地主)", "") &amp; "*", '表2-1(由實施者填寫)'!$I$6:$I$100) * P194 / SUMIF($B$8:$B$200, B194, $P$8:$P$200), 0), 0))</f>
        <v>0</v>
      </c>
      <c r="X194" s="334">
        <f>IFERROR(INDEX(物價指數!$B$2:$M$84, MATCH(LEFT(R194,3), 物價指數!$A$2:$A$84, 0), MATCH(RIGHT(R194,2),物價指數!$B$1:$M$1, 0)),0)</f>
        <v>0</v>
      </c>
    </row>
    <row r="195" spans="1:24" x14ac:dyDescent="0.25">
      <c r="A195" s="335"/>
      <c r="B195" s="371"/>
      <c r="C195" s="365"/>
      <c r="D195" s="357"/>
      <c r="E195" s="338"/>
      <c r="F195" s="338"/>
      <c r="G195" s="338"/>
      <c r="H195" s="320">
        <f t="shared" si="35"/>
        <v>0</v>
      </c>
      <c r="I195" s="352"/>
      <c r="J195" s="356"/>
      <c r="K195" s="339"/>
      <c r="L195" s="324">
        <f t="shared" si="36"/>
        <v>0</v>
      </c>
      <c r="M195" s="340"/>
      <c r="N195" s="341"/>
      <c r="O195" s="327">
        <f t="shared" si="37"/>
        <v>0</v>
      </c>
      <c r="P195" s="328">
        <f t="shared" si="38"/>
        <v>0</v>
      </c>
      <c r="Q195" s="329">
        <f t="shared" si="39"/>
        <v>0</v>
      </c>
      <c r="R195" s="330">
        <f t="shared" si="40"/>
        <v>0</v>
      </c>
      <c r="S195" s="331">
        <f t="shared" si="41"/>
        <v>0</v>
      </c>
      <c r="T195" s="342"/>
      <c r="U195" s="333">
        <f>IF(COUNTIF(B195:$B$200, B195)=1, ROUND(SUMIF('表2-1(由實施者填寫)'!$B$6:$B$100, "*"&amp;MID(B195,IFERROR(FIND("/",B195)+1,1),99)&amp;"*", '表2-1(由實施者填寫)'!$J$6:$J$100) - SUMIFS($U$7:U194, $B$7:B194, B195),0), ROUND(IFERROR(SUMIF('表2-1(由實施者填寫)'!$B$6:$B$100,"*"&amp;MID(B195,IFERROR(FIND("/",B195)+1,1),99)&amp;"*",'表2-1(由實施者填寫)'!$J$6:$J$100)*P195/SUMIF($B$8:$B$200,B195,$P$8:$P$200), 0), 0))</f>
        <v>0</v>
      </c>
      <c r="V195" s="333">
        <f ca="1">IF(COUNTA($B$8:B195)=COUNTA($B$8:$B$1000),ROUND('表2-1(由實施者填寫)'!$I$105-SUM($V$8:INDIRECT("V"&amp;(ROW()-1))),0), ROUND(IFERROR('表2-1(由實施者填寫)'!$I$105*P195/$P$201,0),0))</f>
        <v>0</v>
      </c>
      <c r="W195" s="333">
        <f>IF(COUNTIF(B195:$B$200, B195)=1, SUMIF('表2-1(由實施者填寫)'!$B$6:$B$100, "*" &amp; SUBSTITUTE(MID(B195, IFERROR(FIND("/", B195)+1, 1), 99), "(地主)", "") &amp; "*", '表2-1(由實施者填寫)'!$I$6:$I$100) - SUMIFS($W$7:W194, $B$7:B194, B195), ROUND(IFERROR(SUMIF('表2-1(由實施者填寫)'!$B$6:$B$100, "*" &amp; SUBSTITUTE(MID(B195, IFERROR(FIND("/", B195)+1, 1), 99), "(地主)", "") &amp; "*", '表2-1(由實施者填寫)'!$I$6:$I$100) * P195 / SUMIF($B$8:$B$200, B195, $P$8:$P$200), 0), 0))</f>
        <v>0</v>
      </c>
      <c r="X195" s="334">
        <f>IFERROR(INDEX(物價指數!$B$2:$M$84, MATCH(LEFT(R195,3), 物價指數!$A$2:$A$84, 0), MATCH(RIGHT(R195,2),物價指數!$B$1:$M$1, 0)),0)</f>
        <v>0</v>
      </c>
    </row>
    <row r="196" spans="1:24" x14ac:dyDescent="0.25">
      <c r="A196" s="335"/>
      <c r="B196" s="371"/>
      <c r="C196" s="365"/>
      <c r="D196" s="357"/>
      <c r="E196" s="338"/>
      <c r="F196" s="338"/>
      <c r="G196" s="338"/>
      <c r="H196" s="320">
        <f t="shared" si="35"/>
        <v>0</v>
      </c>
      <c r="I196" s="352"/>
      <c r="J196" s="356"/>
      <c r="K196" s="339"/>
      <c r="L196" s="324">
        <f t="shared" si="36"/>
        <v>0</v>
      </c>
      <c r="M196" s="340"/>
      <c r="N196" s="341"/>
      <c r="O196" s="327">
        <f t="shared" si="37"/>
        <v>0</v>
      </c>
      <c r="P196" s="328">
        <f t="shared" si="38"/>
        <v>0</v>
      </c>
      <c r="Q196" s="329">
        <f t="shared" si="39"/>
        <v>0</v>
      </c>
      <c r="R196" s="330">
        <f t="shared" si="40"/>
        <v>0</v>
      </c>
      <c r="S196" s="331">
        <f t="shared" si="41"/>
        <v>0</v>
      </c>
      <c r="T196" s="342"/>
      <c r="U196" s="333">
        <f>IF(COUNTIF(B196:$B$200, B196)=1, ROUND(SUMIF('表2-1(由實施者填寫)'!$B$6:$B$100, "*"&amp;MID(B196,IFERROR(FIND("/",B196)+1,1),99)&amp;"*", '表2-1(由實施者填寫)'!$J$6:$J$100) - SUMIFS($U$7:U195, $B$7:B195, B196),0), ROUND(IFERROR(SUMIF('表2-1(由實施者填寫)'!$B$6:$B$100,"*"&amp;MID(B196,IFERROR(FIND("/",B196)+1,1),99)&amp;"*",'表2-1(由實施者填寫)'!$J$6:$J$100)*P196/SUMIF($B$8:$B$200,B196,$P$8:$P$200), 0), 0))</f>
        <v>0</v>
      </c>
      <c r="V196" s="333">
        <f ca="1">IF(COUNTA($B$8:B196)=COUNTA($B$8:$B$1000),ROUND('表2-1(由實施者填寫)'!$I$105-SUM($V$8:INDIRECT("V"&amp;(ROW()-1))),0), ROUND(IFERROR('表2-1(由實施者填寫)'!$I$105*P196/$P$201,0),0))</f>
        <v>0</v>
      </c>
      <c r="W196" s="333">
        <f>IF(COUNTIF(B196:$B$200, B196)=1, SUMIF('表2-1(由實施者填寫)'!$B$6:$B$100, "*" &amp; SUBSTITUTE(MID(B196, IFERROR(FIND("/", B196)+1, 1), 99), "(地主)", "") &amp; "*", '表2-1(由實施者填寫)'!$I$6:$I$100) - SUMIFS($W$7:W195, $B$7:B195, B196), ROUND(IFERROR(SUMIF('表2-1(由實施者填寫)'!$B$6:$B$100, "*" &amp; SUBSTITUTE(MID(B196, IFERROR(FIND("/", B196)+1, 1), 99), "(地主)", "") &amp; "*", '表2-1(由實施者填寫)'!$I$6:$I$100) * P196 / SUMIF($B$8:$B$200, B196, $P$8:$P$200), 0), 0))</f>
        <v>0</v>
      </c>
      <c r="X196" s="334">
        <f>IFERROR(INDEX(物價指數!$B$2:$M$84, MATCH(LEFT(R196,3), 物價指數!$A$2:$A$84, 0), MATCH(RIGHT(R196,2),物價指數!$B$1:$M$1, 0)),0)</f>
        <v>0</v>
      </c>
    </row>
    <row r="197" spans="1:24" x14ac:dyDescent="0.25">
      <c r="A197" s="335"/>
      <c r="B197" s="371"/>
      <c r="C197" s="365"/>
      <c r="D197" s="357"/>
      <c r="E197" s="338"/>
      <c r="F197" s="338"/>
      <c r="G197" s="338"/>
      <c r="H197" s="320">
        <f t="shared" si="35"/>
        <v>0</v>
      </c>
      <c r="I197" s="352"/>
      <c r="J197" s="356"/>
      <c r="K197" s="339"/>
      <c r="L197" s="324">
        <f t="shared" si="36"/>
        <v>0</v>
      </c>
      <c r="M197" s="340"/>
      <c r="N197" s="341"/>
      <c r="O197" s="327">
        <f t="shared" si="37"/>
        <v>0</v>
      </c>
      <c r="P197" s="328">
        <f t="shared" si="38"/>
        <v>0</v>
      </c>
      <c r="Q197" s="329">
        <f t="shared" si="39"/>
        <v>0</v>
      </c>
      <c r="R197" s="330">
        <f t="shared" si="40"/>
        <v>0</v>
      </c>
      <c r="S197" s="331">
        <f t="shared" si="41"/>
        <v>0</v>
      </c>
      <c r="T197" s="342"/>
      <c r="U197" s="333">
        <f>IF(COUNTIF(B197:$B$200, B197)=1, ROUND(SUMIF('表2-1(由實施者填寫)'!$B$6:$B$100, "*"&amp;MID(B197,IFERROR(FIND("/",B197)+1,1),99)&amp;"*", '表2-1(由實施者填寫)'!$J$6:$J$100) - SUMIFS($U$7:U196, $B$7:B196, B197),0), ROUND(IFERROR(SUMIF('表2-1(由實施者填寫)'!$B$6:$B$100,"*"&amp;MID(B197,IFERROR(FIND("/",B197)+1,1),99)&amp;"*",'表2-1(由實施者填寫)'!$J$6:$J$100)*P197/SUMIF($B$8:$B$200,B197,$P$8:$P$200), 0), 0))</f>
        <v>0</v>
      </c>
      <c r="V197" s="333">
        <f ca="1">IF(COUNTA($B$8:B197)=COUNTA($B$8:$B$1000),ROUND('表2-1(由實施者填寫)'!$I$105-SUM($V$8:INDIRECT("V"&amp;(ROW()-1))),0), ROUND(IFERROR('表2-1(由實施者填寫)'!$I$105*P197/$P$201,0),0))</f>
        <v>0</v>
      </c>
      <c r="W197" s="333">
        <f>IF(COUNTIF(B197:$B$200, B197)=1, SUMIF('表2-1(由實施者填寫)'!$B$6:$B$100, "*" &amp; SUBSTITUTE(MID(B197, IFERROR(FIND("/", B197)+1, 1), 99), "(地主)", "") &amp; "*", '表2-1(由實施者填寫)'!$I$6:$I$100) - SUMIFS($W$7:W196, $B$7:B196, B197), ROUND(IFERROR(SUMIF('表2-1(由實施者填寫)'!$B$6:$B$100, "*" &amp; SUBSTITUTE(MID(B197, IFERROR(FIND("/", B197)+1, 1), 99), "(地主)", "") &amp; "*", '表2-1(由實施者填寫)'!$I$6:$I$100) * P197 / SUMIF($B$8:$B$200, B197, $P$8:$P$200), 0), 0))</f>
        <v>0</v>
      </c>
      <c r="X197" s="334">
        <f>IFERROR(INDEX(物價指數!$B$2:$M$84, MATCH(LEFT(R197,3), 物價指數!$A$2:$A$84, 0), MATCH(RIGHT(R197,2),物價指數!$B$1:$M$1, 0)),0)</f>
        <v>0</v>
      </c>
    </row>
    <row r="198" spans="1:24" x14ac:dyDescent="0.25">
      <c r="A198" s="335"/>
      <c r="B198" s="371"/>
      <c r="C198" s="365"/>
      <c r="D198" s="357"/>
      <c r="E198" s="338"/>
      <c r="F198" s="338"/>
      <c r="G198" s="338"/>
      <c r="H198" s="320">
        <f t="shared" si="35"/>
        <v>0</v>
      </c>
      <c r="I198" s="352"/>
      <c r="J198" s="356"/>
      <c r="K198" s="339"/>
      <c r="L198" s="324">
        <f t="shared" si="36"/>
        <v>0</v>
      </c>
      <c r="M198" s="340"/>
      <c r="N198" s="341"/>
      <c r="O198" s="327">
        <f t="shared" si="37"/>
        <v>0</v>
      </c>
      <c r="P198" s="328">
        <f t="shared" si="38"/>
        <v>0</v>
      </c>
      <c r="Q198" s="329">
        <f t="shared" si="39"/>
        <v>0</v>
      </c>
      <c r="R198" s="330">
        <f t="shared" si="40"/>
        <v>0</v>
      </c>
      <c r="S198" s="331">
        <f t="shared" si="41"/>
        <v>0</v>
      </c>
      <c r="T198" s="342"/>
      <c r="U198" s="333">
        <f>IF(COUNTIF(B198:$B$200, B198)=1, ROUND(SUMIF('表2-1(由實施者填寫)'!$B$6:$B$100, "*"&amp;MID(B198,IFERROR(FIND("/",B198)+1,1),99)&amp;"*", '表2-1(由實施者填寫)'!$J$6:$J$100) - SUMIFS($U$7:U197, $B$7:B197, B198),0), ROUND(IFERROR(SUMIF('表2-1(由實施者填寫)'!$B$6:$B$100,"*"&amp;MID(B198,IFERROR(FIND("/",B198)+1,1),99)&amp;"*",'表2-1(由實施者填寫)'!$J$6:$J$100)*P198/SUMIF($B$8:$B$200,B198,$P$8:$P$200), 0), 0))</f>
        <v>0</v>
      </c>
      <c r="V198" s="333">
        <f ca="1">IF(COUNTA($B$8:B198)=COUNTA($B$8:$B$1000),ROUND('表2-1(由實施者填寫)'!$I$105-SUM($V$8:INDIRECT("V"&amp;(ROW()-1))),0), ROUND(IFERROR('表2-1(由實施者填寫)'!$I$105*P198/$P$201,0),0))</f>
        <v>0</v>
      </c>
      <c r="W198" s="333">
        <f>IF(COUNTIF(B198:$B$200, B198)=1, SUMIF('表2-1(由實施者填寫)'!$B$6:$B$100, "*" &amp; SUBSTITUTE(MID(B198, IFERROR(FIND("/", B198)+1, 1), 99), "(地主)", "") &amp; "*", '表2-1(由實施者填寫)'!$I$6:$I$100) - SUMIFS($W$7:W197, $B$7:B197, B198), ROUND(IFERROR(SUMIF('表2-1(由實施者填寫)'!$B$6:$B$100, "*" &amp; SUBSTITUTE(MID(B198, IFERROR(FIND("/", B198)+1, 1), 99), "(地主)", "") &amp; "*", '表2-1(由實施者填寫)'!$I$6:$I$100) * P198 / SUMIF($B$8:$B$200, B198, $P$8:$P$200), 0), 0))</f>
        <v>0</v>
      </c>
      <c r="X198" s="334">
        <f>IFERROR(INDEX(物價指數!$B$2:$M$84, MATCH(LEFT(R198,3), 物價指數!$A$2:$A$84, 0), MATCH(RIGHT(R198,2),物價指數!$B$1:$M$1, 0)),0)</f>
        <v>0</v>
      </c>
    </row>
    <row r="199" spans="1:24" x14ac:dyDescent="0.25">
      <c r="A199" s="335"/>
      <c r="B199" s="371"/>
      <c r="C199" s="362"/>
      <c r="D199" s="357"/>
      <c r="E199" s="338"/>
      <c r="F199" s="338"/>
      <c r="G199" s="338"/>
      <c r="H199" s="320">
        <f t="shared" si="35"/>
        <v>0</v>
      </c>
      <c r="I199" s="352"/>
      <c r="J199" s="356"/>
      <c r="K199" s="339"/>
      <c r="L199" s="324">
        <f t="shared" si="36"/>
        <v>0</v>
      </c>
      <c r="M199" s="340"/>
      <c r="N199" s="341"/>
      <c r="O199" s="327">
        <f t="shared" si="37"/>
        <v>0</v>
      </c>
      <c r="P199" s="328">
        <f t="shared" si="38"/>
        <v>0</v>
      </c>
      <c r="Q199" s="329">
        <f t="shared" si="39"/>
        <v>0</v>
      </c>
      <c r="R199" s="330">
        <f t="shared" si="40"/>
        <v>0</v>
      </c>
      <c r="S199" s="331">
        <f t="shared" si="41"/>
        <v>0</v>
      </c>
      <c r="T199" s="342"/>
      <c r="U199" s="333">
        <f>IF(COUNTIF(B199:$B$200, B199)=1, ROUND(SUMIF('表2-1(由實施者填寫)'!$B$6:$B$100, "*"&amp;MID(B199,IFERROR(FIND("/",B199)+1,1),99)&amp;"*", '表2-1(由實施者填寫)'!$J$6:$J$100) - SUMIFS($U$7:U198, $B$7:B198, B199),0), ROUND(IFERROR(SUMIF('表2-1(由實施者填寫)'!$B$6:$B$100,"*"&amp;MID(B199,IFERROR(FIND("/",B199)+1,1),99)&amp;"*",'表2-1(由實施者填寫)'!$J$6:$J$100)*P199/SUMIF($B$8:$B$200,B199,$P$8:$P$200), 0), 0))</f>
        <v>0</v>
      </c>
      <c r="V199" s="333">
        <f ca="1">IF(COUNTA($B$8:B199)=COUNTA($B$8:$B$1000),ROUND('表2-1(由實施者填寫)'!$I$105-SUM($V$8:INDIRECT("V"&amp;(ROW()-1))),0), ROUND(IFERROR('表2-1(由實施者填寫)'!$I$105*P199/$P$201,0),0))</f>
        <v>0</v>
      </c>
      <c r="W199" s="333">
        <f>IF(COUNTIF(B199:$B$200, B199)=1, SUMIF('表2-1(由實施者填寫)'!$B$6:$B$100, "*" &amp; SUBSTITUTE(MID(B199, IFERROR(FIND("/", B199)+1, 1), 99), "(地主)", "") &amp; "*", '表2-1(由實施者填寫)'!$I$6:$I$100) - SUMIFS($W$7:W198, $B$7:B198, B199), ROUND(IFERROR(SUMIF('表2-1(由實施者填寫)'!$B$6:$B$100, "*" &amp; SUBSTITUTE(MID(B199, IFERROR(FIND("/", B199)+1, 1), 99), "(地主)", "") &amp; "*", '表2-1(由實施者填寫)'!$I$6:$I$100) * P199 / SUMIF($B$8:$B$200, B199, $P$8:$P$200), 0), 0))</f>
        <v>0</v>
      </c>
      <c r="X199" s="334">
        <f>IFERROR(INDEX(物價指數!$B$2:$M$84, MATCH(LEFT(R199,3), 物價指數!$A$2:$A$84, 0), MATCH(RIGHT(R199,2),物價指數!$B$1:$M$1, 0)),0)</f>
        <v>0</v>
      </c>
    </row>
    <row r="200" spans="1:24" x14ac:dyDescent="0.25">
      <c r="A200" s="335"/>
      <c r="B200" s="371"/>
      <c r="C200" s="365"/>
      <c r="D200" s="357"/>
      <c r="E200" s="338"/>
      <c r="F200" s="338"/>
      <c r="G200" s="338"/>
      <c r="H200" s="320">
        <f t="shared" ref="H200" si="42">IFERROR(E200*F200/G200,0)</f>
        <v>0</v>
      </c>
      <c r="I200" s="352"/>
      <c r="J200" s="356"/>
      <c r="K200" s="339"/>
      <c r="L200" s="324">
        <f t="shared" ref="L200" si="43">H200*K200</f>
        <v>0</v>
      </c>
      <c r="M200" s="340"/>
      <c r="N200" s="341"/>
      <c r="O200" s="327">
        <f t="shared" ref="O200" si="44">IFERROR($L$201/N200,0)</f>
        <v>0</v>
      </c>
      <c r="P200" s="328">
        <f t="shared" si="38"/>
        <v>0</v>
      </c>
      <c r="Q200" s="329">
        <f t="shared" ref="Q200" si="45">IFERROR(O200*N200*P200/$P$6,0)</f>
        <v>0</v>
      </c>
      <c r="R200" s="330">
        <f t="shared" si="40"/>
        <v>0</v>
      </c>
      <c r="S200" s="331">
        <f t="shared" si="41"/>
        <v>0</v>
      </c>
      <c r="T200" s="342"/>
      <c r="U200" s="333">
        <f>IF(COUNTIF(B200:$B$200, B200)=1, ROUND(SUMIF('表2-1(由實施者填寫)'!$B$6:$B$100, "*"&amp;MID(B200,IFERROR(FIND("/",B200)+1,1),99)&amp;"*", '表2-1(由實施者填寫)'!$J$6:$J$100) - SUMIFS($U$7:U199, $B$7:B199, B200),0), ROUND(IFERROR(SUMIF('表2-1(由實施者填寫)'!$B$6:$B$100,"*"&amp;MID(B200,IFERROR(FIND("/",B200)+1,1),99)&amp;"*",'表2-1(由實施者填寫)'!$J$6:$J$100)*P200/SUMIF($B$8:$B$200,B200,$P$8:$P$200), 0), 0))</f>
        <v>0</v>
      </c>
      <c r="V200" s="333">
        <f ca="1">IF(COUNTA($B$8:B200)=COUNTA($B$8:$B$1000),ROUND('表2-1(由實施者填寫)'!$I$105-SUM($V$8:INDIRECT("V"&amp;(ROW()-1))),0), ROUND(IFERROR('表2-1(由實施者填寫)'!$I$105*P200/$P$201,0),0))</f>
        <v>0</v>
      </c>
      <c r="W200" s="333">
        <f>IF(COUNTIF(B200:$B$200, B200)=1, SUMIF('表2-1(由實施者填寫)'!$B$6:$B$100, "*" &amp; SUBSTITUTE(MID(B200, IFERROR(FIND("/", B200)+1, 1), 99), "(地主)", "") &amp; "*", '表2-1(由實施者填寫)'!$I$6:$I$100) - SUMIFS($W$7:W199, $B$7:B199, B200), ROUND(IFERROR(SUMIF('表2-1(由實施者填寫)'!$B$6:$B$100, "*" &amp; SUBSTITUTE(MID(B200, IFERROR(FIND("/", B200)+1, 1), 99), "(地主)", "") &amp; "*", '表2-1(由實施者填寫)'!$I$6:$I$100) * P200 / SUMIF($B$8:$B$200, B200, $P$8:$P$200), 0), 0))</f>
        <v>0</v>
      </c>
      <c r="X200" s="334">
        <f>IFERROR(INDEX(物價指數!$B$2:$M$84, MATCH(LEFT(R200,3), 物價指數!$A$2:$A$84, 0), MATCH(RIGHT(R200,2),物價指數!$B$1:$M$1, 0)),0)</f>
        <v>0</v>
      </c>
    </row>
    <row r="201" spans="1:24" s="262" customFormat="1" ht="17.25" thickBot="1" x14ac:dyDescent="0.3">
      <c r="A201" s="278"/>
      <c r="B201" s="278"/>
      <c r="C201" s="277"/>
      <c r="D201" s="273"/>
      <c r="E201" s="271"/>
      <c r="F201" s="271"/>
      <c r="G201" s="271"/>
      <c r="H201" s="270">
        <f>SUM(H8:H200)</f>
        <v>0</v>
      </c>
      <c r="I201" s="276"/>
      <c r="J201" s="275"/>
      <c r="K201" s="271"/>
      <c r="L201" s="274">
        <f>SUM(L8:L200)</f>
        <v>0</v>
      </c>
      <c r="M201" s="273"/>
      <c r="N201" s="272"/>
      <c r="O201" s="271"/>
      <c r="P201" s="270">
        <f>SUM(P8:P200)</f>
        <v>0</v>
      </c>
      <c r="Q201" s="269">
        <f>SUM(Q8:Q200)</f>
        <v>0</v>
      </c>
      <c r="R201" s="268"/>
      <c r="S201" s="267"/>
      <c r="T201" s="266"/>
      <c r="U201" s="264">
        <f>SUM(U8:U200)</f>
        <v>0</v>
      </c>
      <c r="V201" s="265">
        <f ca="1">SUM(V8:V200)</f>
        <v>0</v>
      </c>
      <c r="W201" s="264">
        <f>SUM(W8:W200)</f>
        <v>0</v>
      </c>
      <c r="X201" s="263">
        <f>IF(ROW(B201)=218, '表2-1(由實施者填寫)'!$I$105 - SUM($X$2:X200), ROUND(IFERROR('表2-1(由實施者填寫)'!$I$105 *#REF! /#REF!, 0), 0))</f>
        <v>0</v>
      </c>
    </row>
    <row r="202" spans="1:24" x14ac:dyDescent="0.25">
      <c r="B202" s="255"/>
      <c r="C202" s="255"/>
      <c r="D202" s="255"/>
      <c r="E202" s="255"/>
      <c r="F202" s="255"/>
      <c r="G202" s="255"/>
      <c r="H202" s="255"/>
      <c r="I202" s="255"/>
      <c r="J202" s="255"/>
      <c r="K202" s="255"/>
      <c r="L202" s="255"/>
      <c r="M202" s="255"/>
      <c r="N202" s="255"/>
      <c r="O202" s="255"/>
      <c r="P202" s="255"/>
      <c r="R202" s="255"/>
      <c r="S202" s="255"/>
      <c r="T202" s="255"/>
      <c r="U202" s="255"/>
      <c r="V202" s="255"/>
      <c r="W202" s="255"/>
      <c r="X202" s="255"/>
    </row>
    <row r="203" spans="1:24" ht="19.5" x14ac:dyDescent="0.25">
      <c r="A203" s="498" t="s">
        <v>239</v>
      </c>
      <c r="B203" s="498"/>
      <c r="C203" s="498"/>
      <c r="D203" s="255"/>
      <c r="E203" s="255"/>
      <c r="F203" s="255"/>
      <c r="G203" s="255"/>
      <c r="H203" s="255"/>
      <c r="I203" s="255"/>
      <c r="J203" s="255"/>
      <c r="K203" s="255"/>
      <c r="L203" s="255"/>
      <c r="M203" s="255"/>
      <c r="N203" s="255"/>
      <c r="O203" s="255"/>
      <c r="P203" s="255"/>
      <c r="R203" s="255"/>
      <c r="S203" s="255"/>
      <c r="T203" s="255"/>
      <c r="U203" s="255"/>
      <c r="V203" s="255"/>
      <c r="W203" s="255"/>
      <c r="X203" s="255"/>
    </row>
    <row r="204" spans="1:24" ht="19.5" x14ac:dyDescent="0.25">
      <c r="A204" s="472" t="s">
        <v>238</v>
      </c>
      <c r="B204" s="472"/>
      <c r="C204" s="472"/>
      <c r="D204" s="255"/>
      <c r="E204" s="255"/>
      <c r="F204" s="255"/>
      <c r="G204" s="255"/>
      <c r="H204" s="255"/>
      <c r="I204" s="255"/>
      <c r="J204" s="255"/>
      <c r="K204" s="255"/>
      <c r="L204" s="255"/>
      <c r="M204" s="255"/>
      <c r="N204" s="255"/>
      <c r="O204" s="255"/>
      <c r="P204" s="255"/>
      <c r="R204" s="255"/>
      <c r="S204" s="255"/>
      <c r="T204" s="255"/>
      <c r="U204" s="255"/>
      <c r="V204" s="255"/>
      <c r="W204" s="255"/>
      <c r="X204" s="255"/>
    </row>
    <row r="205" spans="1:24" x14ac:dyDescent="0.25">
      <c r="A205" s="255"/>
      <c r="B205" s="255"/>
      <c r="C205" s="255"/>
      <c r="D205" s="255"/>
      <c r="E205" s="255"/>
      <c r="F205" s="255"/>
      <c r="G205" s="255"/>
      <c r="H205" s="255"/>
      <c r="I205" s="255"/>
      <c r="J205" s="255"/>
      <c r="K205" s="255"/>
      <c r="L205" s="255"/>
      <c r="M205" s="255"/>
      <c r="N205" s="255"/>
      <c r="O205" s="255"/>
      <c r="P205" s="255"/>
      <c r="R205" s="255"/>
      <c r="S205" s="255"/>
      <c r="T205" s="255"/>
      <c r="U205" s="255"/>
      <c r="V205" s="255"/>
      <c r="W205" s="255"/>
      <c r="X205" s="255"/>
    </row>
    <row r="206" spans="1:24" x14ac:dyDescent="0.25">
      <c r="A206" s="255"/>
      <c r="B206" s="255"/>
      <c r="C206" s="255"/>
      <c r="D206" s="255"/>
      <c r="E206" s="255"/>
      <c r="F206" s="255"/>
      <c r="G206" s="255"/>
      <c r="H206" s="255"/>
      <c r="I206" s="255"/>
      <c r="J206" s="255"/>
      <c r="K206" s="255"/>
      <c r="L206" s="255"/>
      <c r="M206" s="255"/>
      <c r="N206" s="255"/>
      <c r="O206" s="255"/>
      <c r="P206" s="255"/>
      <c r="R206" s="255"/>
      <c r="S206" s="255"/>
      <c r="T206" s="255"/>
      <c r="U206" s="255"/>
      <c r="V206" s="255"/>
      <c r="W206" s="255"/>
      <c r="X206" s="255"/>
    </row>
    <row r="207" spans="1:24" x14ac:dyDescent="0.25">
      <c r="A207" s="255"/>
      <c r="B207" s="255"/>
      <c r="C207" s="255"/>
      <c r="D207" s="255"/>
      <c r="E207" s="255"/>
      <c r="F207" s="255"/>
      <c r="G207" s="255"/>
      <c r="H207" s="255"/>
      <c r="I207" s="255"/>
      <c r="J207" s="255"/>
      <c r="K207" s="255"/>
      <c r="L207" s="255"/>
      <c r="M207" s="255"/>
      <c r="N207" s="255"/>
      <c r="O207" s="255"/>
      <c r="P207" s="255"/>
      <c r="R207" s="255"/>
      <c r="S207" s="255"/>
      <c r="T207" s="255"/>
      <c r="U207" s="255"/>
      <c r="V207" s="255"/>
      <c r="W207" s="255"/>
      <c r="X207" s="255"/>
    </row>
    <row r="208" spans="1:24" x14ac:dyDescent="0.25">
      <c r="A208" s="255"/>
      <c r="B208" s="255"/>
      <c r="C208" s="255"/>
      <c r="D208" s="255"/>
      <c r="E208" s="255"/>
      <c r="F208" s="255"/>
      <c r="G208" s="255"/>
      <c r="H208" s="255"/>
      <c r="I208" s="255"/>
      <c r="J208" s="255"/>
      <c r="K208" s="255"/>
      <c r="L208" s="255"/>
      <c r="M208" s="255"/>
      <c r="N208" s="255"/>
      <c r="O208" s="255"/>
      <c r="P208" s="255"/>
      <c r="R208" s="255"/>
      <c r="S208" s="255"/>
      <c r="T208" s="255"/>
      <c r="U208" s="255"/>
      <c r="V208" s="255"/>
      <c r="W208" s="255"/>
      <c r="X208" s="255"/>
    </row>
    <row r="209" spans="1:24" x14ac:dyDescent="0.25">
      <c r="A209" s="255"/>
      <c r="B209" s="255"/>
      <c r="C209" s="255"/>
      <c r="D209" s="255"/>
      <c r="E209" s="255"/>
      <c r="F209" s="255"/>
      <c r="G209" s="255"/>
      <c r="H209" s="255"/>
      <c r="I209" s="255"/>
      <c r="J209" s="255"/>
      <c r="K209" s="255"/>
      <c r="L209" s="255"/>
      <c r="M209" s="255"/>
      <c r="N209" s="255"/>
      <c r="O209" s="255"/>
      <c r="P209" s="255"/>
      <c r="R209" s="255"/>
      <c r="S209" s="255"/>
      <c r="T209" s="255"/>
      <c r="U209" s="255"/>
      <c r="V209" s="255"/>
      <c r="W209" s="255"/>
      <c r="X209" s="255"/>
    </row>
    <row r="210" spans="1:24" x14ac:dyDescent="0.25">
      <c r="A210" s="255"/>
      <c r="B210" s="255"/>
      <c r="C210" s="255"/>
      <c r="D210" s="255"/>
      <c r="E210" s="255"/>
      <c r="F210" s="255"/>
      <c r="G210" s="255"/>
      <c r="H210" s="255"/>
      <c r="I210" s="255"/>
      <c r="J210" s="255"/>
      <c r="K210" s="255"/>
      <c r="L210" s="255"/>
      <c r="M210" s="255"/>
      <c r="N210" s="255"/>
      <c r="O210" s="255"/>
      <c r="P210" s="255"/>
      <c r="R210" s="255"/>
      <c r="S210" s="255"/>
      <c r="T210" s="255"/>
      <c r="U210" s="255"/>
      <c r="V210" s="255"/>
      <c r="W210" s="255"/>
      <c r="X210" s="255"/>
    </row>
    <row r="211" spans="1:24" x14ac:dyDescent="0.25">
      <c r="A211" s="255"/>
      <c r="B211" s="255"/>
      <c r="C211" s="255"/>
      <c r="D211" s="255"/>
      <c r="E211" s="255"/>
      <c r="F211" s="255"/>
      <c r="G211" s="255"/>
      <c r="H211" s="255"/>
      <c r="I211" s="255"/>
      <c r="J211" s="255"/>
      <c r="K211" s="255"/>
      <c r="L211" s="255"/>
      <c r="M211" s="255"/>
      <c r="N211" s="255"/>
      <c r="O211" s="255"/>
      <c r="P211" s="255"/>
      <c r="R211" s="255"/>
      <c r="S211" s="255"/>
      <c r="T211" s="255"/>
      <c r="U211" s="255"/>
      <c r="V211" s="255"/>
      <c r="W211" s="255"/>
      <c r="X211" s="255"/>
    </row>
    <row r="212" spans="1:24" x14ac:dyDescent="0.25">
      <c r="A212" s="255"/>
      <c r="B212" s="255"/>
      <c r="C212" s="255"/>
      <c r="D212" s="255"/>
      <c r="E212" s="255"/>
      <c r="F212" s="255"/>
      <c r="G212" s="255"/>
      <c r="H212" s="255"/>
      <c r="I212" s="255"/>
      <c r="J212" s="255"/>
      <c r="K212" s="255"/>
      <c r="L212" s="255"/>
      <c r="M212" s="255"/>
      <c r="N212" s="255"/>
      <c r="O212" s="255"/>
      <c r="P212" s="255"/>
      <c r="R212" s="255"/>
      <c r="S212" s="255"/>
      <c r="T212" s="255"/>
      <c r="U212" s="255"/>
      <c r="V212" s="255"/>
      <c r="W212" s="255"/>
      <c r="X212" s="255"/>
    </row>
    <row r="213" spans="1:24" x14ac:dyDescent="0.25">
      <c r="A213" s="255"/>
      <c r="B213" s="255"/>
      <c r="C213" s="255"/>
      <c r="D213" s="255"/>
      <c r="E213" s="255"/>
      <c r="F213" s="255"/>
      <c r="G213" s="255"/>
      <c r="H213" s="255"/>
      <c r="I213" s="255"/>
      <c r="J213" s="255"/>
      <c r="K213" s="255"/>
      <c r="L213" s="255"/>
      <c r="M213" s="255"/>
      <c r="N213" s="255"/>
      <c r="O213" s="255"/>
      <c r="P213" s="255"/>
      <c r="R213" s="255"/>
      <c r="S213" s="255"/>
      <c r="T213" s="255"/>
      <c r="U213" s="255"/>
      <c r="V213" s="255"/>
      <c r="W213" s="255"/>
      <c r="X213" s="255"/>
    </row>
    <row r="214" spans="1:24" x14ac:dyDescent="0.25">
      <c r="A214" s="255"/>
      <c r="B214" s="255"/>
      <c r="C214" s="255"/>
      <c r="D214" s="255"/>
      <c r="E214" s="255"/>
      <c r="F214" s="255"/>
      <c r="G214" s="255"/>
      <c r="H214" s="255"/>
      <c r="I214" s="255"/>
      <c r="J214" s="255"/>
      <c r="K214" s="255"/>
      <c r="L214" s="255"/>
      <c r="M214" s="255"/>
      <c r="N214" s="255"/>
      <c r="O214" s="255"/>
      <c r="P214" s="255"/>
      <c r="R214" s="255"/>
      <c r="S214" s="255"/>
      <c r="T214" s="255"/>
      <c r="U214" s="255"/>
      <c r="V214" s="255"/>
      <c r="W214" s="255"/>
      <c r="X214" s="255"/>
    </row>
    <row r="215" spans="1:24" x14ac:dyDescent="0.25">
      <c r="A215" s="255"/>
      <c r="B215" s="255"/>
      <c r="C215" s="255"/>
      <c r="D215" s="255"/>
      <c r="E215" s="255"/>
      <c r="F215" s="255"/>
      <c r="G215" s="255"/>
      <c r="H215" s="255"/>
      <c r="I215" s="255"/>
      <c r="J215" s="255"/>
      <c r="K215" s="255"/>
      <c r="L215" s="255"/>
      <c r="M215" s="255"/>
      <c r="N215" s="255"/>
      <c r="O215" s="255"/>
      <c r="P215" s="255"/>
      <c r="R215" s="255"/>
      <c r="S215" s="255"/>
      <c r="T215" s="255"/>
      <c r="U215" s="255"/>
      <c r="V215" s="255"/>
      <c r="W215" s="255"/>
      <c r="X215" s="255"/>
    </row>
    <row r="216" spans="1:24" x14ac:dyDescent="0.25">
      <c r="A216" s="255"/>
      <c r="B216" s="255"/>
      <c r="C216" s="255"/>
      <c r="D216" s="255"/>
      <c r="E216" s="255"/>
      <c r="F216" s="255"/>
      <c r="G216" s="255"/>
      <c r="H216" s="255"/>
      <c r="I216" s="255"/>
      <c r="J216" s="255"/>
      <c r="K216" s="255"/>
      <c r="L216" s="255"/>
      <c r="M216" s="255"/>
      <c r="N216" s="255"/>
      <c r="O216" s="255"/>
      <c r="P216" s="255"/>
      <c r="R216" s="255"/>
      <c r="S216" s="255"/>
      <c r="T216" s="255"/>
      <c r="U216" s="255"/>
      <c r="V216" s="255"/>
      <c r="W216" s="255"/>
      <c r="X216" s="255"/>
    </row>
    <row r="217" spans="1:24" x14ac:dyDescent="0.25">
      <c r="A217" s="255"/>
      <c r="B217" s="255"/>
      <c r="C217" s="255"/>
      <c r="D217" s="255"/>
      <c r="E217" s="255"/>
      <c r="F217" s="255"/>
      <c r="G217" s="255"/>
      <c r="H217" s="255"/>
      <c r="I217" s="255"/>
      <c r="J217" s="255"/>
      <c r="K217" s="255"/>
      <c r="L217" s="255"/>
      <c r="M217" s="255"/>
      <c r="N217" s="255"/>
      <c r="O217" s="255"/>
      <c r="P217" s="255"/>
      <c r="R217" s="255"/>
      <c r="S217" s="255"/>
      <c r="T217" s="255"/>
      <c r="U217" s="255"/>
      <c r="V217" s="255"/>
      <c r="W217" s="255"/>
      <c r="X217" s="255"/>
    </row>
    <row r="218" spans="1:24" x14ac:dyDescent="0.25">
      <c r="A218" s="255"/>
      <c r="B218" s="255"/>
      <c r="C218" s="255"/>
      <c r="D218" s="255"/>
      <c r="E218" s="255"/>
      <c r="F218" s="255"/>
      <c r="G218" s="255"/>
      <c r="H218" s="255"/>
      <c r="I218" s="255"/>
      <c r="J218" s="255"/>
      <c r="K218" s="255"/>
      <c r="L218" s="255"/>
      <c r="M218" s="255"/>
      <c r="N218" s="255"/>
      <c r="O218" s="255"/>
      <c r="P218" s="255"/>
      <c r="R218" s="255"/>
      <c r="S218" s="255"/>
      <c r="T218" s="255"/>
      <c r="U218" s="255"/>
      <c r="V218" s="255"/>
      <c r="W218" s="255"/>
      <c r="X218" s="255"/>
    </row>
    <row r="219" spans="1:24" x14ac:dyDescent="0.25">
      <c r="A219" s="255"/>
      <c r="B219" s="255"/>
      <c r="C219" s="255"/>
      <c r="D219" s="255"/>
      <c r="E219" s="255"/>
      <c r="F219" s="255"/>
      <c r="G219" s="255"/>
      <c r="H219" s="255"/>
      <c r="I219" s="255"/>
      <c r="J219" s="255"/>
      <c r="K219" s="255"/>
      <c r="L219" s="255"/>
      <c r="M219" s="255"/>
      <c r="N219" s="255"/>
      <c r="O219" s="255"/>
      <c r="P219" s="255"/>
      <c r="R219" s="255"/>
      <c r="S219" s="255"/>
      <c r="T219" s="255"/>
      <c r="U219" s="255"/>
      <c r="V219" s="255"/>
      <c r="W219" s="255"/>
      <c r="X219" s="255"/>
    </row>
    <row r="220" spans="1:24" x14ac:dyDescent="0.25">
      <c r="A220" s="255"/>
      <c r="B220" s="255"/>
      <c r="C220" s="255"/>
      <c r="D220" s="255"/>
      <c r="E220" s="255"/>
      <c r="F220" s="255"/>
      <c r="G220" s="255"/>
      <c r="H220" s="255"/>
      <c r="I220" s="255"/>
      <c r="J220" s="255"/>
      <c r="K220" s="255"/>
      <c r="L220" s="255"/>
      <c r="M220" s="255"/>
      <c r="N220" s="255"/>
      <c r="O220" s="255"/>
      <c r="P220" s="255"/>
      <c r="R220" s="255"/>
      <c r="S220" s="255"/>
      <c r="T220" s="255"/>
      <c r="U220" s="255"/>
      <c r="V220" s="255"/>
      <c r="W220" s="255"/>
      <c r="X220" s="255"/>
    </row>
    <row r="221" spans="1:24" x14ac:dyDescent="0.25">
      <c r="A221" s="255"/>
      <c r="B221" s="255"/>
      <c r="C221" s="255"/>
      <c r="D221" s="255"/>
      <c r="E221" s="255"/>
      <c r="F221" s="255"/>
      <c r="G221" s="255"/>
      <c r="H221" s="255"/>
      <c r="I221" s="255"/>
      <c r="J221" s="255"/>
      <c r="K221" s="255"/>
      <c r="L221" s="255"/>
      <c r="M221" s="255"/>
      <c r="N221" s="255"/>
      <c r="O221" s="255"/>
      <c r="P221" s="255"/>
      <c r="R221" s="255"/>
      <c r="S221" s="255"/>
      <c r="T221" s="255"/>
      <c r="U221" s="255"/>
      <c r="V221" s="255"/>
      <c r="W221" s="255"/>
      <c r="X221" s="255"/>
    </row>
    <row r="222" spans="1:24" x14ac:dyDescent="0.25">
      <c r="A222" s="255"/>
      <c r="B222" s="255"/>
      <c r="C222" s="255"/>
      <c r="D222" s="255"/>
      <c r="E222" s="255"/>
      <c r="F222" s="255"/>
      <c r="G222" s="255"/>
      <c r="H222" s="255"/>
      <c r="I222" s="255"/>
      <c r="J222" s="255"/>
      <c r="K222" s="255"/>
      <c r="L222" s="255"/>
      <c r="M222" s="255"/>
      <c r="N222" s="255"/>
      <c r="O222" s="255"/>
      <c r="P222" s="255"/>
      <c r="R222" s="255"/>
      <c r="S222" s="255"/>
      <c r="T222" s="255"/>
      <c r="U222" s="255"/>
      <c r="V222" s="255"/>
      <c r="W222" s="255"/>
      <c r="X222" s="255"/>
    </row>
    <row r="223" spans="1:24" x14ac:dyDescent="0.25">
      <c r="A223" s="255"/>
      <c r="B223" s="255"/>
      <c r="C223" s="255"/>
      <c r="D223" s="255"/>
      <c r="E223" s="255"/>
      <c r="F223" s="255"/>
      <c r="G223" s="255"/>
      <c r="H223" s="255"/>
      <c r="I223" s="255"/>
      <c r="J223" s="255"/>
      <c r="K223" s="255"/>
      <c r="L223" s="255"/>
      <c r="M223" s="255"/>
      <c r="N223" s="255"/>
      <c r="O223" s="255"/>
      <c r="P223" s="255"/>
      <c r="R223" s="255"/>
      <c r="S223" s="255"/>
      <c r="T223" s="255"/>
      <c r="U223" s="255"/>
      <c r="V223" s="255"/>
      <c r="W223" s="255"/>
      <c r="X223" s="255"/>
    </row>
    <row r="224" spans="1:24" x14ac:dyDescent="0.25">
      <c r="A224" s="255"/>
      <c r="B224" s="255"/>
      <c r="C224" s="255"/>
      <c r="D224" s="255"/>
      <c r="E224" s="255"/>
      <c r="F224" s="255"/>
      <c r="G224" s="255"/>
      <c r="H224" s="255"/>
      <c r="I224" s="255"/>
      <c r="J224" s="255"/>
      <c r="K224" s="255"/>
      <c r="L224" s="255"/>
      <c r="M224" s="255"/>
      <c r="N224" s="255"/>
      <c r="O224" s="255"/>
      <c r="P224" s="255"/>
      <c r="R224" s="255"/>
      <c r="S224" s="255"/>
      <c r="T224" s="255"/>
      <c r="U224" s="255"/>
      <c r="V224" s="255"/>
      <c r="W224" s="255"/>
      <c r="X224" s="255"/>
    </row>
    <row r="225" spans="1:24" x14ac:dyDescent="0.25">
      <c r="A225" s="255"/>
      <c r="B225" s="255"/>
      <c r="C225" s="255"/>
      <c r="D225" s="255"/>
      <c r="E225" s="255"/>
      <c r="F225" s="255"/>
      <c r="G225" s="255"/>
      <c r="H225" s="255"/>
      <c r="I225" s="255"/>
      <c r="J225" s="255"/>
      <c r="K225" s="255"/>
      <c r="L225" s="255"/>
      <c r="M225" s="255"/>
      <c r="N225" s="255"/>
      <c r="O225" s="255"/>
      <c r="P225" s="255"/>
      <c r="R225" s="255"/>
      <c r="S225" s="255"/>
      <c r="T225" s="255"/>
      <c r="U225" s="255"/>
      <c r="V225" s="255"/>
      <c r="W225" s="255"/>
      <c r="X225" s="255"/>
    </row>
    <row r="226" spans="1:24" x14ac:dyDescent="0.25">
      <c r="A226" s="255"/>
      <c r="B226" s="255"/>
      <c r="C226" s="255"/>
      <c r="D226" s="255"/>
      <c r="E226" s="255"/>
      <c r="F226" s="255"/>
      <c r="G226" s="255"/>
      <c r="H226" s="255"/>
      <c r="I226" s="255"/>
      <c r="J226" s="255"/>
      <c r="K226" s="255"/>
      <c r="L226" s="255"/>
      <c r="M226" s="255"/>
      <c r="N226" s="255"/>
      <c r="O226" s="255"/>
      <c r="P226" s="255"/>
      <c r="R226" s="255"/>
      <c r="S226" s="255"/>
      <c r="T226" s="255"/>
      <c r="U226" s="255"/>
      <c r="V226" s="255"/>
      <c r="W226" s="255"/>
      <c r="X226" s="255"/>
    </row>
    <row r="227" spans="1:24" x14ac:dyDescent="0.25">
      <c r="A227" s="255"/>
      <c r="B227" s="255"/>
      <c r="C227" s="255"/>
      <c r="D227" s="255"/>
      <c r="E227" s="255"/>
      <c r="F227" s="255"/>
      <c r="G227" s="255"/>
      <c r="H227" s="255"/>
      <c r="I227" s="255"/>
      <c r="J227" s="255"/>
      <c r="K227" s="255"/>
      <c r="L227" s="255"/>
      <c r="M227" s="255"/>
      <c r="N227" s="255"/>
      <c r="O227" s="255"/>
      <c r="P227" s="255"/>
      <c r="R227" s="255"/>
      <c r="S227" s="255"/>
      <c r="T227" s="255"/>
      <c r="U227" s="255"/>
      <c r="V227" s="255"/>
      <c r="W227" s="255"/>
      <c r="X227" s="255"/>
    </row>
    <row r="228" spans="1:24" x14ac:dyDescent="0.25">
      <c r="A228" s="255"/>
      <c r="B228" s="255"/>
      <c r="C228" s="255"/>
      <c r="D228" s="255"/>
      <c r="E228" s="255"/>
      <c r="F228" s="255"/>
      <c r="G228" s="255"/>
      <c r="H228" s="255"/>
      <c r="I228" s="255"/>
      <c r="J228" s="255"/>
      <c r="K228" s="255"/>
      <c r="L228" s="255"/>
      <c r="M228" s="255"/>
      <c r="N228" s="255"/>
      <c r="O228" s="255"/>
      <c r="P228" s="255"/>
      <c r="R228" s="255"/>
      <c r="S228" s="255"/>
      <c r="T228" s="255"/>
      <c r="U228" s="255"/>
      <c r="V228" s="255"/>
      <c r="W228" s="255"/>
      <c r="X228" s="255"/>
    </row>
    <row r="229" spans="1:24" x14ac:dyDescent="0.25">
      <c r="A229" s="255"/>
      <c r="B229" s="255"/>
      <c r="C229" s="255"/>
      <c r="D229" s="255"/>
      <c r="E229" s="255"/>
      <c r="F229" s="255"/>
      <c r="G229" s="255"/>
      <c r="H229" s="255"/>
      <c r="I229" s="255"/>
      <c r="J229" s="255"/>
      <c r="K229" s="255"/>
      <c r="L229" s="255"/>
      <c r="M229" s="255"/>
      <c r="N229" s="255"/>
      <c r="O229" s="255"/>
      <c r="P229" s="255"/>
      <c r="R229" s="255"/>
      <c r="S229" s="255"/>
      <c r="T229" s="255"/>
      <c r="U229" s="255"/>
      <c r="V229" s="255"/>
      <c r="W229" s="255"/>
      <c r="X229" s="255"/>
    </row>
    <row r="230" spans="1:24" x14ac:dyDescent="0.25">
      <c r="A230" s="255"/>
      <c r="B230" s="255"/>
      <c r="C230" s="255"/>
      <c r="D230" s="255"/>
      <c r="E230" s="255"/>
      <c r="F230" s="255"/>
      <c r="G230" s="255"/>
      <c r="H230" s="255"/>
      <c r="I230" s="255"/>
      <c r="J230" s="255"/>
      <c r="K230" s="255"/>
      <c r="L230" s="255"/>
      <c r="M230" s="255"/>
      <c r="N230" s="255"/>
      <c r="O230" s="255"/>
      <c r="P230" s="255"/>
      <c r="R230" s="255"/>
      <c r="S230" s="255"/>
      <c r="T230" s="255"/>
      <c r="U230" s="255"/>
      <c r="V230" s="255"/>
      <c r="W230" s="255"/>
      <c r="X230" s="255"/>
    </row>
    <row r="231" spans="1:24" x14ac:dyDescent="0.25">
      <c r="A231" s="255"/>
      <c r="B231" s="255"/>
      <c r="C231" s="255"/>
      <c r="D231" s="255"/>
      <c r="E231" s="255"/>
      <c r="F231" s="255"/>
      <c r="G231" s="255"/>
      <c r="H231" s="255"/>
      <c r="I231" s="255"/>
      <c r="J231" s="255"/>
      <c r="K231" s="255"/>
      <c r="L231" s="255"/>
      <c r="M231" s="255"/>
      <c r="N231" s="255"/>
      <c r="O231" s="255"/>
      <c r="P231" s="255"/>
      <c r="R231" s="255"/>
      <c r="S231" s="255"/>
      <c r="T231" s="255"/>
      <c r="U231" s="255"/>
      <c r="V231" s="255"/>
      <c r="W231" s="255"/>
      <c r="X231" s="255"/>
    </row>
    <row r="232" spans="1:24" x14ac:dyDescent="0.25">
      <c r="A232" s="255"/>
      <c r="B232" s="255"/>
      <c r="C232" s="255"/>
      <c r="D232" s="255"/>
      <c r="E232" s="255"/>
      <c r="F232" s="255"/>
      <c r="G232" s="255"/>
      <c r="H232" s="255"/>
      <c r="I232" s="255"/>
      <c r="J232" s="255"/>
      <c r="K232" s="255"/>
      <c r="L232" s="255"/>
      <c r="M232" s="255"/>
      <c r="N232" s="255"/>
      <c r="O232" s="255"/>
      <c r="P232" s="255"/>
      <c r="R232" s="255"/>
      <c r="S232" s="255"/>
      <c r="T232" s="255"/>
      <c r="U232" s="255"/>
      <c r="V232" s="255"/>
      <c r="W232" s="255"/>
      <c r="X232" s="255"/>
    </row>
    <row r="233" spans="1:24" x14ac:dyDescent="0.25">
      <c r="A233" s="255"/>
      <c r="B233" s="255"/>
      <c r="C233" s="255"/>
      <c r="D233" s="255"/>
      <c r="E233" s="255"/>
      <c r="F233" s="255"/>
      <c r="G233" s="255"/>
      <c r="H233" s="255"/>
      <c r="I233" s="255"/>
      <c r="J233" s="255"/>
      <c r="K233" s="255"/>
      <c r="L233" s="255"/>
      <c r="M233" s="255"/>
      <c r="N233" s="255"/>
      <c r="O233" s="255"/>
      <c r="P233" s="255"/>
      <c r="R233" s="255"/>
      <c r="S233" s="255"/>
      <c r="T233" s="255"/>
      <c r="U233" s="255"/>
      <c r="V233" s="255"/>
      <c r="W233" s="255"/>
      <c r="X233" s="255"/>
    </row>
    <row r="234" spans="1:24" x14ac:dyDescent="0.25">
      <c r="A234" s="255"/>
      <c r="B234" s="255"/>
      <c r="C234" s="255"/>
      <c r="D234" s="255"/>
      <c r="E234" s="255"/>
      <c r="F234" s="255"/>
      <c r="G234" s="255"/>
      <c r="H234" s="255"/>
      <c r="I234" s="255"/>
      <c r="J234" s="255"/>
      <c r="K234" s="255"/>
      <c r="L234" s="255"/>
      <c r="M234" s="255"/>
      <c r="N234" s="255"/>
      <c r="O234" s="255"/>
      <c r="P234" s="255"/>
      <c r="R234" s="255"/>
      <c r="S234" s="255"/>
      <c r="T234" s="255"/>
      <c r="U234" s="255"/>
      <c r="V234" s="255"/>
      <c r="W234" s="255"/>
      <c r="X234" s="255"/>
    </row>
    <row r="235" spans="1:24" x14ac:dyDescent="0.25">
      <c r="A235" s="255"/>
      <c r="B235" s="255"/>
      <c r="C235" s="255"/>
      <c r="D235" s="255"/>
      <c r="E235" s="255"/>
      <c r="F235" s="255"/>
      <c r="G235" s="255"/>
      <c r="H235" s="255"/>
      <c r="I235" s="255"/>
      <c r="J235" s="255"/>
      <c r="K235" s="255"/>
      <c r="L235" s="255"/>
      <c r="M235" s="255"/>
      <c r="N235" s="255"/>
      <c r="O235" s="255"/>
      <c r="P235" s="255"/>
      <c r="R235" s="255"/>
      <c r="S235" s="255"/>
      <c r="T235" s="255"/>
      <c r="U235" s="255"/>
      <c r="V235" s="255"/>
      <c r="W235" s="255"/>
      <c r="X235" s="255"/>
    </row>
    <row r="236" spans="1:24" x14ac:dyDescent="0.25">
      <c r="A236" s="255"/>
      <c r="B236" s="255"/>
      <c r="C236" s="255"/>
      <c r="D236" s="255"/>
      <c r="E236" s="255"/>
      <c r="F236" s="255"/>
      <c r="G236" s="255"/>
      <c r="H236" s="255"/>
      <c r="I236" s="255"/>
      <c r="J236" s="255"/>
      <c r="K236" s="255"/>
      <c r="L236" s="255"/>
      <c r="M236" s="255"/>
      <c r="N236" s="255"/>
      <c r="O236" s="255"/>
      <c r="P236" s="255"/>
      <c r="R236" s="255"/>
      <c r="S236" s="255"/>
      <c r="T236" s="255"/>
      <c r="U236" s="255"/>
      <c r="V236" s="255"/>
      <c r="W236" s="255"/>
      <c r="X236" s="255"/>
    </row>
    <row r="237" spans="1:24" x14ac:dyDescent="0.25">
      <c r="A237" s="255"/>
      <c r="B237" s="255"/>
      <c r="C237" s="255"/>
      <c r="D237" s="255"/>
      <c r="E237" s="255"/>
      <c r="F237" s="255"/>
      <c r="G237" s="255"/>
      <c r="H237" s="255"/>
      <c r="I237" s="255"/>
      <c r="J237" s="255"/>
      <c r="K237" s="255"/>
      <c r="L237" s="255"/>
      <c r="M237" s="255"/>
      <c r="N237" s="255"/>
      <c r="O237" s="255"/>
      <c r="P237" s="255"/>
      <c r="R237" s="255"/>
      <c r="S237" s="255"/>
      <c r="T237" s="255"/>
      <c r="U237" s="255"/>
      <c r="V237" s="255"/>
      <c r="W237" s="255"/>
      <c r="X237" s="255"/>
    </row>
    <row r="238" spans="1:24" x14ac:dyDescent="0.25">
      <c r="A238" s="255"/>
      <c r="B238" s="255"/>
      <c r="C238" s="255"/>
      <c r="D238" s="255"/>
      <c r="E238" s="255"/>
      <c r="F238" s="255"/>
      <c r="G238" s="255"/>
      <c r="H238" s="255"/>
      <c r="I238" s="255"/>
      <c r="J238" s="255"/>
      <c r="K238" s="255"/>
      <c r="L238" s="255"/>
      <c r="M238" s="255"/>
      <c r="N238" s="255"/>
      <c r="O238" s="255"/>
      <c r="P238" s="255"/>
      <c r="R238" s="255"/>
      <c r="S238" s="255"/>
      <c r="T238" s="255"/>
      <c r="U238" s="255"/>
      <c r="V238" s="255"/>
      <c r="W238" s="255"/>
      <c r="X238" s="255"/>
    </row>
    <row r="239" spans="1:24" x14ac:dyDescent="0.25">
      <c r="A239" s="255"/>
      <c r="B239" s="255"/>
      <c r="C239" s="255"/>
      <c r="D239" s="255"/>
      <c r="E239" s="255"/>
      <c r="F239" s="255"/>
      <c r="G239" s="255"/>
      <c r="H239" s="255"/>
      <c r="I239" s="255"/>
      <c r="J239" s="255"/>
      <c r="K239" s="255"/>
      <c r="L239" s="255"/>
      <c r="M239" s="255"/>
      <c r="N239" s="255"/>
      <c r="O239" s="255"/>
      <c r="P239" s="255"/>
      <c r="R239" s="255"/>
      <c r="S239" s="255"/>
      <c r="T239" s="255"/>
      <c r="U239" s="255"/>
      <c r="V239" s="255"/>
      <c r="W239" s="255"/>
      <c r="X239" s="255"/>
    </row>
    <row r="240" spans="1:24" x14ac:dyDescent="0.25">
      <c r="A240" s="255"/>
      <c r="B240" s="255"/>
      <c r="C240" s="255"/>
      <c r="D240" s="255"/>
      <c r="E240" s="255"/>
      <c r="F240" s="255"/>
      <c r="G240" s="255"/>
      <c r="H240" s="255"/>
      <c r="I240" s="255"/>
      <c r="J240" s="255"/>
      <c r="K240" s="255"/>
      <c r="L240" s="255"/>
      <c r="M240" s="255"/>
      <c r="N240" s="255"/>
      <c r="O240" s="255"/>
      <c r="P240" s="255"/>
      <c r="R240" s="255"/>
      <c r="S240" s="255"/>
      <c r="T240" s="255"/>
      <c r="U240" s="255"/>
      <c r="V240" s="255"/>
      <c r="W240" s="255"/>
      <c r="X240" s="255"/>
    </row>
    <row r="241" spans="1:24" x14ac:dyDescent="0.25">
      <c r="A241" s="255"/>
      <c r="B241" s="255"/>
      <c r="C241" s="255"/>
      <c r="D241" s="255"/>
      <c r="E241" s="255"/>
      <c r="F241" s="255"/>
      <c r="G241" s="255"/>
      <c r="H241" s="255"/>
      <c r="I241" s="255"/>
      <c r="J241" s="255"/>
      <c r="K241" s="255"/>
      <c r="L241" s="255"/>
      <c r="M241" s="255"/>
      <c r="N241" s="255"/>
      <c r="O241" s="255"/>
      <c r="P241" s="255"/>
      <c r="R241" s="255"/>
      <c r="S241" s="255"/>
      <c r="T241" s="255"/>
      <c r="U241" s="255"/>
      <c r="V241" s="255"/>
      <c r="W241" s="255"/>
      <c r="X241" s="255"/>
    </row>
    <row r="242" spans="1:24" x14ac:dyDescent="0.25">
      <c r="A242" s="255"/>
      <c r="B242" s="255"/>
      <c r="C242" s="255"/>
      <c r="D242" s="255"/>
      <c r="E242" s="255"/>
      <c r="F242" s="255"/>
      <c r="G242" s="255"/>
      <c r="H242" s="255"/>
      <c r="I242" s="255"/>
      <c r="J242" s="255"/>
      <c r="K242" s="255"/>
      <c r="L242" s="255"/>
      <c r="M242" s="255"/>
      <c r="N242" s="255"/>
      <c r="O242" s="255"/>
      <c r="P242" s="255"/>
      <c r="R242" s="255"/>
      <c r="S242" s="255"/>
      <c r="T242" s="255"/>
      <c r="U242" s="255"/>
      <c r="V242" s="255"/>
      <c r="W242" s="255"/>
      <c r="X242" s="255"/>
    </row>
    <row r="243" spans="1:24" x14ac:dyDescent="0.25">
      <c r="A243" s="255"/>
      <c r="B243" s="255"/>
      <c r="C243" s="255"/>
      <c r="D243" s="255"/>
      <c r="E243" s="255"/>
      <c r="F243" s="255"/>
      <c r="G243" s="255"/>
      <c r="H243" s="255"/>
      <c r="I243" s="255"/>
      <c r="J243" s="255"/>
      <c r="K243" s="255"/>
      <c r="L243" s="255"/>
      <c r="M243" s="255"/>
      <c r="N243" s="255"/>
      <c r="O243" s="255"/>
      <c r="P243" s="255"/>
      <c r="R243" s="255"/>
      <c r="S243" s="255"/>
      <c r="T243" s="255"/>
      <c r="U243" s="255"/>
      <c r="V243" s="255"/>
      <c r="W243" s="255"/>
      <c r="X243" s="255"/>
    </row>
    <row r="244" spans="1:24" x14ac:dyDescent="0.25">
      <c r="A244" s="255"/>
      <c r="B244" s="255"/>
      <c r="C244" s="255"/>
      <c r="D244" s="255"/>
      <c r="E244" s="255"/>
      <c r="F244" s="255"/>
      <c r="G244" s="255"/>
      <c r="H244" s="255"/>
      <c r="I244" s="255"/>
      <c r="J244" s="255"/>
      <c r="K244" s="255"/>
      <c r="L244" s="255"/>
      <c r="M244" s="255"/>
      <c r="N244" s="255"/>
      <c r="O244" s="255"/>
      <c r="P244" s="255"/>
      <c r="R244" s="255"/>
      <c r="S244" s="255"/>
      <c r="T244" s="255"/>
      <c r="U244" s="255"/>
      <c r="V244" s="255"/>
      <c r="W244" s="255"/>
      <c r="X244" s="255"/>
    </row>
    <row r="245" spans="1:24" x14ac:dyDescent="0.25">
      <c r="A245" s="255"/>
      <c r="B245" s="255"/>
      <c r="C245" s="255"/>
      <c r="D245" s="255"/>
      <c r="E245" s="255"/>
      <c r="F245" s="255"/>
      <c r="G245" s="255"/>
      <c r="H245" s="255"/>
      <c r="I245" s="255"/>
      <c r="J245" s="255"/>
      <c r="K245" s="255"/>
      <c r="L245" s="255"/>
      <c r="M245" s="255"/>
      <c r="N245" s="255"/>
      <c r="O245" s="255"/>
      <c r="P245" s="255"/>
      <c r="R245" s="255"/>
      <c r="S245" s="255"/>
      <c r="T245" s="255"/>
      <c r="U245" s="255"/>
      <c r="V245" s="255"/>
      <c r="W245" s="255"/>
      <c r="X245" s="255"/>
    </row>
    <row r="246" spans="1:24" x14ac:dyDescent="0.25">
      <c r="A246" s="255"/>
      <c r="B246" s="255"/>
      <c r="C246" s="255"/>
      <c r="D246" s="255"/>
      <c r="E246" s="255"/>
      <c r="F246" s="255"/>
      <c r="G246" s="255"/>
      <c r="H246" s="255"/>
      <c r="I246" s="255"/>
      <c r="J246" s="255"/>
      <c r="K246" s="255"/>
      <c r="L246" s="255"/>
      <c r="M246" s="255"/>
      <c r="N246" s="255"/>
      <c r="O246" s="255"/>
      <c r="P246" s="255"/>
      <c r="R246" s="255"/>
      <c r="S246" s="255"/>
      <c r="T246" s="255"/>
      <c r="U246" s="255"/>
      <c r="V246" s="255"/>
      <c r="W246" s="255"/>
      <c r="X246" s="255"/>
    </row>
    <row r="247" spans="1:24" x14ac:dyDescent="0.25">
      <c r="A247" s="255"/>
      <c r="B247" s="255"/>
      <c r="C247" s="255"/>
      <c r="D247" s="255"/>
      <c r="E247" s="255"/>
      <c r="F247" s="255"/>
      <c r="G247" s="255"/>
      <c r="H247" s="255"/>
      <c r="I247" s="255"/>
      <c r="J247" s="255"/>
      <c r="K247" s="255"/>
      <c r="L247" s="255"/>
      <c r="M247" s="255"/>
      <c r="N247" s="255"/>
      <c r="O247" s="255"/>
      <c r="P247" s="255"/>
      <c r="R247" s="255"/>
      <c r="S247" s="255"/>
      <c r="T247" s="255"/>
      <c r="U247" s="255"/>
      <c r="V247" s="255"/>
      <c r="W247" s="255"/>
      <c r="X247" s="255"/>
    </row>
    <row r="248" spans="1:24" x14ac:dyDescent="0.25">
      <c r="A248" s="255"/>
      <c r="B248" s="255"/>
      <c r="C248" s="255"/>
      <c r="D248" s="255"/>
      <c r="E248" s="255"/>
      <c r="F248" s="255"/>
      <c r="G248" s="255"/>
      <c r="H248" s="255"/>
      <c r="I248" s="255"/>
      <c r="J248" s="255"/>
      <c r="K248" s="255"/>
      <c r="L248" s="255"/>
      <c r="M248" s="255"/>
      <c r="N248" s="255"/>
      <c r="O248" s="255"/>
      <c r="P248" s="255"/>
      <c r="R248" s="255"/>
      <c r="S248" s="255"/>
      <c r="T248" s="255"/>
      <c r="U248" s="255"/>
      <c r="V248" s="255"/>
      <c r="W248" s="255"/>
      <c r="X248" s="255"/>
    </row>
    <row r="249" spans="1:24" x14ac:dyDescent="0.25">
      <c r="A249" s="255"/>
      <c r="B249" s="255"/>
      <c r="C249" s="255"/>
      <c r="D249" s="255"/>
      <c r="E249" s="255"/>
      <c r="F249" s="255"/>
      <c r="G249" s="255"/>
      <c r="H249" s="255"/>
      <c r="I249" s="255"/>
      <c r="J249" s="255"/>
      <c r="K249" s="255"/>
      <c r="L249" s="255"/>
      <c r="M249" s="255"/>
      <c r="N249" s="255"/>
      <c r="O249" s="255"/>
      <c r="P249" s="255"/>
      <c r="R249" s="255"/>
      <c r="S249" s="255"/>
      <c r="T249" s="255"/>
      <c r="U249" s="255"/>
      <c r="V249" s="255"/>
      <c r="W249" s="255"/>
      <c r="X249" s="255"/>
    </row>
    <row r="250" spans="1:24" x14ac:dyDescent="0.25">
      <c r="A250" s="255"/>
      <c r="B250" s="255"/>
      <c r="C250" s="255"/>
      <c r="D250" s="255"/>
      <c r="E250" s="255"/>
      <c r="F250" s="255"/>
      <c r="G250" s="255"/>
      <c r="H250" s="255"/>
      <c r="I250" s="255"/>
      <c r="J250" s="255"/>
      <c r="K250" s="255"/>
      <c r="L250" s="255"/>
      <c r="M250" s="255"/>
      <c r="N250" s="255"/>
      <c r="O250" s="255"/>
      <c r="P250" s="255"/>
      <c r="R250" s="255"/>
      <c r="S250" s="255"/>
      <c r="T250" s="255"/>
      <c r="U250" s="255"/>
      <c r="V250" s="255"/>
      <c r="W250" s="255"/>
      <c r="X250" s="255"/>
    </row>
    <row r="251" spans="1:24" x14ac:dyDescent="0.25">
      <c r="A251" s="255"/>
      <c r="B251" s="255"/>
      <c r="C251" s="255"/>
      <c r="D251" s="255"/>
      <c r="E251" s="255"/>
      <c r="F251" s="255"/>
      <c r="G251" s="255"/>
      <c r="H251" s="255"/>
      <c r="I251" s="255"/>
      <c r="J251" s="255"/>
      <c r="K251" s="255"/>
      <c r="L251" s="255"/>
      <c r="M251" s="255"/>
      <c r="N251" s="255"/>
      <c r="O251" s="255"/>
      <c r="P251" s="255"/>
      <c r="R251" s="255"/>
      <c r="S251" s="255"/>
      <c r="T251" s="255"/>
      <c r="U251" s="255"/>
      <c r="V251" s="255"/>
      <c r="W251" s="255"/>
      <c r="X251" s="255"/>
    </row>
    <row r="252" spans="1:24" x14ac:dyDescent="0.25">
      <c r="A252" s="255"/>
      <c r="B252" s="255"/>
      <c r="C252" s="255"/>
      <c r="D252" s="255"/>
      <c r="E252" s="255"/>
      <c r="F252" s="255"/>
      <c r="G252" s="255"/>
      <c r="H252" s="255"/>
      <c r="I252" s="255"/>
      <c r="J252" s="255"/>
      <c r="K252" s="255"/>
      <c r="L252" s="255"/>
      <c r="M252" s="255"/>
      <c r="N252" s="255"/>
      <c r="O252" s="255"/>
      <c r="P252" s="255"/>
      <c r="R252" s="255"/>
      <c r="S252" s="255"/>
      <c r="T252" s="255"/>
      <c r="U252" s="255"/>
      <c r="V252" s="255"/>
      <c r="W252" s="255"/>
      <c r="X252" s="255"/>
    </row>
    <row r="253" spans="1:24" x14ac:dyDescent="0.25">
      <c r="A253" s="255"/>
      <c r="B253" s="255"/>
      <c r="C253" s="255"/>
      <c r="D253" s="255"/>
      <c r="E253" s="255"/>
      <c r="F253" s="255"/>
      <c r="G253" s="255"/>
      <c r="H253" s="255"/>
      <c r="I253" s="255"/>
      <c r="J253" s="255"/>
      <c r="K253" s="255"/>
      <c r="L253" s="255"/>
      <c r="M253" s="255"/>
      <c r="N253" s="255"/>
      <c r="O253" s="255"/>
      <c r="P253" s="255"/>
      <c r="R253" s="255"/>
      <c r="S253" s="255"/>
      <c r="T253" s="255"/>
      <c r="U253" s="255"/>
      <c r="V253" s="255"/>
      <c r="W253" s="255"/>
      <c r="X253" s="255"/>
    </row>
    <row r="254" spans="1:24" x14ac:dyDescent="0.25">
      <c r="A254" s="255"/>
      <c r="B254" s="255"/>
      <c r="C254" s="255"/>
      <c r="D254" s="255"/>
      <c r="E254" s="255"/>
      <c r="F254" s="255"/>
      <c r="G254" s="255"/>
      <c r="H254" s="255"/>
      <c r="I254" s="255"/>
      <c r="J254" s="255"/>
      <c r="K254" s="255"/>
      <c r="L254" s="255"/>
      <c r="M254" s="255"/>
      <c r="N254" s="255"/>
      <c r="O254" s="255"/>
      <c r="P254" s="255"/>
      <c r="R254" s="255"/>
      <c r="S254" s="255"/>
      <c r="T254" s="255"/>
      <c r="U254" s="255"/>
      <c r="V254" s="255"/>
      <c r="W254" s="255"/>
      <c r="X254" s="255"/>
    </row>
    <row r="255" spans="1:24" x14ac:dyDescent="0.25">
      <c r="A255" s="255"/>
      <c r="B255" s="255"/>
      <c r="C255" s="255"/>
      <c r="D255" s="255"/>
      <c r="E255" s="255"/>
      <c r="F255" s="255"/>
      <c r="G255" s="255"/>
      <c r="H255" s="255"/>
      <c r="I255" s="255"/>
      <c r="J255" s="255"/>
      <c r="K255" s="255"/>
      <c r="L255" s="255"/>
      <c r="M255" s="255"/>
      <c r="N255" s="255"/>
      <c r="O255" s="255"/>
      <c r="P255" s="255"/>
      <c r="R255" s="255"/>
      <c r="S255" s="255"/>
      <c r="T255" s="255"/>
      <c r="U255" s="255"/>
      <c r="V255" s="255"/>
      <c r="W255" s="255"/>
      <c r="X255" s="255"/>
    </row>
    <row r="256" spans="1:24" x14ac:dyDescent="0.25">
      <c r="A256" s="255"/>
      <c r="B256" s="255"/>
      <c r="C256" s="255"/>
      <c r="D256" s="255"/>
      <c r="E256" s="255"/>
      <c r="F256" s="255"/>
      <c r="G256" s="255"/>
      <c r="H256" s="255"/>
      <c r="I256" s="255"/>
      <c r="J256" s="255"/>
      <c r="K256" s="255"/>
      <c r="L256" s="255"/>
      <c r="M256" s="255"/>
      <c r="N256" s="255"/>
      <c r="O256" s="255"/>
      <c r="P256" s="255"/>
      <c r="R256" s="255"/>
      <c r="S256" s="255"/>
      <c r="T256" s="255"/>
      <c r="U256" s="255"/>
      <c r="V256" s="255"/>
      <c r="W256" s="255"/>
      <c r="X256" s="255"/>
    </row>
    <row r="257" spans="1:24" x14ac:dyDescent="0.25">
      <c r="A257" s="255"/>
      <c r="B257" s="255"/>
      <c r="C257" s="255"/>
      <c r="D257" s="255"/>
      <c r="E257" s="255"/>
      <c r="F257" s="255"/>
      <c r="G257" s="255"/>
      <c r="H257" s="255"/>
      <c r="I257" s="255"/>
      <c r="J257" s="255"/>
      <c r="K257" s="255"/>
      <c r="L257" s="255"/>
      <c r="M257" s="255"/>
      <c r="N257" s="255"/>
      <c r="O257" s="255"/>
      <c r="P257" s="255"/>
      <c r="R257" s="255"/>
      <c r="S257" s="255"/>
      <c r="T257" s="255"/>
      <c r="U257" s="255"/>
      <c r="V257" s="255"/>
      <c r="W257" s="255"/>
      <c r="X257" s="255"/>
    </row>
    <row r="258" spans="1:24" x14ac:dyDescent="0.25">
      <c r="A258" s="255"/>
      <c r="B258" s="255"/>
      <c r="C258" s="255"/>
      <c r="D258" s="255"/>
      <c r="E258" s="255"/>
      <c r="F258" s="255"/>
      <c r="G258" s="255"/>
      <c r="H258" s="255"/>
      <c r="I258" s="255"/>
      <c r="J258" s="255"/>
      <c r="K258" s="255"/>
      <c r="L258" s="255"/>
      <c r="M258" s="255"/>
      <c r="N258" s="255"/>
      <c r="O258" s="255"/>
      <c r="P258" s="255"/>
      <c r="R258" s="255"/>
      <c r="S258" s="255"/>
      <c r="T258" s="255"/>
      <c r="U258" s="255"/>
      <c r="V258" s="255"/>
      <c r="W258" s="255"/>
      <c r="X258" s="255"/>
    </row>
    <row r="259" spans="1:24" x14ac:dyDescent="0.25">
      <c r="A259" s="255"/>
      <c r="B259" s="255"/>
      <c r="C259" s="255"/>
      <c r="D259" s="255"/>
      <c r="E259" s="255"/>
      <c r="F259" s="255"/>
      <c r="G259" s="255"/>
      <c r="H259" s="255"/>
      <c r="I259" s="255"/>
      <c r="J259" s="255"/>
      <c r="K259" s="255"/>
      <c r="L259" s="255"/>
      <c r="M259" s="255"/>
      <c r="N259" s="255"/>
      <c r="O259" s="255"/>
      <c r="P259" s="255"/>
      <c r="R259" s="255"/>
      <c r="S259" s="255"/>
      <c r="T259" s="255"/>
      <c r="U259" s="255"/>
      <c r="V259" s="255"/>
      <c r="W259" s="255"/>
      <c r="X259" s="255"/>
    </row>
    <row r="260" spans="1:24" x14ac:dyDescent="0.25">
      <c r="A260" s="255"/>
      <c r="B260" s="255"/>
      <c r="C260" s="255"/>
      <c r="D260" s="255"/>
      <c r="E260" s="255"/>
      <c r="F260" s="255"/>
      <c r="G260" s="255"/>
      <c r="H260" s="255"/>
      <c r="I260" s="255"/>
      <c r="J260" s="255"/>
      <c r="K260" s="255"/>
      <c r="L260" s="255"/>
      <c r="M260" s="255"/>
      <c r="N260" s="255"/>
      <c r="O260" s="255"/>
      <c r="P260" s="255"/>
      <c r="R260" s="255"/>
      <c r="S260" s="255"/>
      <c r="T260" s="255"/>
      <c r="U260" s="255"/>
      <c r="V260" s="255"/>
      <c r="W260" s="255"/>
      <c r="X260" s="255"/>
    </row>
    <row r="261" spans="1:24" x14ac:dyDescent="0.25">
      <c r="A261" s="255"/>
      <c r="B261" s="255"/>
      <c r="C261" s="255"/>
      <c r="D261" s="255"/>
      <c r="E261" s="255"/>
      <c r="F261" s="255"/>
      <c r="G261" s="255"/>
      <c r="H261" s="255"/>
      <c r="I261" s="255"/>
      <c r="J261" s="255"/>
      <c r="K261" s="255"/>
      <c r="L261" s="255"/>
      <c r="M261" s="255"/>
      <c r="N261" s="255"/>
      <c r="O261" s="255"/>
      <c r="P261" s="255"/>
      <c r="R261" s="255"/>
      <c r="S261" s="255"/>
      <c r="T261" s="255"/>
      <c r="U261" s="255"/>
      <c r="V261" s="255"/>
      <c r="W261" s="255"/>
      <c r="X261" s="255"/>
    </row>
    <row r="262" spans="1:24" x14ac:dyDescent="0.25">
      <c r="A262" s="255"/>
      <c r="B262" s="255"/>
      <c r="C262" s="255"/>
      <c r="D262" s="255"/>
      <c r="E262" s="255"/>
      <c r="F262" s="255"/>
      <c r="G262" s="255"/>
      <c r="H262" s="255"/>
      <c r="I262" s="255"/>
      <c r="J262" s="255"/>
      <c r="K262" s="255"/>
      <c r="L262" s="255"/>
      <c r="M262" s="255"/>
      <c r="N262" s="255"/>
      <c r="O262" s="255"/>
      <c r="P262" s="255"/>
      <c r="R262" s="255"/>
      <c r="S262" s="255"/>
      <c r="T262" s="255"/>
      <c r="U262" s="255"/>
      <c r="V262" s="255"/>
      <c r="W262" s="255"/>
      <c r="X262" s="255"/>
    </row>
    <row r="263" spans="1:24" x14ac:dyDescent="0.25">
      <c r="A263" s="255"/>
      <c r="B263" s="255"/>
      <c r="C263" s="255"/>
      <c r="D263" s="255"/>
      <c r="E263" s="255"/>
      <c r="F263" s="255"/>
      <c r="G263" s="255"/>
      <c r="H263" s="255"/>
      <c r="I263" s="255"/>
      <c r="J263" s="255"/>
      <c r="K263" s="255"/>
      <c r="L263" s="255"/>
      <c r="M263" s="255"/>
      <c r="N263" s="255"/>
      <c r="O263" s="255"/>
      <c r="P263" s="255"/>
      <c r="R263" s="255"/>
      <c r="S263" s="255"/>
      <c r="T263" s="255"/>
      <c r="U263" s="255"/>
      <c r="V263" s="255"/>
      <c r="W263" s="255"/>
      <c r="X263" s="255"/>
    </row>
    <row r="264" spans="1:24" x14ac:dyDescent="0.25">
      <c r="A264" s="255"/>
      <c r="B264" s="255"/>
      <c r="C264" s="255"/>
      <c r="D264" s="255"/>
      <c r="E264" s="255"/>
      <c r="F264" s="255"/>
      <c r="G264" s="255"/>
      <c r="H264" s="255"/>
      <c r="I264" s="255"/>
      <c r="J264" s="255"/>
      <c r="K264" s="255"/>
      <c r="L264" s="255"/>
      <c r="M264" s="255"/>
      <c r="N264" s="255"/>
      <c r="O264" s="255"/>
      <c r="P264" s="255"/>
      <c r="R264" s="255"/>
      <c r="S264" s="255"/>
      <c r="T264" s="255"/>
      <c r="U264" s="255"/>
      <c r="V264" s="255"/>
      <c r="W264" s="255"/>
      <c r="X264" s="255"/>
    </row>
    <row r="265" spans="1:24" x14ac:dyDescent="0.25">
      <c r="A265" s="255"/>
      <c r="B265" s="255"/>
      <c r="C265" s="255"/>
      <c r="D265" s="255"/>
      <c r="E265" s="255"/>
      <c r="F265" s="255"/>
      <c r="G265" s="255"/>
      <c r="H265" s="255"/>
      <c r="I265" s="255"/>
      <c r="J265" s="255"/>
      <c r="K265" s="255"/>
      <c r="L265" s="255"/>
      <c r="M265" s="255"/>
      <c r="N265" s="255"/>
      <c r="O265" s="255"/>
      <c r="P265" s="255"/>
      <c r="R265" s="255"/>
      <c r="S265" s="255"/>
      <c r="T265" s="255"/>
      <c r="U265" s="255"/>
      <c r="V265" s="255"/>
      <c r="W265" s="255"/>
      <c r="X265" s="255"/>
    </row>
    <row r="266" spans="1:24" x14ac:dyDescent="0.25">
      <c r="A266" s="255"/>
      <c r="B266" s="255"/>
      <c r="C266" s="255"/>
      <c r="D266" s="255"/>
      <c r="E266" s="255"/>
      <c r="F266" s="255"/>
      <c r="G266" s="255"/>
      <c r="H266" s="255"/>
      <c r="I266" s="255"/>
      <c r="J266" s="255"/>
      <c r="K266" s="255"/>
      <c r="L266" s="255"/>
      <c r="M266" s="255"/>
      <c r="N266" s="255"/>
      <c r="O266" s="255"/>
      <c r="P266" s="255"/>
      <c r="R266" s="255"/>
      <c r="S266" s="255"/>
      <c r="T266" s="255"/>
      <c r="U266" s="255"/>
      <c r="V266" s="255"/>
      <c r="W266" s="255"/>
      <c r="X266" s="255"/>
    </row>
    <row r="267" spans="1:24" x14ac:dyDescent="0.25">
      <c r="A267" s="255"/>
      <c r="B267" s="255"/>
      <c r="C267" s="255"/>
      <c r="D267" s="255"/>
      <c r="E267" s="255"/>
      <c r="F267" s="255"/>
      <c r="G267" s="255"/>
      <c r="H267" s="255"/>
      <c r="I267" s="255"/>
      <c r="J267" s="255"/>
      <c r="K267" s="255"/>
      <c r="L267" s="255"/>
      <c r="M267" s="255"/>
      <c r="N267" s="255"/>
      <c r="O267" s="255"/>
      <c r="P267" s="255"/>
      <c r="R267" s="255"/>
      <c r="S267" s="255"/>
      <c r="T267" s="255"/>
      <c r="U267" s="255"/>
      <c r="V267" s="255"/>
      <c r="W267" s="255"/>
      <c r="X267" s="255"/>
    </row>
    <row r="268" spans="1:24" x14ac:dyDescent="0.25">
      <c r="A268" s="255"/>
      <c r="B268" s="255"/>
      <c r="C268" s="255"/>
      <c r="D268" s="255"/>
      <c r="E268" s="255"/>
      <c r="F268" s="255"/>
      <c r="G268" s="255"/>
      <c r="H268" s="255"/>
      <c r="I268" s="255"/>
      <c r="J268" s="255"/>
      <c r="K268" s="255"/>
      <c r="L268" s="255"/>
      <c r="M268" s="255"/>
      <c r="N268" s="255"/>
      <c r="O268" s="255"/>
      <c r="P268" s="255"/>
      <c r="R268" s="255"/>
      <c r="S268" s="255"/>
      <c r="T268" s="255"/>
      <c r="U268" s="255"/>
      <c r="V268" s="255"/>
      <c r="W268" s="255"/>
      <c r="X268" s="255"/>
    </row>
    <row r="269" spans="1:24" x14ac:dyDescent="0.25">
      <c r="A269" s="255"/>
      <c r="B269" s="255"/>
      <c r="C269" s="255"/>
      <c r="D269" s="255"/>
      <c r="E269" s="255"/>
      <c r="F269" s="255"/>
      <c r="G269" s="255"/>
      <c r="H269" s="255"/>
      <c r="I269" s="255"/>
      <c r="J269" s="255"/>
      <c r="K269" s="255"/>
      <c r="L269" s="255"/>
      <c r="M269" s="255"/>
      <c r="N269" s="255"/>
      <c r="O269" s="255"/>
      <c r="P269" s="255"/>
      <c r="R269" s="255"/>
      <c r="S269" s="255"/>
      <c r="T269" s="255"/>
      <c r="U269" s="255"/>
      <c r="V269" s="255"/>
      <c r="W269" s="255"/>
      <c r="X269" s="255"/>
    </row>
    <row r="270" spans="1:24" x14ac:dyDescent="0.25">
      <c r="A270" s="255"/>
      <c r="B270" s="255"/>
      <c r="C270" s="255"/>
      <c r="D270" s="255"/>
      <c r="E270" s="255"/>
      <c r="F270" s="255"/>
      <c r="G270" s="255"/>
      <c r="H270" s="255"/>
      <c r="I270" s="255"/>
      <c r="J270" s="255"/>
      <c r="K270" s="255"/>
      <c r="L270" s="255"/>
      <c r="M270" s="255"/>
      <c r="N270" s="255"/>
      <c r="O270" s="255"/>
      <c r="P270" s="255"/>
      <c r="R270" s="255"/>
      <c r="S270" s="255"/>
      <c r="T270" s="255"/>
      <c r="U270" s="255"/>
      <c r="V270" s="255"/>
      <c r="W270" s="255"/>
      <c r="X270" s="255"/>
    </row>
    <row r="271" spans="1:24" x14ac:dyDescent="0.25">
      <c r="A271" s="255"/>
      <c r="B271" s="255"/>
      <c r="C271" s="255"/>
      <c r="D271" s="255"/>
      <c r="E271" s="255"/>
      <c r="F271" s="255"/>
      <c r="G271" s="255"/>
      <c r="H271" s="255"/>
      <c r="I271" s="255"/>
      <c r="J271" s="255"/>
      <c r="K271" s="255"/>
      <c r="L271" s="255"/>
      <c r="M271" s="255"/>
      <c r="N271" s="255"/>
      <c r="O271" s="255"/>
      <c r="P271" s="255"/>
      <c r="R271" s="255"/>
      <c r="S271" s="255"/>
      <c r="T271" s="255"/>
      <c r="U271" s="255"/>
      <c r="V271" s="255"/>
      <c r="W271" s="255"/>
      <c r="X271" s="255"/>
    </row>
    <row r="272" spans="1:24" x14ac:dyDescent="0.25">
      <c r="A272" s="255"/>
      <c r="B272" s="255"/>
      <c r="C272" s="255"/>
      <c r="D272" s="255"/>
      <c r="E272" s="255"/>
      <c r="F272" s="255"/>
      <c r="G272" s="255"/>
      <c r="H272" s="255"/>
      <c r="I272" s="255"/>
      <c r="J272" s="255"/>
      <c r="K272" s="255"/>
      <c r="L272" s="255"/>
      <c r="M272" s="255"/>
      <c r="N272" s="255"/>
      <c r="O272" s="255"/>
      <c r="P272" s="255"/>
      <c r="R272" s="255"/>
      <c r="S272" s="255"/>
      <c r="T272" s="255"/>
      <c r="U272" s="255"/>
      <c r="V272" s="255"/>
      <c r="W272" s="255"/>
      <c r="X272" s="255"/>
    </row>
    <row r="273" spans="1:24" x14ac:dyDescent="0.25">
      <c r="A273" s="255"/>
      <c r="B273" s="255"/>
      <c r="C273" s="255"/>
      <c r="D273" s="255"/>
      <c r="E273" s="255"/>
      <c r="F273" s="255"/>
      <c r="G273" s="255"/>
      <c r="H273" s="255"/>
      <c r="I273" s="255"/>
      <c r="J273" s="255"/>
      <c r="K273" s="255"/>
      <c r="L273" s="255"/>
      <c r="M273" s="255"/>
      <c r="N273" s="255"/>
      <c r="O273" s="255"/>
      <c r="P273" s="255"/>
      <c r="R273" s="255"/>
      <c r="S273" s="255"/>
      <c r="T273" s="255"/>
      <c r="U273" s="255"/>
      <c r="V273" s="255"/>
      <c r="W273" s="255"/>
      <c r="X273" s="255"/>
    </row>
    <row r="274" spans="1:24" x14ac:dyDescent="0.25">
      <c r="A274" s="255"/>
      <c r="B274" s="255"/>
      <c r="C274" s="255"/>
      <c r="D274" s="255"/>
      <c r="E274" s="255"/>
      <c r="F274" s="255"/>
      <c r="G274" s="255"/>
      <c r="H274" s="255"/>
      <c r="I274" s="255"/>
      <c r="J274" s="255"/>
      <c r="K274" s="255"/>
      <c r="L274" s="255"/>
      <c r="M274" s="255"/>
      <c r="N274" s="255"/>
      <c r="O274" s="255"/>
      <c r="P274" s="255"/>
      <c r="R274" s="255"/>
      <c r="S274" s="255"/>
      <c r="T274" s="255"/>
      <c r="U274" s="255"/>
      <c r="V274" s="255"/>
      <c r="W274" s="255"/>
      <c r="X274" s="255"/>
    </row>
    <row r="275" spans="1:24" x14ac:dyDescent="0.25">
      <c r="A275" s="255"/>
      <c r="B275" s="255"/>
      <c r="C275" s="255"/>
      <c r="D275" s="255"/>
      <c r="E275" s="255"/>
      <c r="F275" s="255"/>
      <c r="G275" s="255"/>
      <c r="H275" s="255"/>
      <c r="I275" s="255"/>
      <c r="J275" s="255"/>
      <c r="K275" s="255"/>
      <c r="L275" s="255"/>
      <c r="M275" s="255"/>
      <c r="N275" s="255"/>
      <c r="O275" s="255"/>
      <c r="P275" s="255"/>
      <c r="R275" s="255"/>
      <c r="S275" s="255"/>
      <c r="T275" s="255"/>
      <c r="U275" s="255"/>
      <c r="V275" s="255"/>
      <c r="W275" s="255"/>
      <c r="X275" s="255"/>
    </row>
    <row r="276" spans="1:24" x14ac:dyDescent="0.25">
      <c r="A276" s="255"/>
      <c r="B276" s="255"/>
      <c r="C276" s="255"/>
      <c r="D276" s="255"/>
      <c r="E276" s="255"/>
      <c r="F276" s="255"/>
      <c r="G276" s="255"/>
      <c r="H276" s="255"/>
      <c r="I276" s="255"/>
      <c r="J276" s="255"/>
      <c r="K276" s="255"/>
      <c r="L276" s="255"/>
      <c r="M276" s="255"/>
      <c r="N276" s="255"/>
      <c r="O276" s="255"/>
      <c r="P276" s="255"/>
      <c r="R276" s="255"/>
      <c r="S276" s="255"/>
      <c r="T276" s="255"/>
      <c r="U276" s="255"/>
      <c r="V276" s="255"/>
      <c r="W276" s="255"/>
      <c r="X276" s="255"/>
    </row>
    <row r="277" spans="1:24" x14ac:dyDescent="0.25">
      <c r="A277" s="255"/>
      <c r="B277" s="255"/>
      <c r="C277" s="255"/>
      <c r="D277" s="255"/>
      <c r="E277" s="255"/>
      <c r="F277" s="255"/>
      <c r="G277" s="255"/>
      <c r="H277" s="255"/>
      <c r="I277" s="255"/>
      <c r="J277" s="255"/>
      <c r="K277" s="255"/>
      <c r="L277" s="255"/>
      <c r="M277" s="255"/>
      <c r="N277" s="255"/>
      <c r="O277" s="255"/>
      <c r="P277" s="255"/>
      <c r="R277" s="255"/>
      <c r="S277" s="255"/>
      <c r="T277" s="255"/>
      <c r="U277" s="255"/>
      <c r="V277" s="255"/>
      <c r="W277" s="255"/>
      <c r="X277" s="255"/>
    </row>
    <row r="278" spans="1:24" x14ac:dyDescent="0.25">
      <c r="A278" s="255"/>
      <c r="B278" s="255"/>
      <c r="C278" s="255"/>
      <c r="D278" s="255"/>
      <c r="E278" s="255"/>
      <c r="F278" s="255"/>
      <c r="G278" s="255"/>
      <c r="H278" s="255"/>
      <c r="I278" s="255"/>
      <c r="J278" s="255"/>
      <c r="K278" s="255"/>
      <c r="L278" s="255"/>
      <c r="M278" s="255"/>
      <c r="N278" s="255"/>
      <c r="O278" s="255"/>
      <c r="P278" s="255"/>
      <c r="R278" s="255"/>
      <c r="S278" s="255"/>
      <c r="T278" s="255"/>
      <c r="U278" s="255"/>
      <c r="V278" s="255"/>
      <c r="W278" s="255"/>
      <c r="X278" s="255"/>
    </row>
    <row r="279" spans="1:24" x14ac:dyDescent="0.25">
      <c r="A279" s="255"/>
      <c r="B279" s="255"/>
      <c r="C279" s="255"/>
      <c r="D279" s="255"/>
      <c r="E279" s="255"/>
      <c r="F279" s="255"/>
      <c r="G279" s="255"/>
      <c r="H279" s="255"/>
      <c r="I279" s="255"/>
      <c r="J279" s="255"/>
      <c r="K279" s="255"/>
      <c r="L279" s="255"/>
      <c r="M279" s="255"/>
      <c r="N279" s="255"/>
      <c r="O279" s="255"/>
      <c r="P279" s="255"/>
      <c r="R279" s="255"/>
      <c r="S279" s="255"/>
      <c r="T279" s="255"/>
      <c r="U279" s="255"/>
      <c r="V279" s="255"/>
      <c r="W279" s="255"/>
      <c r="X279" s="255"/>
    </row>
    <row r="280" spans="1:24" x14ac:dyDescent="0.25">
      <c r="A280" s="255"/>
      <c r="B280" s="255"/>
      <c r="C280" s="255"/>
      <c r="D280" s="255"/>
      <c r="E280" s="255"/>
      <c r="F280" s="255"/>
      <c r="G280" s="255"/>
      <c r="H280" s="255"/>
      <c r="I280" s="255"/>
      <c r="J280" s="255"/>
      <c r="K280" s="255"/>
      <c r="L280" s="255"/>
      <c r="M280" s="255"/>
      <c r="N280" s="255"/>
      <c r="O280" s="255"/>
      <c r="P280" s="255"/>
      <c r="R280" s="255"/>
      <c r="S280" s="255"/>
      <c r="T280" s="255"/>
      <c r="U280" s="255"/>
      <c r="V280" s="255"/>
      <c r="W280" s="255"/>
      <c r="X280" s="255"/>
    </row>
    <row r="281" spans="1:24" x14ac:dyDescent="0.25">
      <c r="A281" s="255"/>
      <c r="B281" s="255"/>
      <c r="C281" s="255"/>
      <c r="D281" s="255"/>
      <c r="E281" s="255"/>
      <c r="F281" s="255"/>
      <c r="G281" s="255"/>
      <c r="H281" s="255"/>
      <c r="I281" s="255"/>
      <c r="J281" s="255"/>
      <c r="K281" s="255"/>
      <c r="L281" s="255"/>
      <c r="M281" s="255"/>
      <c r="N281" s="255"/>
      <c r="O281" s="255"/>
      <c r="P281" s="255"/>
      <c r="R281" s="255"/>
      <c r="S281" s="255"/>
      <c r="T281" s="255"/>
      <c r="U281" s="255"/>
      <c r="V281" s="255"/>
      <c r="W281" s="255"/>
      <c r="X281" s="255"/>
    </row>
    <row r="282" spans="1:24" x14ac:dyDescent="0.25">
      <c r="A282" s="255"/>
      <c r="B282" s="255"/>
      <c r="C282" s="255"/>
      <c r="D282" s="255"/>
      <c r="E282" s="255"/>
      <c r="F282" s="255"/>
      <c r="G282" s="255"/>
      <c r="H282" s="255"/>
      <c r="I282" s="255"/>
      <c r="J282" s="255"/>
      <c r="K282" s="255"/>
      <c r="L282" s="255"/>
      <c r="M282" s="255"/>
      <c r="N282" s="255"/>
      <c r="O282" s="255"/>
      <c r="P282" s="255"/>
      <c r="R282" s="255"/>
      <c r="S282" s="255"/>
      <c r="T282" s="255"/>
      <c r="U282" s="255"/>
      <c r="V282" s="255"/>
      <c r="W282" s="255"/>
      <c r="X282" s="255"/>
    </row>
    <row r="283" spans="1:24" x14ac:dyDescent="0.25">
      <c r="A283" s="255"/>
      <c r="B283" s="255"/>
      <c r="C283" s="255"/>
      <c r="D283" s="255"/>
      <c r="E283" s="255"/>
      <c r="F283" s="255"/>
      <c r="G283" s="255"/>
      <c r="H283" s="255"/>
      <c r="I283" s="255"/>
      <c r="J283" s="255"/>
      <c r="K283" s="255"/>
      <c r="L283" s="255"/>
      <c r="M283" s="255"/>
      <c r="N283" s="255"/>
      <c r="O283" s="255"/>
      <c r="P283" s="255"/>
      <c r="R283" s="255"/>
      <c r="S283" s="255"/>
      <c r="T283" s="255"/>
      <c r="U283" s="255"/>
      <c r="V283" s="255"/>
      <c r="W283" s="255"/>
      <c r="X283" s="255"/>
    </row>
    <row r="284" spans="1:24" x14ac:dyDescent="0.25">
      <c r="A284" s="255"/>
      <c r="B284" s="255"/>
      <c r="C284" s="255"/>
      <c r="D284" s="255"/>
      <c r="E284" s="255"/>
      <c r="F284" s="255"/>
      <c r="G284" s="255"/>
      <c r="H284" s="255"/>
      <c r="I284" s="255"/>
      <c r="J284" s="255"/>
      <c r="K284" s="255"/>
      <c r="L284" s="255"/>
      <c r="M284" s="255"/>
      <c r="N284" s="255"/>
      <c r="O284" s="255"/>
      <c r="P284" s="255"/>
      <c r="R284" s="255"/>
      <c r="S284" s="255"/>
      <c r="T284" s="255"/>
      <c r="U284" s="255"/>
      <c r="V284" s="255"/>
      <c r="W284" s="255"/>
      <c r="X284" s="255"/>
    </row>
    <row r="285" spans="1:24" x14ac:dyDescent="0.25">
      <c r="A285" s="255"/>
      <c r="B285" s="255"/>
      <c r="C285" s="255"/>
      <c r="D285" s="255"/>
      <c r="E285" s="255"/>
      <c r="F285" s="255"/>
      <c r="G285" s="255"/>
      <c r="H285" s="255"/>
      <c r="I285" s="255"/>
      <c r="J285" s="255"/>
      <c r="K285" s="255"/>
      <c r="L285" s="255"/>
      <c r="M285" s="255"/>
      <c r="N285" s="255"/>
      <c r="O285" s="255"/>
      <c r="P285" s="255"/>
      <c r="R285" s="255"/>
      <c r="S285" s="255"/>
      <c r="T285" s="255"/>
      <c r="U285" s="255"/>
      <c r="V285" s="255"/>
      <c r="W285" s="255"/>
      <c r="X285" s="255"/>
    </row>
    <row r="286" spans="1:24" x14ac:dyDescent="0.25">
      <c r="A286" s="255"/>
      <c r="B286" s="255"/>
      <c r="C286" s="255"/>
      <c r="D286" s="255"/>
      <c r="E286" s="255"/>
      <c r="F286" s="255"/>
      <c r="G286" s="255"/>
      <c r="H286" s="255"/>
      <c r="I286" s="255"/>
      <c r="J286" s="255"/>
      <c r="K286" s="255"/>
      <c r="L286" s="255"/>
      <c r="M286" s="255"/>
      <c r="N286" s="255"/>
      <c r="O286" s="255"/>
      <c r="P286" s="255"/>
      <c r="R286" s="255"/>
      <c r="S286" s="255"/>
      <c r="T286" s="255"/>
      <c r="U286" s="255"/>
      <c r="V286" s="255"/>
      <c r="W286" s="255"/>
      <c r="X286" s="255"/>
    </row>
    <row r="287" spans="1:24" x14ac:dyDescent="0.25">
      <c r="A287" s="255"/>
      <c r="B287" s="255"/>
      <c r="C287" s="255"/>
      <c r="D287" s="255"/>
      <c r="E287" s="255"/>
      <c r="F287" s="255"/>
      <c r="G287" s="255"/>
      <c r="H287" s="255"/>
      <c r="I287" s="255"/>
      <c r="J287" s="255"/>
      <c r="K287" s="255"/>
      <c r="L287" s="255"/>
      <c r="M287" s="255"/>
      <c r="N287" s="255"/>
      <c r="O287" s="255"/>
      <c r="P287" s="255"/>
      <c r="R287" s="255"/>
      <c r="S287" s="255"/>
      <c r="T287" s="255"/>
      <c r="U287" s="255"/>
      <c r="V287" s="255"/>
      <c r="W287" s="255"/>
      <c r="X287" s="255"/>
    </row>
    <row r="288" spans="1:24" x14ac:dyDescent="0.25">
      <c r="A288" s="255"/>
      <c r="B288" s="255"/>
      <c r="C288" s="255"/>
      <c r="D288" s="255"/>
      <c r="E288" s="255"/>
      <c r="F288" s="255"/>
      <c r="G288" s="255"/>
      <c r="H288" s="255"/>
      <c r="I288" s="255"/>
      <c r="J288" s="255"/>
      <c r="K288" s="255"/>
      <c r="L288" s="255"/>
      <c r="M288" s="255"/>
      <c r="N288" s="255"/>
      <c r="O288" s="255"/>
      <c r="P288" s="255"/>
      <c r="R288" s="255"/>
      <c r="S288" s="255"/>
      <c r="T288" s="255"/>
      <c r="U288" s="255"/>
      <c r="V288" s="255"/>
      <c r="W288" s="255"/>
      <c r="X288" s="255"/>
    </row>
    <row r="289" spans="1:24" x14ac:dyDescent="0.25">
      <c r="A289" s="255"/>
      <c r="B289" s="255"/>
      <c r="C289" s="255"/>
      <c r="D289" s="255"/>
      <c r="E289" s="255"/>
      <c r="F289" s="255"/>
      <c r="G289" s="255"/>
      <c r="H289" s="255"/>
      <c r="I289" s="255"/>
      <c r="J289" s="255"/>
      <c r="K289" s="255"/>
      <c r="L289" s="255"/>
      <c r="M289" s="255"/>
      <c r="N289" s="255"/>
      <c r="O289" s="255"/>
      <c r="P289" s="255"/>
      <c r="R289" s="255"/>
      <c r="S289" s="255"/>
      <c r="T289" s="255"/>
      <c r="U289" s="255"/>
      <c r="V289" s="255"/>
      <c r="W289" s="255"/>
      <c r="X289" s="255"/>
    </row>
    <row r="290" spans="1:24" x14ac:dyDescent="0.25">
      <c r="A290" s="255"/>
      <c r="B290" s="255"/>
      <c r="C290" s="255"/>
      <c r="D290" s="255"/>
      <c r="E290" s="255"/>
      <c r="F290" s="255"/>
      <c r="G290" s="255"/>
      <c r="H290" s="255"/>
      <c r="I290" s="255"/>
      <c r="J290" s="255"/>
      <c r="K290" s="255"/>
      <c r="L290" s="255"/>
      <c r="M290" s="255"/>
      <c r="N290" s="255"/>
      <c r="O290" s="255"/>
      <c r="P290" s="255"/>
      <c r="R290" s="255"/>
      <c r="S290" s="255"/>
      <c r="T290" s="255"/>
      <c r="U290" s="255"/>
      <c r="V290" s="255"/>
      <c r="W290" s="255"/>
      <c r="X290" s="255"/>
    </row>
    <row r="291" spans="1:24" x14ac:dyDescent="0.25">
      <c r="A291" s="255"/>
      <c r="B291" s="255"/>
      <c r="C291" s="255"/>
      <c r="D291" s="255"/>
      <c r="E291" s="255"/>
      <c r="F291" s="255"/>
      <c r="G291" s="255"/>
      <c r="H291" s="255"/>
      <c r="I291" s="255"/>
      <c r="J291" s="255"/>
      <c r="K291" s="255"/>
      <c r="L291" s="255"/>
      <c r="M291" s="255"/>
      <c r="N291" s="255"/>
      <c r="O291" s="255"/>
      <c r="P291" s="255"/>
      <c r="R291" s="255"/>
      <c r="S291" s="255"/>
      <c r="T291" s="255"/>
      <c r="U291" s="255"/>
      <c r="V291" s="255"/>
      <c r="W291" s="255"/>
      <c r="X291" s="255"/>
    </row>
    <row r="292" spans="1:24" x14ac:dyDescent="0.25">
      <c r="A292" s="255"/>
      <c r="B292" s="255"/>
      <c r="C292" s="255"/>
      <c r="D292" s="255"/>
      <c r="E292" s="255"/>
      <c r="F292" s="255"/>
      <c r="G292" s="255"/>
      <c r="H292" s="255"/>
      <c r="I292" s="255"/>
      <c r="J292" s="255"/>
      <c r="K292" s="255"/>
      <c r="L292" s="255"/>
      <c r="M292" s="255"/>
      <c r="N292" s="255"/>
      <c r="O292" s="255"/>
      <c r="P292" s="255"/>
      <c r="R292" s="255"/>
      <c r="S292" s="255"/>
      <c r="T292" s="255"/>
      <c r="U292" s="255"/>
      <c r="V292" s="255"/>
      <c r="W292" s="255"/>
      <c r="X292" s="255"/>
    </row>
    <row r="293" spans="1:24" x14ac:dyDescent="0.25">
      <c r="A293" s="255"/>
      <c r="B293" s="255"/>
      <c r="C293" s="255"/>
      <c r="D293" s="255"/>
      <c r="E293" s="255"/>
      <c r="F293" s="255"/>
      <c r="G293" s="255"/>
      <c r="H293" s="255"/>
      <c r="I293" s="255"/>
      <c r="J293" s="255"/>
      <c r="K293" s="255"/>
      <c r="L293" s="255"/>
      <c r="M293" s="255"/>
      <c r="N293" s="255"/>
      <c r="O293" s="255"/>
      <c r="P293" s="255"/>
      <c r="R293" s="255"/>
      <c r="S293" s="255"/>
      <c r="T293" s="255"/>
      <c r="U293" s="255"/>
      <c r="V293" s="255"/>
      <c r="W293" s="255"/>
      <c r="X293" s="255"/>
    </row>
    <row r="294" spans="1:24" x14ac:dyDescent="0.25">
      <c r="A294" s="255"/>
      <c r="B294" s="255"/>
      <c r="C294" s="255"/>
      <c r="D294" s="255"/>
      <c r="E294" s="255"/>
      <c r="F294" s="255"/>
      <c r="G294" s="255"/>
      <c r="H294" s="255"/>
      <c r="I294" s="255"/>
      <c r="J294" s="255"/>
      <c r="K294" s="255"/>
      <c r="L294" s="255"/>
      <c r="M294" s="255"/>
      <c r="N294" s="255"/>
      <c r="O294" s="255"/>
      <c r="P294" s="255"/>
      <c r="R294" s="255"/>
      <c r="S294" s="255"/>
      <c r="T294" s="255"/>
      <c r="U294" s="255"/>
      <c r="V294" s="255"/>
      <c r="W294" s="255"/>
      <c r="X294" s="255"/>
    </row>
    <row r="295" spans="1:24" x14ac:dyDescent="0.25">
      <c r="A295" s="255"/>
      <c r="B295" s="255"/>
      <c r="C295" s="255"/>
      <c r="D295" s="255"/>
      <c r="E295" s="255"/>
      <c r="F295" s="255"/>
      <c r="G295" s="255"/>
      <c r="H295" s="255"/>
      <c r="I295" s="255"/>
      <c r="J295" s="255"/>
      <c r="K295" s="255"/>
      <c r="L295" s="255"/>
      <c r="M295" s="255"/>
      <c r="N295" s="255"/>
      <c r="O295" s="255"/>
      <c r="P295" s="255"/>
      <c r="R295" s="255"/>
      <c r="S295" s="255"/>
      <c r="T295" s="255"/>
      <c r="U295" s="255"/>
      <c r="V295" s="255"/>
      <c r="W295" s="255"/>
      <c r="X295" s="255"/>
    </row>
    <row r="296" spans="1:24" x14ac:dyDescent="0.25">
      <c r="A296" s="255"/>
      <c r="B296" s="255"/>
      <c r="C296" s="255"/>
      <c r="D296" s="255"/>
      <c r="E296" s="255"/>
      <c r="F296" s="255"/>
      <c r="G296" s="255"/>
      <c r="H296" s="255"/>
      <c r="I296" s="255"/>
      <c r="J296" s="255"/>
      <c r="K296" s="255"/>
      <c r="L296" s="255"/>
      <c r="M296" s="255"/>
      <c r="N296" s="255"/>
      <c r="O296" s="255"/>
      <c r="P296" s="255"/>
      <c r="R296" s="255"/>
      <c r="S296" s="255"/>
      <c r="T296" s="255"/>
      <c r="U296" s="255"/>
      <c r="V296" s="255"/>
      <c r="W296" s="255"/>
      <c r="X296" s="255"/>
    </row>
    <row r="297" spans="1:24" x14ac:dyDescent="0.25">
      <c r="A297" s="255"/>
      <c r="B297" s="255"/>
      <c r="C297" s="255"/>
      <c r="D297" s="255"/>
      <c r="E297" s="255"/>
      <c r="F297" s="255"/>
      <c r="G297" s="255"/>
      <c r="H297" s="255"/>
      <c r="I297" s="255"/>
      <c r="J297" s="255"/>
      <c r="K297" s="255"/>
      <c r="L297" s="255"/>
      <c r="M297" s="255"/>
      <c r="N297" s="255"/>
      <c r="O297" s="255"/>
      <c r="P297" s="255"/>
      <c r="R297" s="255"/>
      <c r="S297" s="255"/>
      <c r="T297" s="255"/>
      <c r="U297" s="255"/>
      <c r="V297" s="255"/>
      <c r="W297" s="255"/>
      <c r="X297" s="255"/>
    </row>
    <row r="298" spans="1:24" x14ac:dyDescent="0.25">
      <c r="A298" s="255"/>
      <c r="B298" s="255"/>
      <c r="C298" s="255"/>
      <c r="D298" s="255"/>
      <c r="E298" s="255"/>
      <c r="F298" s="255"/>
      <c r="G298" s="255"/>
      <c r="H298" s="255"/>
      <c r="I298" s="255"/>
      <c r="J298" s="255"/>
      <c r="K298" s="255"/>
      <c r="L298" s="255"/>
      <c r="M298" s="255"/>
      <c r="N298" s="255"/>
      <c r="O298" s="255"/>
      <c r="P298" s="255"/>
      <c r="R298" s="255"/>
      <c r="S298" s="255"/>
      <c r="T298" s="255"/>
      <c r="U298" s="255"/>
      <c r="V298" s="255"/>
      <c r="W298" s="255"/>
      <c r="X298" s="255"/>
    </row>
    <row r="299" spans="1:24" x14ac:dyDescent="0.25">
      <c r="A299" s="255"/>
      <c r="B299" s="255"/>
      <c r="C299" s="255"/>
      <c r="D299" s="255"/>
      <c r="E299" s="255"/>
      <c r="F299" s="255"/>
      <c r="G299" s="255"/>
      <c r="H299" s="255"/>
      <c r="I299" s="255"/>
      <c r="J299" s="255"/>
      <c r="K299" s="255"/>
      <c r="L299" s="255"/>
      <c r="M299" s="255"/>
      <c r="N299" s="255"/>
      <c r="O299" s="255"/>
      <c r="P299" s="255"/>
      <c r="R299" s="255"/>
      <c r="S299" s="255"/>
      <c r="T299" s="255"/>
      <c r="U299" s="255"/>
      <c r="V299" s="255"/>
      <c r="W299" s="255"/>
      <c r="X299" s="255"/>
    </row>
    <row r="300" spans="1:24" x14ac:dyDescent="0.25">
      <c r="A300" s="255"/>
      <c r="B300" s="255"/>
      <c r="C300" s="255"/>
      <c r="D300" s="255"/>
      <c r="E300" s="255"/>
      <c r="F300" s="255"/>
      <c r="G300" s="255"/>
      <c r="H300" s="255"/>
      <c r="I300" s="255"/>
      <c r="J300" s="255"/>
      <c r="K300" s="255"/>
      <c r="L300" s="255"/>
      <c r="M300" s="255"/>
      <c r="N300" s="255"/>
      <c r="O300" s="255"/>
      <c r="P300" s="255"/>
      <c r="R300" s="255"/>
      <c r="S300" s="255"/>
      <c r="T300" s="255"/>
      <c r="U300" s="255"/>
      <c r="V300" s="255"/>
      <c r="W300" s="255"/>
      <c r="X300" s="255"/>
    </row>
    <row r="301" spans="1:24" x14ac:dyDescent="0.25">
      <c r="A301" s="255"/>
      <c r="B301" s="255"/>
      <c r="C301" s="255"/>
      <c r="D301" s="255"/>
      <c r="E301" s="255"/>
      <c r="F301" s="255"/>
      <c r="G301" s="255"/>
      <c r="H301" s="255"/>
      <c r="I301" s="255"/>
      <c r="J301" s="255"/>
      <c r="K301" s="255"/>
      <c r="L301" s="255"/>
      <c r="M301" s="255"/>
      <c r="N301" s="255"/>
      <c r="O301" s="255"/>
      <c r="P301" s="255"/>
      <c r="R301" s="255"/>
      <c r="S301" s="255"/>
      <c r="T301" s="255"/>
      <c r="U301" s="255"/>
      <c r="V301" s="255"/>
      <c r="W301" s="255"/>
      <c r="X301" s="255"/>
    </row>
    <row r="302" spans="1:24" x14ac:dyDescent="0.25">
      <c r="A302" s="255"/>
      <c r="B302" s="255"/>
      <c r="C302" s="255"/>
      <c r="D302" s="255"/>
      <c r="E302" s="255"/>
      <c r="F302" s="255"/>
      <c r="G302" s="255"/>
      <c r="H302" s="255"/>
      <c r="I302" s="255"/>
      <c r="J302" s="255"/>
      <c r="K302" s="255"/>
      <c r="L302" s="255"/>
      <c r="M302" s="255"/>
      <c r="N302" s="255"/>
      <c r="O302" s="255"/>
      <c r="P302" s="255"/>
      <c r="R302" s="255"/>
      <c r="S302" s="255"/>
      <c r="T302" s="255"/>
      <c r="U302" s="255"/>
      <c r="V302" s="255"/>
      <c r="W302" s="255"/>
      <c r="X302" s="255"/>
    </row>
    <row r="303" spans="1:24" x14ac:dyDescent="0.25">
      <c r="A303" s="255"/>
      <c r="B303" s="255"/>
      <c r="C303" s="255"/>
      <c r="D303" s="255"/>
      <c r="E303" s="255"/>
      <c r="F303" s="255"/>
      <c r="G303" s="255"/>
      <c r="H303" s="255"/>
      <c r="I303" s="255"/>
      <c r="J303" s="255"/>
      <c r="K303" s="255"/>
      <c r="L303" s="255"/>
      <c r="M303" s="255"/>
      <c r="N303" s="255"/>
      <c r="O303" s="255"/>
      <c r="P303" s="255"/>
      <c r="R303" s="255"/>
      <c r="S303" s="255"/>
      <c r="T303" s="255"/>
      <c r="U303" s="255"/>
      <c r="V303" s="255"/>
      <c r="W303" s="255"/>
      <c r="X303" s="255"/>
    </row>
    <row r="304" spans="1:24" x14ac:dyDescent="0.25">
      <c r="A304" s="255"/>
      <c r="B304" s="255"/>
      <c r="C304" s="255"/>
      <c r="D304" s="255"/>
      <c r="E304" s="255"/>
      <c r="F304" s="255"/>
      <c r="G304" s="255"/>
      <c r="H304" s="255"/>
      <c r="I304" s="255"/>
      <c r="J304" s="255"/>
      <c r="K304" s="255"/>
      <c r="L304" s="255"/>
      <c r="M304" s="255"/>
      <c r="N304" s="255"/>
      <c r="O304" s="255"/>
      <c r="P304" s="255"/>
      <c r="R304" s="255"/>
      <c r="S304" s="255"/>
      <c r="T304" s="255"/>
      <c r="U304" s="255"/>
      <c r="V304" s="255"/>
      <c r="W304" s="255"/>
      <c r="X304" s="255"/>
    </row>
    <row r="305" spans="1:24" x14ac:dyDescent="0.25">
      <c r="A305" s="255"/>
      <c r="B305" s="255"/>
      <c r="C305" s="255"/>
      <c r="D305" s="255"/>
      <c r="E305" s="255"/>
      <c r="F305" s="255"/>
      <c r="G305" s="255"/>
      <c r="H305" s="255"/>
      <c r="I305" s="255"/>
      <c r="J305" s="255"/>
      <c r="K305" s="255"/>
      <c r="L305" s="255"/>
      <c r="M305" s="255"/>
      <c r="N305" s="255"/>
      <c r="O305" s="255"/>
      <c r="P305" s="255"/>
      <c r="R305" s="255"/>
      <c r="S305" s="255"/>
      <c r="T305" s="255"/>
      <c r="U305" s="255"/>
      <c r="V305" s="255"/>
      <c r="W305" s="255"/>
      <c r="X305" s="255"/>
    </row>
    <row r="306" spans="1:24" x14ac:dyDescent="0.25">
      <c r="A306" s="255"/>
      <c r="B306" s="255"/>
      <c r="C306" s="255"/>
      <c r="D306" s="255"/>
      <c r="E306" s="255"/>
      <c r="F306" s="255"/>
      <c r="G306" s="255"/>
      <c r="H306" s="255"/>
      <c r="I306" s="255"/>
      <c r="J306" s="255"/>
      <c r="K306" s="255"/>
      <c r="L306" s="255"/>
      <c r="M306" s="255"/>
      <c r="N306" s="255"/>
      <c r="O306" s="255"/>
      <c r="P306" s="255"/>
      <c r="R306" s="255"/>
      <c r="S306" s="255"/>
      <c r="T306" s="255"/>
      <c r="U306" s="255"/>
      <c r="V306" s="255"/>
      <c r="W306" s="255"/>
      <c r="X306" s="255"/>
    </row>
    <row r="307" spans="1:24" x14ac:dyDescent="0.25">
      <c r="A307" s="255"/>
      <c r="B307" s="255"/>
      <c r="C307" s="255"/>
      <c r="D307" s="255"/>
      <c r="E307" s="255"/>
      <c r="F307" s="255"/>
      <c r="G307" s="255"/>
      <c r="H307" s="255"/>
      <c r="I307" s="255"/>
      <c r="J307" s="255"/>
      <c r="K307" s="255"/>
      <c r="L307" s="255"/>
      <c r="M307" s="255"/>
      <c r="N307" s="255"/>
      <c r="O307" s="255"/>
      <c r="P307" s="255"/>
      <c r="R307" s="255"/>
      <c r="S307" s="255"/>
      <c r="T307" s="255"/>
      <c r="U307" s="255"/>
      <c r="V307" s="255"/>
      <c r="W307" s="255"/>
      <c r="X307" s="255"/>
    </row>
    <row r="308" spans="1:24" x14ac:dyDescent="0.25">
      <c r="A308" s="255"/>
      <c r="B308" s="255"/>
      <c r="C308" s="255"/>
      <c r="D308" s="255"/>
      <c r="E308" s="255"/>
      <c r="F308" s="255"/>
      <c r="G308" s="255"/>
      <c r="H308" s="255"/>
      <c r="I308" s="255"/>
      <c r="J308" s="255"/>
      <c r="K308" s="255"/>
      <c r="L308" s="255"/>
      <c r="M308" s="255"/>
      <c r="N308" s="255"/>
      <c r="O308" s="255"/>
      <c r="P308" s="255"/>
      <c r="R308" s="255"/>
      <c r="S308" s="255"/>
      <c r="T308" s="255"/>
      <c r="U308" s="255"/>
      <c r="V308" s="255"/>
      <c r="W308" s="255"/>
      <c r="X308" s="255"/>
    </row>
    <row r="309" spans="1:24" x14ac:dyDescent="0.25">
      <c r="A309" s="255"/>
      <c r="B309" s="255"/>
      <c r="C309" s="255"/>
      <c r="D309" s="255"/>
      <c r="E309" s="255"/>
      <c r="F309" s="255"/>
      <c r="G309" s="255"/>
      <c r="H309" s="255"/>
      <c r="I309" s="255"/>
      <c r="J309" s="255"/>
      <c r="K309" s="255"/>
      <c r="L309" s="255"/>
      <c r="M309" s="255"/>
      <c r="N309" s="255"/>
      <c r="O309" s="255"/>
      <c r="P309" s="255"/>
      <c r="R309" s="255"/>
      <c r="S309" s="255"/>
      <c r="T309" s="255"/>
      <c r="U309" s="255"/>
      <c r="V309" s="255"/>
      <c r="W309" s="255"/>
      <c r="X309" s="255"/>
    </row>
  </sheetData>
  <sheetProtection sheet="1" insertRows="0"/>
  <mergeCells count="30">
    <mergeCell ref="U2:W3"/>
    <mergeCell ref="A1:T1"/>
    <mergeCell ref="V1:X1"/>
    <mergeCell ref="A3:A7"/>
    <mergeCell ref="B3:B7"/>
    <mergeCell ref="C3:C7"/>
    <mergeCell ref="B2:L2"/>
    <mergeCell ref="M2:S2"/>
    <mergeCell ref="D3:L4"/>
    <mergeCell ref="D6:D7"/>
    <mergeCell ref="I5:I7"/>
    <mergeCell ref="J5:J7"/>
    <mergeCell ref="Q5:Q6"/>
    <mergeCell ref="M5:N5"/>
    <mergeCell ref="M6:M7"/>
    <mergeCell ref="R5:R7"/>
    <mergeCell ref="S5:S7"/>
    <mergeCell ref="X2:X7"/>
    <mergeCell ref="A204:C204"/>
    <mergeCell ref="A203:C203"/>
    <mergeCell ref="U5:U6"/>
    <mergeCell ref="V5:V6"/>
    <mergeCell ref="U4:W4"/>
    <mergeCell ref="W5:W6"/>
    <mergeCell ref="K5:L5"/>
    <mergeCell ref="O5:O6"/>
    <mergeCell ref="T3:T7"/>
    <mergeCell ref="M3:S4"/>
    <mergeCell ref="D5:E5"/>
    <mergeCell ref="F5:G5"/>
  </mergeCells>
  <phoneticPr fontId="2" type="noConversion"/>
  <pageMargins left="0" right="0" top="0.39370078740157483" bottom="0.39370078740157483" header="0.31496062992125984" footer="0.31496062992125984"/>
  <pageSetup paperSize="9" scale="46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0F23E6-FAD8-4923-B692-919C3E82BFC8}">
  <dimension ref="A1:AB200"/>
  <sheetViews>
    <sheetView showZeros="0" topLeftCell="P1" workbookViewId="0">
      <selection activeCell="A198" sqref="A198:XFD198"/>
    </sheetView>
  </sheetViews>
  <sheetFormatPr defaultRowHeight="16.5" x14ac:dyDescent="0.25"/>
  <cols>
    <col min="4" max="4" width="16.5" customWidth="1"/>
    <col min="5" max="5" width="5.5" bestFit="1" customWidth="1"/>
    <col min="6" max="6" width="27.75" style="299" bestFit="1" customWidth="1"/>
    <col min="7" max="7" width="60.625" bestFit="1" customWidth="1"/>
    <col min="16" max="17" width="16.625" bestFit="1" customWidth="1"/>
    <col min="18" max="18" width="16.5" style="4" bestFit="1" customWidth="1"/>
    <col min="21" max="21" width="12" bestFit="1" customWidth="1"/>
    <col min="22" max="22" width="16.5" bestFit="1" customWidth="1"/>
    <col min="23" max="23" width="12" bestFit="1" customWidth="1"/>
    <col min="24" max="24" width="12" style="4" bestFit="1" customWidth="1"/>
    <col min="25" max="25" width="12" bestFit="1" customWidth="1"/>
    <col min="26" max="26" width="21.875" style="4" bestFit="1" customWidth="1"/>
    <col min="27" max="27" width="22.25" customWidth="1"/>
    <col min="28" max="28" width="17" style="4" bestFit="1" customWidth="1"/>
  </cols>
  <sheetData>
    <row r="1" spans="1:28" s="3" customFormat="1" x14ac:dyDescent="0.25">
      <c r="A1" s="304" t="s">
        <v>107</v>
      </c>
      <c r="B1" s="306" t="s">
        <v>108</v>
      </c>
      <c r="C1" s="304" t="s">
        <v>109</v>
      </c>
      <c r="D1" s="304" t="s">
        <v>110</v>
      </c>
      <c r="E1" s="305" t="s">
        <v>24</v>
      </c>
      <c r="F1" s="306" t="s">
        <v>111</v>
      </c>
      <c r="G1" s="304" t="s">
        <v>112</v>
      </c>
      <c r="H1" s="305" t="s">
        <v>113</v>
      </c>
      <c r="I1" s="304" t="s">
        <v>114</v>
      </c>
      <c r="J1" s="304" t="s">
        <v>115</v>
      </c>
      <c r="K1" s="304" t="s">
        <v>116</v>
      </c>
      <c r="L1" s="304" t="s">
        <v>117</v>
      </c>
      <c r="M1" s="304" t="s">
        <v>118</v>
      </c>
      <c r="N1" s="304" t="s">
        <v>119</v>
      </c>
      <c r="O1" s="304" t="s">
        <v>120</v>
      </c>
      <c r="P1" s="305" t="s">
        <v>121</v>
      </c>
      <c r="Q1" s="305" t="s">
        <v>122</v>
      </c>
      <c r="R1" s="304" t="s">
        <v>123</v>
      </c>
      <c r="S1" s="304" t="s">
        <v>4</v>
      </c>
      <c r="T1" s="304" t="s">
        <v>5</v>
      </c>
      <c r="U1" s="305" t="s">
        <v>124</v>
      </c>
      <c r="V1" s="305" t="s">
        <v>125</v>
      </c>
      <c r="W1" s="305" t="s">
        <v>126</v>
      </c>
      <c r="X1" s="304" t="s">
        <v>127</v>
      </c>
      <c r="Y1" s="303" t="s">
        <v>128</v>
      </c>
      <c r="Z1" s="302" t="s">
        <v>222</v>
      </c>
      <c r="AA1" s="301" t="s">
        <v>223</v>
      </c>
      <c r="AB1" s="300" t="s">
        <v>297</v>
      </c>
    </row>
    <row r="2" spans="1:28" x14ac:dyDescent="0.25">
      <c r="F2" s="299">
        <f>'表2-2(由實施者填寫)'!C8</f>
        <v>0</v>
      </c>
      <c r="G2">
        <f>'表2-2(由實施者填寫)'!B8</f>
        <v>0</v>
      </c>
      <c r="R2" s="4" t="s">
        <v>227</v>
      </c>
      <c r="S2">
        <f>'表2-2(由實施者填寫)'!U8</f>
        <v>0</v>
      </c>
      <c r="T2">
        <f>'表2-2(由實施者填寫)'!$P$6</f>
        <v>100000</v>
      </c>
      <c r="X2" s="4">
        <f>'表2-2(由實施者填寫)'!R8</f>
        <v>0</v>
      </c>
      <c r="Y2">
        <f>'表2-2(由實施者填寫)'!S8</f>
        <v>0</v>
      </c>
      <c r="Z2" s="4">
        <f>'表2-2(由實施者填寫)'!T8</f>
        <v>0</v>
      </c>
      <c r="AB2" s="4">
        <f>'表2-2(由實施者填寫)'!X8</f>
        <v>0</v>
      </c>
    </row>
    <row r="3" spans="1:28" x14ac:dyDescent="0.25">
      <c r="F3" s="299">
        <f>'表2-2(由實施者填寫)'!C9</f>
        <v>0</v>
      </c>
      <c r="G3">
        <f>'表2-2(由實施者填寫)'!B9</f>
        <v>0</v>
      </c>
      <c r="R3" s="4" t="s">
        <v>227</v>
      </c>
      <c r="S3">
        <f>'表2-2(由實施者填寫)'!U9</f>
        <v>0</v>
      </c>
      <c r="T3">
        <f>'表2-2(由實施者填寫)'!$P$6</f>
        <v>100000</v>
      </c>
      <c r="X3" s="4">
        <f>'表2-2(由實施者填寫)'!R9</f>
        <v>0</v>
      </c>
      <c r="Y3">
        <f>'表2-2(由實施者填寫)'!S9</f>
        <v>0</v>
      </c>
      <c r="Z3" s="4">
        <f>'表2-2(由實施者填寫)'!T9</f>
        <v>0</v>
      </c>
      <c r="AB3" s="4">
        <f>'表2-2(由實施者填寫)'!X9</f>
        <v>0</v>
      </c>
    </row>
    <row r="4" spans="1:28" x14ac:dyDescent="0.25">
      <c r="F4" s="299">
        <f>'表2-2(由實施者填寫)'!C10</f>
        <v>0</v>
      </c>
      <c r="G4">
        <f>'表2-2(由實施者填寫)'!B10</f>
        <v>0</v>
      </c>
      <c r="R4" s="4" t="s">
        <v>227</v>
      </c>
      <c r="S4">
        <f>'表2-2(由實施者填寫)'!U10</f>
        <v>0</v>
      </c>
      <c r="T4">
        <f>'表2-2(由實施者填寫)'!$P$6</f>
        <v>100000</v>
      </c>
      <c r="X4" s="4">
        <f>'表2-2(由實施者填寫)'!R10</f>
        <v>0</v>
      </c>
      <c r="Y4">
        <f>'表2-2(由實施者填寫)'!S10</f>
        <v>0</v>
      </c>
      <c r="Z4" s="4">
        <f>'表2-2(由實施者填寫)'!T10</f>
        <v>0</v>
      </c>
      <c r="AB4" s="4">
        <f>'表2-2(由實施者填寫)'!X10</f>
        <v>0</v>
      </c>
    </row>
    <row r="5" spans="1:28" x14ac:dyDescent="0.25">
      <c r="F5" s="299">
        <f>'表2-2(由實施者填寫)'!C11</f>
        <v>0</v>
      </c>
      <c r="G5">
        <f>'表2-2(由實施者填寫)'!B11</f>
        <v>0</v>
      </c>
      <c r="R5" s="4" t="s">
        <v>227</v>
      </c>
      <c r="S5">
        <f>'表2-2(由實施者填寫)'!U11</f>
        <v>0</v>
      </c>
      <c r="T5">
        <f>'表2-2(由實施者填寫)'!$P$6</f>
        <v>100000</v>
      </c>
      <c r="X5" s="4">
        <f>'表2-2(由實施者填寫)'!R11</f>
        <v>0</v>
      </c>
      <c r="Y5">
        <f>'表2-2(由實施者填寫)'!S11</f>
        <v>0</v>
      </c>
      <c r="Z5" s="4">
        <f>'表2-2(由實施者填寫)'!T11</f>
        <v>0</v>
      </c>
      <c r="AB5" s="4">
        <f>'表2-2(由實施者填寫)'!X11</f>
        <v>0</v>
      </c>
    </row>
    <row r="6" spans="1:28" x14ac:dyDescent="0.25">
      <c r="F6" s="299">
        <f>'表2-2(由實施者填寫)'!C12</f>
        <v>0</v>
      </c>
      <c r="G6">
        <f>'表2-2(由實施者填寫)'!B12</f>
        <v>0</v>
      </c>
      <c r="R6" s="4" t="s">
        <v>227</v>
      </c>
      <c r="S6">
        <f>'表2-2(由實施者填寫)'!U12</f>
        <v>0</v>
      </c>
      <c r="T6">
        <f>'表2-2(由實施者填寫)'!$P$6</f>
        <v>100000</v>
      </c>
      <c r="X6" s="4">
        <f>'表2-2(由實施者填寫)'!R12</f>
        <v>0</v>
      </c>
      <c r="Y6">
        <f>'表2-2(由實施者填寫)'!S12</f>
        <v>0</v>
      </c>
      <c r="Z6" s="4">
        <f>'表2-2(由實施者填寫)'!T12</f>
        <v>0</v>
      </c>
      <c r="AB6" s="4">
        <f>'表2-2(由實施者填寫)'!X12</f>
        <v>0</v>
      </c>
    </row>
    <row r="7" spans="1:28" x14ac:dyDescent="0.25">
      <c r="F7" s="299">
        <f>'表2-2(由實施者填寫)'!C13</f>
        <v>0</v>
      </c>
      <c r="G7">
        <f>'表2-2(由實施者填寫)'!B13</f>
        <v>0</v>
      </c>
      <c r="R7" s="4" t="s">
        <v>227</v>
      </c>
      <c r="S7">
        <f>'表2-2(由實施者填寫)'!U13</f>
        <v>0</v>
      </c>
      <c r="T7">
        <f>'表2-2(由實施者填寫)'!$P$6</f>
        <v>100000</v>
      </c>
      <c r="X7" s="4">
        <f>'表2-2(由實施者填寫)'!R13</f>
        <v>0</v>
      </c>
      <c r="Y7">
        <f>'表2-2(由實施者填寫)'!S13</f>
        <v>0</v>
      </c>
      <c r="Z7" s="4">
        <f>'表2-2(由實施者填寫)'!T13</f>
        <v>0</v>
      </c>
      <c r="AB7" s="4">
        <f>'表2-2(由實施者填寫)'!X13</f>
        <v>0</v>
      </c>
    </row>
    <row r="8" spans="1:28" x14ac:dyDescent="0.25">
      <c r="F8" s="299">
        <f>'表2-2(由實施者填寫)'!C14</f>
        <v>0</v>
      </c>
      <c r="G8">
        <f>'表2-2(由實施者填寫)'!B14</f>
        <v>0</v>
      </c>
      <c r="R8" s="4" t="s">
        <v>227</v>
      </c>
      <c r="S8">
        <f>'表2-2(由實施者填寫)'!U14</f>
        <v>0</v>
      </c>
      <c r="T8">
        <f>'表2-2(由實施者填寫)'!$P$6</f>
        <v>100000</v>
      </c>
      <c r="X8" s="4">
        <f>'表2-2(由實施者填寫)'!R14</f>
        <v>0</v>
      </c>
      <c r="Y8">
        <f>'表2-2(由實施者填寫)'!S14</f>
        <v>0</v>
      </c>
      <c r="Z8" s="4">
        <f>'表2-2(由實施者填寫)'!T14</f>
        <v>0</v>
      </c>
      <c r="AB8" s="4">
        <f>'表2-2(由實施者填寫)'!X14</f>
        <v>0</v>
      </c>
    </row>
    <row r="9" spans="1:28" x14ac:dyDescent="0.25">
      <c r="F9" s="299">
        <f>'表2-2(由實施者填寫)'!C15</f>
        <v>0</v>
      </c>
      <c r="G9">
        <f>'表2-2(由實施者填寫)'!B15</f>
        <v>0</v>
      </c>
      <c r="R9" s="4" t="s">
        <v>227</v>
      </c>
      <c r="S9">
        <f>'表2-2(由實施者填寫)'!U15</f>
        <v>0</v>
      </c>
      <c r="T9">
        <f>'表2-2(由實施者填寫)'!$P$6</f>
        <v>100000</v>
      </c>
      <c r="X9" s="4">
        <f>'表2-2(由實施者填寫)'!R15</f>
        <v>0</v>
      </c>
      <c r="Y9">
        <f>'表2-2(由實施者填寫)'!S15</f>
        <v>0</v>
      </c>
      <c r="Z9" s="4">
        <f>'表2-2(由實施者填寫)'!T15</f>
        <v>0</v>
      </c>
      <c r="AB9" s="4">
        <f>'表2-2(由實施者填寫)'!X15</f>
        <v>0</v>
      </c>
    </row>
    <row r="10" spans="1:28" x14ac:dyDescent="0.25">
      <c r="F10" s="299">
        <f>'表2-2(由實施者填寫)'!C16</f>
        <v>0</v>
      </c>
      <c r="G10">
        <f>'表2-2(由實施者填寫)'!B16</f>
        <v>0</v>
      </c>
      <c r="R10" s="4" t="s">
        <v>227</v>
      </c>
      <c r="S10">
        <f>'表2-2(由實施者填寫)'!U16</f>
        <v>0</v>
      </c>
      <c r="T10">
        <f>'表2-2(由實施者填寫)'!$P$6</f>
        <v>100000</v>
      </c>
      <c r="X10" s="4">
        <f>'表2-2(由實施者填寫)'!R16</f>
        <v>0</v>
      </c>
      <c r="Y10">
        <f>'表2-2(由實施者填寫)'!S16</f>
        <v>0</v>
      </c>
      <c r="Z10" s="4">
        <f>'表2-2(由實施者填寫)'!T16</f>
        <v>0</v>
      </c>
      <c r="AB10" s="4">
        <f>'表2-2(由實施者填寫)'!X16</f>
        <v>0</v>
      </c>
    </row>
    <row r="11" spans="1:28" x14ac:dyDescent="0.25">
      <c r="F11" s="299">
        <f>'表2-2(由實施者填寫)'!C17</f>
        <v>0</v>
      </c>
      <c r="G11">
        <f>'表2-2(由實施者填寫)'!B17</f>
        <v>0</v>
      </c>
      <c r="R11" s="4" t="s">
        <v>227</v>
      </c>
      <c r="S11">
        <f>'表2-2(由實施者填寫)'!U17</f>
        <v>0</v>
      </c>
      <c r="T11">
        <f>'表2-2(由實施者填寫)'!$P$6</f>
        <v>100000</v>
      </c>
      <c r="X11" s="4">
        <f>'表2-2(由實施者填寫)'!R17</f>
        <v>0</v>
      </c>
      <c r="Y11">
        <f>'表2-2(由實施者填寫)'!S17</f>
        <v>0</v>
      </c>
      <c r="Z11" s="4">
        <f>'表2-2(由實施者填寫)'!T17</f>
        <v>0</v>
      </c>
      <c r="AB11" s="4">
        <f>'表2-2(由實施者填寫)'!X17</f>
        <v>0</v>
      </c>
    </row>
    <row r="12" spans="1:28" x14ac:dyDescent="0.25">
      <c r="F12" s="299">
        <f>'表2-2(由實施者填寫)'!C18</f>
        <v>0</v>
      </c>
      <c r="G12">
        <f>'表2-2(由實施者填寫)'!B18</f>
        <v>0</v>
      </c>
      <c r="R12" s="4" t="s">
        <v>227</v>
      </c>
      <c r="S12">
        <f>'表2-2(由實施者填寫)'!U18</f>
        <v>0</v>
      </c>
      <c r="T12">
        <f>'表2-2(由實施者填寫)'!$P$6</f>
        <v>100000</v>
      </c>
      <c r="X12" s="4">
        <f>'表2-2(由實施者填寫)'!R18</f>
        <v>0</v>
      </c>
      <c r="Y12">
        <f>'表2-2(由實施者填寫)'!S18</f>
        <v>0</v>
      </c>
      <c r="Z12" s="4">
        <f>'表2-2(由實施者填寫)'!T18</f>
        <v>0</v>
      </c>
      <c r="AB12" s="4">
        <f>'表2-2(由實施者填寫)'!X18</f>
        <v>0</v>
      </c>
    </row>
    <row r="13" spans="1:28" x14ac:dyDescent="0.25">
      <c r="F13" s="299">
        <f>'表2-2(由實施者填寫)'!C19</f>
        <v>0</v>
      </c>
      <c r="G13">
        <f>'表2-2(由實施者填寫)'!B19</f>
        <v>0</v>
      </c>
      <c r="R13" s="4" t="s">
        <v>227</v>
      </c>
      <c r="S13">
        <f>'表2-2(由實施者填寫)'!U19</f>
        <v>0</v>
      </c>
      <c r="T13">
        <f>'表2-2(由實施者填寫)'!$P$6</f>
        <v>100000</v>
      </c>
      <c r="X13" s="4">
        <f>'表2-2(由實施者填寫)'!R19</f>
        <v>0</v>
      </c>
      <c r="Y13">
        <f>'表2-2(由實施者填寫)'!S19</f>
        <v>0</v>
      </c>
      <c r="Z13" s="4">
        <f>'表2-2(由實施者填寫)'!T19</f>
        <v>0</v>
      </c>
      <c r="AB13" s="4">
        <f>'表2-2(由實施者填寫)'!X19</f>
        <v>0</v>
      </c>
    </row>
    <row r="14" spans="1:28" x14ac:dyDescent="0.25">
      <c r="F14" s="299">
        <f>'表2-2(由實施者填寫)'!C20</f>
        <v>0</v>
      </c>
      <c r="G14">
        <f>'表2-2(由實施者填寫)'!B20</f>
        <v>0</v>
      </c>
      <c r="R14" s="4" t="s">
        <v>227</v>
      </c>
      <c r="S14">
        <f>'表2-2(由實施者填寫)'!U20</f>
        <v>0</v>
      </c>
      <c r="T14">
        <f>'表2-2(由實施者填寫)'!$P$6</f>
        <v>100000</v>
      </c>
      <c r="X14" s="4">
        <f>'表2-2(由實施者填寫)'!R20</f>
        <v>0</v>
      </c>
      <c r="Y14">
        <f>'表2-2(由實施者填寫)'!S20</f>
        <v>0</v>
      </c>
      <c r="Z14" s="4">
        <f>'表2-2(由實施者填寫)'!T20</f>
        <v>0</v>
      </c>
      <c r="AB14" s="4">
        <f>'表2-2(由實施者填寫)'!X20</f>
        <v>0</v>
      </c>
    </row>
    <row r="15" spans="1:28" x14ac:dyDescent="0.25">
      <c r="F15" s="299">
        <f>'表2-2(由實施者填寫)'!C21</f>
        <v>0</v>
      </c>
      <c r="G15">
        <f>'表2-2(由實施者填寫)'!B21</f>
        <v>0</v>
      </c>
      <c r="R15" s="4" t="s">
        <v>227</v>
      </c>
      <c r="S15">
        <f>'表2-2(由實施者填寫)'!U21</f>
        <v>0</v>
      </c>
      <c r="T15">
        <f>'表2-2(由實施者填寫)'!$P$6</f>
        <v>100000</v>
      </c>
      <c r="X15" s="4">
        <f>'表2-2(由實施者填寫)'!R21</f>
        <v>0</v>
      </c>
      <c r="Y15">
        <f>'表2-2(由實施者填寫)'!S21</f>
        <v>0</v>
      </c>
      <c r="Z15" s="4">
        <f>'表2-2(由實施者填寫)'!T21</f>
        <v>0</v>
      </c>
      <c r="AB15" s="4">
        <f>'表2-2(由實施者填寫)'!X21</f>
        <v>0</v>
      </c>
    </row>
    <row r="16" spans="1:28" x14ac:dyDescent="0.25">
      <c r="F16" s="299">
        <f>'表2-2(由實施者填寫)'!C22</f>
        <v>0</v>
      </c>
      <c r="G16">
        <f>'表2-2(由實施者填寫)'!B22</f>
        <v>0</v>
      </c>
      <c r="R16" s="4" t="s">
        <v>227</v>
      </c>
      <c r="S16">
        <f>'表2-2(由實施者填寫)'!U22</f>
        <v>0</v>
      </c>
      <c r="T16">
        <f>'表2-2(由實施者填寫)'!$P$6</f>
        <v>100000</v>
      </c>
      <c r="X16" s="4">
        <f>'表2-2(由實施者填寫)'!R22</f>
        <v>0</v>
      </c>
      <c r="Y16">
        <f>'表2-2(由實施者填寫)'!S22</f>
        <v>0</v>
      </c>
      <c r="Z16" s="4">
        <f>'表2-2(由實施者填寫)'!T22</f>
        <v>0</v>
      </c>
      <c r="AB16" s="4">
        <f>'表2-2(由實施者填寫)'!X22</f>
        <v>0</v>
      </c>
    </row>
    <row r="17" spans="6:28" x14ac:dyDescent="0.25">
      <c r="F17" s="299">
        <f>'表2-2(由實施者填寫)'!C23</f>
        <v>0</v>
      </c>
      <c r="G17">
        <f>'表2-2(由實施者填寫)'!B23</f>
        <v>0</v>
      </c>
      <c r="R17" s="4" t="s">
        <v>227</v>
      </c>
      <c r="S17">
        <f>'表2-2(由實施者填寫)'!U23</f>
        <v>0</v>
      </c>
      <c r="T17">
        <f>'表2-2(由實施者填寫)'!$P$6</f>
        <v>100000</v>
      </c>
      <c r="X17" s="4">
        <f>'表2-2(由實施者填寫)'!R23</f>
        <v>0</v>
      </c>
      <c r="Y17">
        <f>'表2-2(由實施者填寫)'!S23</f>
        <v>0</v>
      </c>
      <c r="Z17" s="4">
        <f>'表2-2(由實施者填寫)'!T23</f>
        <v>0</v>
      </c>
      <c r="AB17" s="4">
        <f>'表2-2(由實施者填寫)'!X23</f>
        <v>0</v>
      </c>
    </row>
    <row r="18" spans="6:28" x14ac:dyDescent="0.25">
      <c r="F18" s="299">
        <f>'表2-2(由實施者填寫)'!C24</f>
        <v>0</v>
      </c>
      <c r="G18">
        <f>'表2-2(由實施者填寫)'!B24</f>
        <v>0</v>
      </c>
      <c r="R18" s="4" t="s">
        <v>227</v>
      </c>
      <c r="S18">
        <f>'表2-2(由實施者填寫)'!U24</f>
        <v>0</v>
      </c>
      <c r="T18">
        <f>'表2-2(由實施者填寫)'!$P$6</f>
        <v>100000</v>
      </c>
      <c r="X18" s="4">
        <f>'表2-2(由實施者填寫)'!R24</f>
        <v>0</v>
      </c>
      <c r="Y18">
        <f>'表2-2(由實施者填寫)'!S24</f>
        <v>0</v>
      </c>
      <c r="Z18" s="4">
        <f>'表2-2(由實施者填寫)'!T24</f>
        <v>0</v>
      </c>
      <c r="AB18" s="4">
        <f>'表2-2(由實施者填寫)'!X24</f>
        <v>0</v>
      </c>
    </row>
    <row r="19" spans="6:28" x14ac:dyDescent="0.25">
      <c r="F19" s="299">
        <f>'表2-2(由實施者填寫)'!C25</f>
        <v>0</v>
      </c>
      <c r="G19">
        <f>'表2-2(由實施者填寫)'!B25</f>
        <v>0</v>
      </c>
      <c r="R19" s="4" t="s">
        <v>227</v>
      </c>
      <c r="S19">
        <f>'表2-2(由實施者填寫)'!U25</f>
        <v>0</v>
      </c>
      <c r="T19">
        <f>'表2-2(由實施者填寫)'!$P$6</f>
        <v>100000</v>
      </c>
      <c r="X19" s="4">
        <f>'表2-2(由實施者填寫)'!R25</f>
        <v>0</v>
      </c>
      <c r="Y19">
        <f>'表2-2(由實施者填寫)'!S25</f>
        <v>0</v>
      </c>
      <c r="Z19" s="4">
        <f>'表2-2(由實施者填寫)'!T25</f>
        <v>0</v>
      </c>
      <c r="AB19" s="4">
        <f>'表2-2(由實施者填寫)'!X25</f>
        <v>0</v>
      </c>
    </row>
    <row r="20" spans="6:28" x14ac:dyDescent="0.25">
      <c r="F20" s="299">
        <f>'表2-2(由實施者填寫)'!C26</f>
        <v>0</v>
      </c>
      <c r="G20">
        <f>'表2-2(由實施者填寫)'!B26</f>
        <v>0</v>
      </c>
      <c r="R20" s="4" t="s">
        <v>227</v>
      </c>
      <c r="S20">
        <f>'表2-2(由實施者填寫)'!U26</f>
        <v>0</v>
      </c>
      <c r="T20">
        <f>'表2-2(由實施者填寫)'!$P$6</f>
        <v>100000</v>
      </c>
      <c r="X20" s="4">
        <f>'表2-2(由實施者填寫)'!R26</f>
        <v>0</v>
      </c>
      <c r="Y20">
        <f>'表2-2(由實施者填寫)'!S26</f>
        <v>0</v>
      </c>
      <c r="Z20" s="4">
        <f>'表2-2(由實施者填寫)'!T26</f>
        <v>0</v>
      </c>
      <c r="AB20" s="4">
        <f>'表2-2(由實施者填寫)'!X26</f>
        <v>0</v>
      </c>
    </row>
    <row r="21" spans="6:28" x14ac:dyDescent="0.25">
      <c r="F21" s="299">
        <f>'表2-2(由實施者填寫)'!C27</f>
        <v>0</v>
      </c>
      <c r="G21">
        <f>'表2-2(由實施者填寫)'!B27</f>
        <v>0</v>
      </c>
      <c r="R21" s="4" t="s">
        <v>227</v>
      </c>
      <c r="S21">
        <f>'表2-2(由實施者填寫)'!U27</f>
        <v>0</v>
      </c>
      <c r="T21">
        <f>'表2-2(由實施者填寫)'!$P$6</f>
        <v>100000</v>
      </c>
      <c r="X21" s="4">
        <f>'表2-2(由實施者填寫)'!R27</f>
        <v>0</v>
      </c>
      <c r="Y21">
        <f>'表2-2(由實施者填寫)'!S27</f>
        <v>0</v>
      </c>
      <c r="Z21" s="4">
        <f>'表2-2(由實施者填寫)'!T27</f>
        <v>0</v>
      </c>
      <c r="AB21" s="4">
        <f>'表2-2(由實施者填寫)'!X27</f>
        <v>0</v>
      </c>
    </row>
    <row r="22" spans="6:28" x14ac:dyDescent="0.25">
      <c r="F22" s="299">
        <f>'表2-2(由實施者填寫)'!C28</f>
        <v>0</v>
      </c>
      <c r="G22">
        <f>'表2-2(由實施者填寫)'!B28</f>
        <v>0</v>
      </c>
      <c r="R22" s="4" t="s">
        <v>227</v>
      </c>
      <c r="S22">
        <f>'表2-2(由實施者填寫)'!U28</f>
        <v>0</v>
      </c>
      <c r="T22">
        <f>'表2-2(由實施者填寫)'!$P$6</f>
        <v>100000</v>
      </c>
      <c r="X22" s="4">
        <f>'表2-2(由實施者填寫)'!R28</f>
        <v>0</v>
      </c>
      <c r="Y22">
        <f>'表2-2(由實施者填寫)'!S28</f>
        <v>0</v>
      </c>
      <c r="Z22" s="4">
        <f>'表2-2(由實施者填寫)'!T28</f>
        <v>0</v>
      </c>
      <c r="AB22" s="4">
        <f>'表2-2(由實施者填寫)'!X28</f>
        <v>0</v>
      </c>
    </row>
    <row r="23" spans="6:28" x14ac:dyDescent="0.25">
      <c r="F23" s="299">
        <f>'表2-2(由實施者填寫)'!C29</f>
        <v>0</v>
      </c>
      <c r="G23">
        <f>'表2-2(由實施者填寫)'!B29</f>
        <v>0</v>
      </c>
      <c r="R23" s="4" t="s">
        <v>227</v>
      </c>
      <c r="S23">
        <f>'表2-2(由實施者填寫)'!U29</f>
        <v>0</v>
      </c>
      <c r="T23">
        <f>'表2-2(由實施者填寫)'!$P$6</f>
        <v>100000</v>
      </c>
      <c r="X23" s="4">
        <f>'表2-2(由實施者填寫)'!R29</f>
        <v>0</v>
      </c>
      <c r="Y23">
        <f>'表2-2(由實施者填寫)'!S29</f>
        <v>0</v>
      </c>
      <c r="Z23" s="4">
        <f>'表2-2(由實施者填寫)'!T29</f>
        <v>0</v>
      </c>
      <c r="AB23" s="4">
        <f>'表2-2(由實施者填寫)'!X29</f>
        <v>0</v>
      </c>
    </row>
    <row r="24" spans="6:28" x14ac:dyDescent="0.25">
      <c r="F24" s="299">
        <f>'表2-2(由實施者填寫)'!C30</f>
        <v>0</v>
      </c>
      <c r="G24">
        <f>'表2-2(由實施者填寫)'!B30</f>
        <v>0</v>
      </c>
      <c r="R24" s="4" t="s">
        <v>227</v>
      </c>
      <c r="S24">
        <f>'表2-2(由實施者填寫)'!U30</f>
        <v>0</v>
      </c>
      <c r="T24">
        <f>'表2-2(由實施者填寫)'!$P$6</f>
        <v>100000</v>
      </c>
      <c r="X24" s="4">
        <f>'表2-2(由實施者填寫)'!R30</f>
        <v>0</v>
      </c>
      <c r="Y24">
        <f>'表2-2(由實施者填寫)'!S30</f>
        <v>0</v>
      </c>
      <c r="Z24" s="4">
        <f>'表2-2(由實施者填寫)'!T30</f>
        <v>0</v>
      </c>
      <c r="AB24" s="4">
        <f>'表2-2(由實施者填寫)'!X30</f>
        <v>0</v>
      </c>
    </row>
    <row r="25" spans="6:28" x14ac:dyDescent="0.25">
      <c r="F25" s="299">
        <f>'表2-2(由實施者填寫)'!C31</f>
        <v>0</v>
      </c>
      <c r="G25">
        <f>'表2-2(由實施者填寫)'!B31</f>
        <v>0</v>
      </c>
      <c r="R25" s="4" t="s">
        <v>227</v>
      </c>
      <c r="S25">
        <f>'表2-2(由實施者填寫)'!U31</f>
        <v>0</v>
      </c>
      <c r="T25">
        <f>'表2-2(由實施者填寫)'!$P$6</f>
        <v>100000</v>
      </c>
      <c r="X25" s="4">
        <f>'表2-2(由實施者填寫)'!R31</f>
        <v>0</v>
      </c>
      <c r="Y25">
        <f>'表2-2(由實施者填寫)'!S31</f>
        <v>0</v>
      </c>
      <c r="Z25" s="4">
        <f>'表2-2(由實施者填寫)'!T31</f>
        <v>0</v>
      </c>
      <c r="AB25" s="4">
        <f>'表2-2(由實施者填寫)'!X31</f>
        <v>0</v>
      </c>
    </row>
    <row r="26" spans="6:28" x14ac:dyDescent="0.25">
      <c r="F26" s="299">
        <f>'表2-2(由實施者填寫)'!C32</f>
        <v>0</v>
      </c>
      <c r="G26">
        <f>'表2-2(由實施者填寫)'!B32</f>
        <v>0</v>
      </c>
      <c r="R26" s="4" t="s">
        <v>227</v>
      </c>
      <c r="S26">
        <f>'表2-2(由實施者填寫)'!U32</f>
        <v>0</v>
      </c>
      <c r="T26">
        <f>'表2-2(由實施者填寫)'!$P$6</f>
        <v>100000</v>
      </c>
      <c r="X26" s="4">
        <f>'表2-2(由實施者填寫)'!R32</f>
        <v>0</v>
      </c>
      <c r="Y26">
        <f>'表2-2(由實施者填寫)'!S32</f>
        <v>0</v>
      </c>
      <c r="Z26" s="4">
        <f>'表2-2(由實施者填寫)'!T32</f>
        <v>0</v>
      </c>
      <c r="AB26" s="4">
        <f>'表2-2(由實施者填寫)'!X32</f>
        <v>0</v>
      </c>
    </row>
    <row r="27" spans="6:28" x14ac:dyDescent="0.25">
      <c r="F27" s="299">
        <f>'表2-2(由實施者填寫)'!C33</f>
        <v>0</v>
      </c>
      <c r="G27">
        <f>'表2-2(由實施者填寫)'!B33</f>
        <v>0</v>
      </c>
      <c r="R27" s="4" t="s">
        <v>227</v>
      </c>
      <c r="S27">
        <f>'表2-2(由實施者填寫)'!U33</f>
        <v>0</v>
      </c>
      <c r="T27">
        <f>'表2-2(由實施者填寫)'!$P$6</f>
        <v>100000</v>
      </c>
      <c r="X27" s="4">
        <f>'表2-2(由實施者填寫)'!R33</f>
        <v>0</v>
      </c>
      <c r="Y27">
        <f>'表2-2(由實施者填寫)'!S33</f>
        <v>0</v>
      </c>
      <c r="Z27" s="4">
        <f>'表2-2(由實施者填寫)'!T33</f>
        <v>0</v>
      </c>
      <c r="AB27" s="4">
        <f>'表2-2(由實施者填寫)'!X33</f>
        <v>0</v>
      </c>
    </row>
    <row r="28" spans="6:28" x14ac:dyDescent="0.25">
      <c r="F28" s="299">
        <f>'表2-2(由實施者填寫)'!C34</f>
        <v>0</v>
      </c>
      <c r="G28">
        <f>'表2-2(由實施者填寫)'!B34</f>
        <v>0</v>
      </c>
      <c r="R28" s="4" t="s">
        <v>227</v>
      </c>
      <c r="S28">
        <f>'表2-2(由實施者填寫)'!U34</f>
        <v>0</v>
      </c>
      <c r="T28">
        <f>'表2-2(由實施者填寫)'!$P$6</f>
        <v>100000</v>
      </c>
      <c r="X28" s="4">
        <f>'表2-2(由實施者填寫)'!R34</f>
        <v>0</v>
      </c>
      <c r="Y28">
        <f>'表2-2(由實施者填寫)'!S34</f>
        <v>0</v>
      </c>
      <c r="Z28" s="4">
        <f>'表2-2(由實施者填寫)'!T34</f>
        <v>0</v>
      </c>
      <c r="AB28" s="4">
        <f>'表2-2(由實施者填寫)'!X34</f>
        <v>0</v>
      </c>
    </row>
    <row r="29" spans="6:28" x14ac:dyDescent="0.25">
      <c r="F29" s="299">
        <f>'表2-2(由實施者填寫)'!C35</f>
        <v>0</v>
      </c>
      <c r="G29">
        <f>'表2-2(由實施者填寫)'!B35</f>
        <v>0</v>
      </c>
      <c r="R29" s="4" t="s">
        <v>227</v>
      </c>
      <c r="S29">
        <f>'表2-2(由實施者填寫)'!U35</f>
        <v>0</v>
      </c>
      <c r="T29">
        <f>'表2-2(由實施者填寫)'!$P$6</f>
        <v>100000</v>
      </c>
      <c r="X29" s="4">
        <f>'表2-2(由實施者填寫)'!R35</f>
        <v>0</v>
      </c>
      <c r="Y29">
        <f>'表2-2(由實施者填寫)'!S35</f>
        <v>0</v>
      </c>
      <c r="Z29" s="4">
        <f>'表2-2(由實施者填寫)'!T35</f>
        <v>0</v>
      </c>
      <c r="AB29" s="4">
        <f>'表2-2(由實施者填寫)'!X35</f>
        <v>0</v>
      </c>
    </row>
    <row r="30" spans="6:28" x14ac:dyDescent="0.25">
      <c r="F30" s="299">
        <f>'表2-2(由實施者填寫)'!C36</f>
        <v>0</v>
      </c>
      <c r="G30">
        <f>'表2-2(由實施者填寫)'!B36</f>
        <v>0</v>
      </c>
      <c r="R30" s="4" t="s">
        <v>227</v>
      </c>
      <c r="S30">
        <f>'表2-2(由實施者填寫)'!U36</f>
        <v>0</v>
      </c>
      <c r="T30">
        <f>'表2-2(由實施者填寫)'!$P$6</f>
        <v>100000</v>
      </c>
      <c r="X30" s="4">
        <f>'表2-2(由實施者填寫)'!R36</f>
        <v>0</v>
      </c>
      <c r="Y30">
        <f>'表2-2(由實施者填寫)'!S36</f>
        <v>0</v>
      </c>
      <c r="Z30" s="4">
        <f>'表2-2(由實施者填寫)'!T36</f>
        <v>0</v>
      </c>
      <c r="AB30" s="4">
        <f>'表2-2(由實施者填寫)'!X36</f>
        <v>0</v>
      </c>
    </row>
    <row r="31" spans="6:28" x14ac:dyDescent="0.25">
      <c r="F31" s="299">
        <f>'表2-2(由實施者填寫)'!C37</f>
        <v>0</v>
      </c>
      <c r="G31">
        <f>'表2-2(由實施者填寫)'!B37</f>
        <v>0</v>
      </c>
      <c r="R31" s="4" t="s">
        <v>227</v>
      </c>
      <c r="S31">
        <f>'表2-2(由實施者填寫)'!U37</f>
        <v>0</v>
      </c>
      <c r="T31">
        <f>'表2-2(由實施者填寫)'!$P$6</f>
        <v>100000</v>
      </c>
      <c r="X31" s="4">
        <f>'表2-2(由實施者填寫)'!R37</f>
        <v>0</v>
      </c>
      <c r="Y31">
        <f>'表2-2(由實施者填寫)'!S37</f>
        <v>0</v>
      </c>
      <c r="Z31" s="4">
        <f>'表2-2(由實施者填寫)'!T37</f>
        <v>0</v>
      </c>
      <c r="AB31" s="4">
        <f>'表2-2(由實施者填寫)'!X37</f>
        <v>0</v>
      </c>
    </row>
    <row r="32" spans="6:28" x14ac:dyDescent="0.25">
      <c r="F32" s="299">
        <f>'表2-2(由實施者填寫)'!C38</f>
        <v>0</v>
      </c>
      <c r="G32">
        <f>'表2-2(由實施者填寫)'!B38</f>
        <v>0</v>
      </c>
      <c r="R32" s="4" t="s">
        <v>227</v>
      </c>
      <c r="S32">
        <f>'表2-2(由實施者填寫)'!U38</f>
        <v>0</v>
      </c>
      <c r="T32">
        <f>'表2-2(由實施者填寫)'!$P$6</f>
        <v>100000</v>
      </c>
      <c r="X32" s="4">
        <f>'表2-2(由實施者填寫)'!R38</f>
        <v>0</v>
      </c>
      <c r="Y32">
        <f>'表2-2(由實施者填寫)'!S38</f>
        <v>0</v>
      </c>
      <c r="Z32" s="4">
        <f>'表2-2(由實施者填寫)'!T38</f>
        <v>0</v>
      </c>
      <c r="AB32" s="4">
        <f>'表2-2(由實施者填寫)'!X38</f>
        <v>0</v>
      </c>
    </row>
    <row r="33" spans="6:28" x14ac:dyDescent="0.25">
      <c r="F33" s="299">
        <f>'表2-2(由實施者填寫)'!C39</f>
        <v>0</v>
      </c>
      <c r="G33">
        <f>'表2-2(由實施者填寫)'!B39</f>
        <v>0</v>
      </c>
      <c r="R33" s="4" t="s">
        <v>227</v>
      </c>
      <c r="S33">
        <f>'表2-2(由實施者填寫)'!U39</f>
        <v>0</v>
      </c>
      <c r="T33">
        <f>'表2-2(由實施者填寫)'!$P$6</f>
        <v>100000</v>
      </c>
      <c r="X33" s="4">
        <f>'表2-2(由實施者填寫)'!R39</f>
        <v>0</v>
      </c>
      <c r="Y33">
        <f>'表2-2(由實施者填寫)'!S39</f>
        <v>0</v>
      </c>
      <c r="Z33" s="4">
        <f>'表2-2(由實施者填寫)'!T39</f>
        <v>0</v>
      </c>
      <c r="AB33" s="4">
        <f>'表2-2(由實施者填寫)'!X39</f>
        <v>0</v>
      </c>
    </row>
    <row r="34" spans="6:28" x14ac:dyDescent="0.25">
      <c r="F34" s="299">
        <f>'表2-2(由實施者填寫)'!C40</f>
        <v>0</v>
      </c>
      <c r="G34">
        <f>'表2-2(由實施者填寫)'!B40</f>
        <v>0</v>
      </c>
      <c r="R34" s="4" t="s">
        <v>227</v>
      </c>
      <c r="S34">
        <f>'表2-2(由實施者填寫)'!U40</f>
        <v>0</v>
      </c>
      <c r="T34">
        <f>'表2-2(由實施者填寫)'!$P$6</f>
        <v>100000</v>
      </c>
      <c r="X34" s="4">
        <f>'表2-2(由實施者填寫)'!R40</f>
        <v>0</v>
      </c>
      <c r="Y34">
        <f>'表2-2(由實施者填寫)'!S40</f>
        <v>0</v>
      </c>
      <c r="Z34" s="4">
        <f>'表2-2(由實施者填寫)'!T40</f>
        <v>0</v>
      </c>
      <c r="AB34" s="4">
        <f>'表2-2(由實施者填寫)'!X40</f>
        <v>0</v>
      </c>
    </row>
    <row r="35" spans="6:28" x14ac:dyDescent="0.25">
      <c r="F35" s="299">
        <f>'表2-2(由實施者填寫)'!C41</f>
        <v>0</v>
      </c>
      <c r="G35">
        <f>'表2-2(由實施者填寫)'!B41</f>
        <v>0</v>
      </c>
      <c r="R35" s="4" t="s">
        <v>227</v>
      </c>
      <c r="S35">
        <f>'表2-2(由實施者填寫)'!U41</f>
        <v>0</v>
      </c>
      <c r="T35">
        <f>'表2-2(由實施者填寫)'!$P$6</f>
        <v>100000</v>
      </c>
      <c r="X35" s="4">
        <f>'表2-2(由實施者填寫)'!R41</f>
        <v>0</v>
      </c>
      <c r="Y35">
        <f>'表2-2(由實施者填寫)'!S41</f>
        <v>0</v>
      </c>
      <c r="Z35" s="4">
        <f>'表2-2(由實施者填寫)'!T41</f>
        <v>0</v>
      </c>
      <c r="AB35" s="4">
        <f>'表2-2(由實施者填寫)'!X41</f>
        <v>0</v>
      </c>
    </row>
    <row r="36" spans="6:28" x14ac:dyDescent="0.25">
      <c r="F36" s="299">
        <f>'表2-2(由實施者填寫)'!C42</f>
        <v>0</v>
      </c>
      <c r="G36">
        <f>'表2-2(由實施者填寫)'!B42</f>
        <v>0</v>
      </c>
      <c r="R36" s="4" t="s">
        <v>227</v>
      </c>
      <c r="S36">
        <f>'表2-2(由實施者填寫)'!U42</f>
        <v>0</v>
      </c>
      <c r="T36">
        <f>'表2-2(由實施者填寫)'!$P$6</f>
        <v>100000</v>
      </c>
      <c r="X36" s="4">
        <f>'表2-2(由實施者填寫)'!R42</f>
        <v>0</v>
      </c>
      <c r="Y36">
        <f>'表2-2(由實施者填寫)'!S42</f>
        <v>0</v>
      </c>
      <c r="Z36" s="4">
        <f>'表2-2(由實施者填寫)'!T42</f>
        <v>0</v>
      </c>
      <c r="AB36" s="4">
        <f>'表2-2(由實施者填寫)'!X42</f>
        <v>0</v>
      </c>
    </row>
    <row r="37" spans="6:28" x14ac:dyDescent="0.25">
      <c r="F37" s="299">
        <f>'表2-2(由實施者填寫)'!C43</f>
        <v>0</v>
      </c>
      <c r="G37">
        <f>'表2-2(由實施者填寫)'!B43</f>
        <v>0</v>
      </c>
      <c r="R37" s="4" t="s">
        <v>227</v>
      </c>
      <c r="S37">
        <f>'表2-2(由實施者填寫)'!U43</f>
        <v>0</v>
      </c>
      <c r="T37">
        <f>'表2-2(由實施者填寫)'!$P$6</f>
        <v>100000</v>
      </c>
      <c r="X37" s="4">
        <f>'表2-2(由實施者填寫)'!R43</f>
        <v>0</v>
      </c>
      <c r="Y37">
        <f>'表2-2(由實施者填寫)'!S43</f>
        <v>0</v>
      </c>
      <c r="Z37" s="4">
        <f>'表2-2(由實施者填寫)'!T43</f>
        <v>0</v>
      </c>
      <c r="AB37" s="4">
        <f>'表2-2(由實施者填寫)'!X43</f>
        <v>0</v>
      </c>
    </row>
    <row r="38" spans="6:28" x14ac:dyDescent="0.25">
      <c r="F38" s="299">
        <f>'表2-2(由實施者填寫)'!C44</f>
        <v>0</v>
      </c>
      <c r="G38">
        <f>'表2-2(由實施者填寫)'!B44</f>
        <v>0</v>
      </c>
      <c r="R38" s="4" t="s">
        <v>227</v>
      </c>
      <c r="S38">
        <f>'表2-2(由實施者填寫)'!U44</f>
        <v>0</v>
      </c>
      <c r="T38">
        <f>'表2-2(由實施者填寫)'!$P$6</f>
        <v>100000</v>
      </c>
      <c r="X38" s="4">
        <f>'表2-2(由實施者填寫)'!R44</f>
        <v>0</v>
      </c>
      <c r="Y38">
        <f>'表2-2(由實施者填寫)'!S44</f>
        <v>0</v>
      </c>
      <c r="Z38" s="4">
        <f>'表2-2(由實施者填寫)'!T44</f>
        <v>0</v>
      </c>
      <c r="AB38" s="4">
        <f>'表2-2(由實施者填寫)'!X44</f>
        <v>0</v>
      </c>
    </row>
    <row r="39" spans="6:28" x14ac:dyDescent="0.25">
      <c r="F39" s="299">
        <f>'表2-2(由實施者填寫)'!C45</f>
        <v>0</v>
      </c>
      <c r="G39">
        <f>'表2-2(由實施者填寫)'!B45</f>
        <v>0</v>
      </c>
      <c r="R39" s="4" t="s">
        <v>227</v>
      </c>
      <c r="S39">
        <f>'表2-2(由實施者填寫)'!U45</f>
        <v>0</v>
      </c>
      <c r="T39">
        <f>'表2-2(由實施者填寫)'!$P$6</f>
        <v>100000</v>
      </c>
      <c r="X39" s="4">
        <f>'表2-2(由實施者填寫)'!R45</f>
        <v>0</v>
      </c>
      <c r="Y39">
        <f>'表2-2(由實施者填寫)'!S45</f>
        <v>0</v>
      </c>
      <c r="Z39" s="4">
        <f>'表2-2(由實施者填寫)'!T45</f>
        <v>0</v>
      </c>
      <c r="AB39" s="4">
        <f>'表2-2(由實施者填寫)'!X45</f>
        <v>0</v>
      </c>
    </row>
    <row r="40" spans="6:28" x14ac:dyDescent="0.25">
      <c r="F40" s="299">
        <f>'表2-2(由實施者填寫)'!C46</f>
        <v>0</v>
      </c>
      <c r="G40">
        <f>'表2-2(由實施者填寫)'!B46</f>
        <v>0</v>
      </c>
      <c r="R40" s="4" t="s">
        <v>227</v>
      </c>
      <c r="S40">
        <f>'表2-2(由實施者填寫)'!U46</f>
        <v>0</v>
      </c>
      <c r="T40">
        <f>'表2-2(由實施者填寫)'!$P$6</f>
        <v>100000</v>
      </c>
      <c r="X40" s="4">
        <f>'表2-2(由實施者填寫)'!R46</f>
        <v>0</v>
      </c>
      <c r="Y40">
        <f>'表2-2(由實施者填寫)'!S46</f>
        <v>0</v>
      </c>
      <c r="Z40" s="4">
        <f>'表2-2(由實施者填寫)'!T46</f>
        <v>0</v>
      </c>
      <c r="AB40" s="4">
        <f>'表2-2(由實施者填寫)'!X46</f>
        <v>0</v>
      </c>
    </row>
    <row r="41" spans="6:28" x14ac:dyDescent="0.25">
      <c r="F41" s="299">
        <f>'表2-2(由實施者填寫)'!C47</f>
        <v>0</v>
      </c>
      <c r="G41">
        <f>'表2-2(由實施者填寫)'!B47</f>
        <v>0</v>
      </c>
      <c r="R41" s="4" t="s">
        <v>227</v>
      </c>
      <c r="S41">
        <f>'表2-2(由實施者填寫)'!U47</f>
        <v>0</v>
      </c>
      <c r="T41">
        <f>'表2-2(由實施者填寫)'!$P$6</f>
        <v>100000</v>
      </c>
      <c r="X41" s="4">
        <f>'表2-2(由實施者填寫)'!R47</f>
        <v>0</v>
      </c>
      <c r="Y41">
        <f>'表2-2(由實施者填寫)'!S47</f>
        <v>0</v>
      </c>
      <c r="Z41" s="4">
        <f>'表2-2(由實施者填寫)'!T47</f>
        <v>0</v>
      </c>
      <c r="AB41" s="4">
        <f>'表2-2(由實施者填寫)'!X47</f>
        <v>0</v>
      </c>
    </row>
    <row r="42" spans="6:28" x14ac:dyDescent="0.25">
      <c r="F42" s="299">
        <f>'表2-2(由實施者填寫)'!C48</f>
        <v>0</v>
      </c>
      <c r="G42">
        <f>'表2-2(由實施者填寫)'!B48</f>
        <v>0</v>
      </c>
      <c r="R42" s="4" t="s">
        <v>227</v>
      </c>
      <c r="S42">
        <f>'表2-2(由實施者填寫)'!U48</f>
        <v>0</v>
      </c>
      <c r="T42">
        <f>'表2-2(由實施者填寫)'!$P$6</f>
        <v>100000</v>
      </c>
      <c r="X42" s="4">
        <f>'表2-2(由實施者填寫)'!R48</f>
        <v>0</v>
      </c>
      <c r="Y42">
        <f>'表2-2(由實施者填寫)'!S48</f>
        <v>0</v>
      </c>
      <c r="Z42" s="4">
        <f>'表2-2(由實施者填寫)'!T48</f>
        <v>0</v>
      </c>
      <c r="AB42" s="4">
        <f>'表2-2(由實施者填寫)'!X48</f>
        <v>0</v>
      </c>
    </row>
    <row r="43" spans="6:28" x14ac:dyDescent="0.25">
      <c r="F43" s="299">
        <f>'表2-2(由實施者填寫)'!C49</f>
        <v>0</v>
      </c>
      <c r="G43">
        <f>'表2-2(由實施者填寫)'!B49</f>
        <v>0</v>
      </c>
      <c r="R43" s="4" t="s">
        <v>227</v>
      </c>
      <c r="S43">
        <f>'表2-2(由實施者填寫)'!U49</f>
        <v>0</v>
      </c>
      <c r="T43">
        <f>'表2-2(由實施者填寫)'!$P$6</f>
        <v>100000</v>
      </c>
      <c r="X43" s="4">
        <f>'表2-2(由實施者填寫)'!R49</f>
        <v>0</v>
      </c>
      <c r="Y43">
        <f>'表2-2(由實施者填寫)'!S49</f>
        <v>0</v>
      </c>
      <c r="Z43" s="4">
        <f>'表2-2(由實施者填寫)'!T49</f>
        <v>0</v>
      </c>
      <c r="AB43" s="4">
        <f>'表2-2(由實施者填寫)'!X49</f>
        <v>0</v>
      </c>
    </row>
    <row r="44" spans="6:28" x14ac:dyDescent="0.25">
      <c r="F44" s="299">
        <f>'表2-2(由實施者填寫)'!C50</f>
        <v>0</v>
      </c>
      <c r="G44">
        <f>'表2-2(由實施者填寫)'!B50</f>
        <v>0</v>
      </c>
      <c r="R44" s="4" t="s">
        <v>227</v>
      </c>
      <c r="S44">
        <f>'表2-2(由實施者填寫)'!U50</f>
        <v>0</v>
      </c>
      <c r="T44">
        <f>'表2-2(由實施者填寫)'!$P$6</f>
        <v>100000</v>
      </c>
      <c r="X44" s="4">
        <f>'表2-2(由實施者填寫)'!R50</f>
        <v>0</v>
      </c>
      <c r="Y44">
        <f>'表2-2(由實施者填寫)'!S50</f>
        <v>0</v>
      </c>
      <c r="Z44" s="4">
        <f>'表2-2(由實施者填寫)'!T50</f>
        <v>0</v>
      </c>
      <c r="AB44" s="4">
        <f>'表2-2(由實施者填寫)'!X50</f>
        <v>0</v>
      </c>
    </row>
    <row r="45" spans="6:28" x14ac:dyDescent="0.25">
      <c r="F45" s="299">
        <f>'表2-2(由實施者填寫)'!C51</f>
        <v>0</v>
      </c>
      <c r="G45">
        <f>'表2-2(由實施者填寫)'!B51</f>
        <v>0</v>
      </c>
      <c r="R45" s="4" t="s">
        <v>227</v>
      </c>
      <c r="S45">
        <f>'表2-2(由實施者填寫)'!U51</f>
        <v>0</v>
      </c>
      <c r="T45">
        <f>'表2-2(由實施者填寫)'!$P$6</f>
        <v>100000</v>
      </c>
      <c r="X45" s="4">
        <f>'表2-2(由實施者填寫)'!R51</f>
        <v>0</v>
      </c>
      <c r="Y45">
        <f>'表2-2(由實施者填寫)'!S51</f>
        <v>0</v>
      </c>
      <c r="Z45" s="4">
        <f>'表2-2(由實施者填寫)'!T51</f>
        <v>0</v>
      </c>
      <c r="AB45" s="4">
        <f>'表2-2(由實施者填寫)'!X51</f>
        <v>0</v>
      </c>
    </row>
    <row r="46" spans="6:28" x14ac:dyDescent="0.25">
      <c r="F46" s="299">
        <f>'表2-2(由實施者填寫)'!C52</f>
        <v>0</v>
      </c>
      <c r="G46">
        <f>'表2-2(由實施者填寫)'!B52</f>
        <v>0</v>
      </c>
      <c r="R46" s="4" t="s">
        <v>227</v>
      </c>
      <c r="S46">
        <f>'表2-2(由實施者填寫)'!U52</f>
        <v>0</v>
      </c>
      <c r="T46">
        <f>'表2-2(由實施者填寫)'!$P$6</f>
        <v>100000</v>
      </c>
      <c r="X46" s="4">
        <f>'表2-2(由實施者填寫)'!R52</f>
        <v>0</v>
      </c>
      <c r="Y46">
        <f>'表2-2(由實施者填寫)'!S52</f>
        <v>0</v>
      </c>
      <c r="Z46" s="4">
        <f>'表2-2(由實施者填寫)'!T52</f>
        <v>0</v>
      </c>
      <c r="AB46" s="4">
        <f>'表2-2(由實施者填寫)'!X52</f>
        <v>0</v>
      </c>
    </row>
    <row r="47" spans="6:28" x14ac:dyDescent="0.25">
      <c r="F47" s="299">
        <f>'表2-2(由實施者填寫)'!C53</f>
        <v>0</v>
      </c>
      <c r="G47">
        <f>'表2-2(由實施者填寫)'!B53</f>
        <v>0</v>
      </c>
      <c r="R47" s="4" t="s">
        <v>227</v>
      </c>
      <c r="S47">
        <f>'表2-2(由實施者填寫)'!U53</f>
        <v>0</v>
      </c>
      <c r="T47">
        <f>'表2-2(由實施者填寫)'!$P$6</f>
        <v>100000</v>
      </c>
      <c r="X47" s="4">
        <f>'表2-2(由實施者填寫)'!R53</f>
        <v>0</v>
      </c>
      <c r="Y47">
        <f>'表2-2(由實施者填寫)'!S53</f>
        <v>0</v>
      </c>
      <c r="Z47" s="4">
        <f>'表2-2(由實施者填寫)'!T53</f>
        <v>0</v>
      </c>
      <c r="AB47" s="4">
        <f>'表2-2(由實施者填寫)'!X53</f>
        <v>0</v>
      </c>
    </row>
    <row r="48" spans="6:28" x14ac:dyDescent="0.25">
      <c r="F48" s="299">
        <f>'表2-2(由實施者填寫)'!C54</f>
        <v>0</v>
      </c>
      <c r="G48">
        <f>'表2-2(由實施者填寫)'!B54</f>
        <v>0</v>
      </c>
      <c r="R48" s="4" t="s">
        <v>227</v>
      </c>
      <c r="S48">
        <f>'表2-2(由實施者填寫)'!U54</f>
        <v>0</v>
      </c>
      <c r="T48">
        <f>'表2-2(由實施者填寫)'!$P$6</f>
        <v>100000</v>
      </c>
      <c r="X48" s="4">
        <f>'表2-2(由實施者填寫)'!R54</f>
        <v>0</v>
      </c>
      <c r="Y48">
        <f>'表2-2(由實施者填寫)'!S54</f>
        <v>0</v>
      </c>
      <c r="Z48" s="4">
        <f>'表2-2(由實施者填寫)'!T54</f>
        <v>0</v>
      </c>
      <c r="AB48" s="4">
        <f>'表2-2(由實施者填寫)'!X54</f>
        <v>0</v>
      </c>
    </row>
    <row r="49" spans="6:28" x14ac:dyDescent="0.25">
      <c r="F49" s="299">
        <f>'表2-2(由實施者填寫)'!C55</f>
        <v>0</v>
      </c>
      <c r="G49">
        <f>'表2-2(由實施者填寫)'!B55</f>
        <v>0</v>
      </c>
      <c r="R49" s="4" t="s">
        <v>227</v>
      </c>
      <c r="S49">
        <f>'表2-2(由實施者填寫)'!U55</f>
        <v>0</v>
      </c>
      <c r="T49">
        <f>'表2-2(由實施者填寫)'!$P$6</f>
        <v>100000</v>
      </c>
      <c r="X49" s="4">
        <f>'表2-2(由實施者填寫)'!R55</f>
        <v>0</v>
      </c>
      <c r="Y49">
        <f>'表2-2(由實施者填寫)'!S55</f>
        <v>0</v>
      </c>
      <c r="Z49" s="4">
        <f>'表2-2(由實施者填寫)'!T55</f>
        <v>0</v>
      </c>
      <c r="AB49" s="4">
        <f>'表2-2(由實施者填寫)'!X55</f>
        <v>0</v>
      </c>
    </row>
    <row r="50" spans="6:28" x14ac:dyDescent="0.25">
      <c r="F50" s="299">
        <f>'表2-2(由實施者填寫)'!C56</f>
        <v>0</v>
      </c>
      <c r="G50">
        <f>'表2-2(由實施者填寫)'!B56</f>
        <v>0</v>
      </c>
      <c r="R50" s="4" t="s">
        <v>227</v>
      </c>
      <c r="S50">
        <f>'表2-2(由實施者填寫)'!U56</f>
        <v>0</v>
      </c>
      <c r="T50">
        <f>'表2-2(由實施者填寫)'!$P$6</f>
        <v>100000</v>
      </c>
      <c r="X50" s="4">
        <f>'表2-2(由實施者填寫)'!R56</f>
        <v>0</v>
      </c>
      <c r="Y50">
        <f>'表2-2(由實施者填寫)'!S56</f>
        <v>0</v>
      </c>
      <c r="Z50" s="4">
        <f>'表2-2(由實施者填寫)'!T56</f>
        <v>0</v>
      </c>
      <c r="AB50" s="4">
        <f>'表2-2(由實施者填寫)'!X56</f>
        <v>0</v>
      </c>
    </row>
    <row r="51" spans="6:28" x14ac:dyDescent="0.25">
      <c r="F51" s="299">
        <f>'表2-2(由實施者填寫)'!C57</f>
        <v>0</v>
      </c>
      <c r="G51">
        <f>'表2-2(由實施者填寫)'!B57</f>
        <v>0</v>
      </c>
      <c r="R51" s="4" t="s">
        <v>227</v>
      </c>
      <c r="S51">
        <f>'表2-2(由實施者填寫)'!U57</f>
        <v>0</v>
      </c>
      <c r="T51">
        <f>'表2-2(由實施者填寫)'!$P$6</f>
        <v>100000</v>
      </c>
      <c r="X51" s="4">
        <f>'表2-2(由實施者填寫)'!R57</f>
        <v>0</v>
      </c>
      <c r="Y51">
        <f>'表2-2(由實施者填寫)'!S57</f>
        <v>0</v>
      </c>
      <c r="Z51" s="4">
        <f>'表2-2(由實施者填寫)'!T57</f>
        <v>0</v>
      </c>
      <c r="AB51" s="4">
        <f>'表2-2(由實施者填寫)'!X57</f>
        <v>0</v>
      </c>
    </row>
    <row r="52" spans="6:28" x14ac:dyDescent="0.25">
      <c r="F52" s="299">
        <f>'表2-2(由實施者填寫)'!C58</f>
        <v>0</v>
      </c>
      <c r="G52">
        <f>'表2-2(由實施者填寫)'!B58</f>
        <v>0</v>
      </c>
      <c r="R52" s="4" t="s">
        <v>227</v>
      </c>
      <c r="S52">
        <f>'表2-2(由實施者填寫)'!U58</f>
        <v>0</v>
      </c>
      <c r="T52">
        <f>'表2-2(由實施者填寫)'!$P$6</f>
        <v>100000</v>
      </c>
      <c r="X52" s="4">
        <f>'表2-2(由實施者填寫)'!R58</f>
        <v>0</v>
      </c>
      <c r="Y52">
        <f>'表2-2(由實施者填寫)'!S58</f>
        <v>0</v>
      </c>
      <c r="Z52" s="4">
        <f>'表2-2(由實施者填寫)'!T58</f>
        <v>0</v>
      </c>
      <c r="AB52" s="4">
        <f>'表2-2(由實施者填寫)'!X58</f>
        <v>0</v>
      </c>
    </row>
    <row r="53" spans="6:28" x14ac:dyDescent="0.25">
      <c r="F53" s="299">
        <f>'表2-2(由實施者填寫)'!C59</f>
        <v>0</v>
      </c>
      <c r="G53">
        <f>'表2-2(由實施者填寫)'!B59</f>
        <v>0</v>
      </c>
      <c r="R53" s="4" t="s">
        <v>227</v>
      </c>
      <c r="S53">
        <f>'表2-2(由實施者填寫)'!U59</f>
        <v>0</v>
      </c>
      <c r="T53">
        <f>'表2-2(由實施者填寫)'!$P$6</f>
        <v>100000</v>
      </c>
      <c r="X53" s="4">
        <f>'表2-2(由實施者填寫)'!R59</f>
        <v>0</v>
      </c>
      <c r="Y53">
        <f>'表2-2(由實施者填寫)'!S59</f>
        <v>0</v>
      </c>
      <c r="Z53" s="4">
        <f>'表2-2(由實施者填寫)'!T59</f>
        <v>0</v>
      </c>
      <c r="AB53" s="4">
        <f>'表2-2(由實施者填寫)'!X59</f>
        <v>0</v>
      </c>
    </row>
    <row r="54" spans="6:28" x14ac:dyDescent="0.25">
      <c r="F54" s="299">
        <f>'表2-2(由實施者填寫)'!C60</f>
        <v>0</v>
      </c>
      <c r="G54">
        <f>'表2-2(由實施者填寫)'!B60</f>
        <v>0</v>
      </c>
      <c r="R54" s="4" t="s">
        <v>227</v>
      </c>
      <c r="S54">
        <f>'表2-2(由實施者填寫)'!U60</f>
        <v>0</v>
      </c>
      <c r="T54">
        <f>'表2-2(由實施者填寫)'!$P$6</f>
        <v>100000</v>
      </c>
      <c r="X54" s="4">
        <f>'表2-2(由實施者填寫)'!R60</f>
        <v>0</v>
      </c>
      <c r="Y54">
        <f>'表2-2(由實施者填寫)'!S60</f>
        <v>0</v>
      </c>
      <c r="Z54" s="4">
        <f>'表2-2(由實施者填寫)'!T60</f>
        <v>0</v>
      </c>
      <c r="AB54" s="4">
        <f>'表2-2(由實施者填寫)'!X60</f>
        <v>0</v>
      </c>
    </row>
    <row r="55" spans="6:28" x14ac:dyDescent="0.25">
      <c r="F55" s="299">
        <f>'表2-2(由實施者填寫)'!C61</f>
        <v>0</v>
      </c>
      <c r="G55">
        <f>'表2-2(由實施者填寫)'!B61</f>
        <v>0</v>
      </c>
      <c r="R55" s="4" t="s">
        <v>227</v>
      </c>
      <c r="S55">
        <f>'表2-2(由實施者填寫)'!U61</f>
        <v>0</v>
      </c>
      <c r="T55">
        <f>'表2-2(由實施者填寫)'!$P$6</f>
        <v>100000</v>
      </c>
      <c r="X55" s="4">
        <f>'表2-2(由實施者填寫)'!R61</f>
        <v>0</v>
      </c>
      <c r="Y55">
        <f>'表2-2(由實施者填寫)'!S61</f>
        <v>0</v>
      </c>
      <c r="Z55" s="4">
        <f>'表2-2(由實施者填寫)'!T61</f>
        <v>0</v>
      </c>
      <c r="AB55" s="4">
        <f>'表2-2(由實施者填寫)'!X61</f>
        <v>0</v>
      </c>
    </row>
    <row r="56" spans="6:28" x14ac:dyDescent="0.25">
      <c r="F56" s="299">
        <f>'表2-2(由實施者填寫)'!C62</f>
        <v>0</v>
      </c>
      <c r="G56">
        <f>'表2-2(由實施者填寫)'!B62</f>
        <v>0</v>
      </c>
      <c r="R56" s="4" t="s">
        <v>227</v>
      </c>
      <c r="S56">
        <f>'表2-2(由實施者填寫)'!U62</f>
        <v>0</v>
      </c>
      <c r="T56">
        <f>'表2-2(由實施者填寫)'!$P$6</f>
        <v>100000</v>
      </c>
      <c r="X56" s="4">
        <f>'表2-2(由實施者填寫)'!R62</f>
        <v>0</v>
      </c>
      <c r="Y56">
        <f>'表2-2(由實施者填寫)'!S62</f>
        <v>0</v>
      </c>
      <c r="Z56" s="4">
        <f>'表2-2(由實施者填寫)'!T62</f>
        <v>0</v>
      </c>
      <c r="AB56" s="4">
        <f>'表2-2(由實施者填寫)'!X62</f>
        <v>0</v>
      </c>
    </row>
    <row r="57" spans="6:28" x14ac:dyDescent="0.25">
      <c r="F57" s="299">
        <f>'表2-2(由實施者填寫)'!C63</f>
        <v>0</v>
      </c>
      <c r="G57">
        <f>'表2-2(由實施者填寫)'!B63</f>
        <v>0</v>
      </c>
      <c r="R57" s="4" t="s">
        <v>227</v>
      </c>
      <c r="S57">
        <f>'表2-2(由實施者填寫)'!U63</f>
        <v>0</v>
      </c>
      <c r="T57">
        <f>'表2-2(由實施者填寫)'!$P$6</f>
        <v>100000</v>
      </c>
      <c r="X57" s="4">
        <f>'表2-2(由實施者填寫)'!R63</f>
        <v>0</v>
      </c>
      <c r="Y57">
        <f>'表2-2(由實施者填寫)'!S63</f>
        <v>0</v>
      </c>
      <c r="Z57" s="4">
        <f>'表2-2(由實施者填寫)'!T63</f>
        <v>0</v>
      </c>
      <c r="AB57" s="4">
        <f>'表2-2(由實施者填寫)'!X63</f>
        <v>0</v>
      </c>
    </row>
    <row r="58" spans="6:28" x14ac:dyDescent="0.25">
      <c r="F58" s="299">
        <f>'表2-2(由實施者填寫)'!C64</f>
        <v>0</v>
      </c>
      <c r="G58">
        <f>'表2-2(由實施者填寫)'!B64</f>
        <v>0</v>
      </c>
      <c r="R58" s="4" t="s">
        <v>227</v>
      </c>
      <c r="S58">
        <f>'表2-2(由實施者填寫)'!U64</f>
        <v>0</v>
      </c>
      <c r="T58">
        <f>'表2-2(由實施者填寫)'!$P$6</f>
        <v>100000</v>
      </c>
      <c r="X58" s="4">
        <f>'表2-2(由實施者填寫)'!R64</f>
        <v>0</v>
      </c>
      <c r="Y58">
        <f>'表2-2(由實施者填寫)'!S64</f>
        <v>0</v>
      </c>
      <c r="Z58" s="4">
        <f>'表2-2(由實施者填寫)'!T64</f>
        <v>0</v>
      </c>
      <c r="AB58" s="4">
        <f>'表2-2(由實施者填寫)'!X64</f>
        <v>0</v>
      </c>
    </row>
    <row r="59" spans="6:28" x14ac:dyDescent="0.25">
      <c r="F59" s="299">
        <f>'表2-2(由實施者填寫)'!C65</f>
        <v>0</v>
      </c>
      <c r="G59">
        <f>'表2-2(由實施者填寫)'!B65</f>
        <v>0</v>
      </c>
      <c r="R59" s="4" t="s">
        <v>227</v>
      </c>
      <c r="S59">
        <f>'表2-2(由實施者填寫)'!U65</f>
        <v>0</v>
      </c>
      <c r="T59">
        <f>'表2-2(由實施者填寫)'!$P$6</f>
        <v>100000</v>
      </c>
      <c r="X59" s="4">
        <f>'表2-2(由實施者填寫)'!R65</f>
        <v>0</v>
      </c>
      <c r="Y59">
        <f>'表2-2(由實施者填寫)'!S65</f>
        <v>0</v>
      </c>
      <c r="Z59" s="4">
        <f>'表2-2(由實施者填寫)'!T65</f>
        <v>0</v>
      </c>
      <c r="AB59" s="4">
        <f>'表2-2(由實施者填寫)'!X65</f>
        <v>0</v>
      </c>
    </row>
    <row r="60" spans="6:28" x14ac:dyDescent="0.25">
      <c r="F60" s="299">
        <f>'表2-2(由實施者填寫)'!C66</f>
        <v>0</v>
      </c>
      <c r="G60">
        <f>'表2-2(由實施者填寫)'!B66</f>
        <v>0</v>
      </c>
      <c r="R60" s="4" t="s">
        <v>227</v>
      </c>
      <c r="S60">
        <f>'表2-2(由實施者填寫)'!U66</f>
        <v>0</v>
      </c>
      <c r="T60">
        <f>'表2-2(由實施者填寫)'!$P$6</f>
        <v>100000</v>
      </c>
      <c r="X60" s="4">
        <f>'表2-2(由實施者填寫)'!R66</f>
        <v>0</v>
      </c>
      <c r="Y60">
        <f>'表2-2(由實施者填寫)'!S66</f>
        <v>0</v>
      </c>
      <c r="Z60" s="4">
        <f>'表2-2(由實施者填寫)'!T66</f>
        <v>0</v>
      </c>
      <c r="AB60" s="4">
        <f>'表2-2(由實施者填寫)'!X66</f>
        <v>0</v>
      </c>
    </row>
    <row r="61" spans="6:28" x14ac:dyDescent="0.25">
      <c r="F61" s="299">
        <f>'表2-2(由實施者填寫)'!C67</f>
        <v>0</v>
      </c>
      <c r="G61">
        <f>'表2-2(由實施者填寫)'!B67</f>
        <v>0</v>
      </c>
      <c r="R61" s="4" t="s">
        <v>227</v>
      </c>
      <c r="S61">
        <f>'表2-2(由實施者填寫)'!U67</f>
        <v>0</v>
      </c>
      <c r="T61">
        <f>'表2-2(由實施者填寫)'!$P$6</f>
        <v>100000</v>
      </c>
      <c r="X61" s="4">
        <f>'表2-2(由實施者填寫)'!R67</f>
        <v>0</v>
      </c>
      <c r="Y61">
        <f>'表2-2(由實施者填寫)'!S67</f>
        <v>0</v>
      </c>
      <c r="Z61" s="4">
        <f>'表2-2(由實施者填寫)'!T67</f>
        <v>0</v>
      </c>
      <c r="AB61" s="4">
        <f>'表2-2(由實施者填寫)'!X67</f>
        <v>0</v>
      </c>
    </row>
    <row r="62" spans="6:28" x14ac:dyDescent="0.25">
      <c r="F62" s="299">
        <f>'表2-2(由實施者填寫)'!C68</f>
        <v>0</v>
      </c>
      <c r="G62">
        <f>'表2-2(由實施者填寫)'!B68</f>
        <v>0</v>
      </c>
      <c r="R62" s="4" t="s">
        <v>227</v>
      </c>
      <c r="S62">
        <f>'表2-2(由實施者填寫)'!U68</f>
        <v>0</v>
      </c>
      <c r="T62">
        <f>'表2-2(由實施者填寫)'!$P$6</f>
        <v>100000</v>
      </c>
      <c r="X62" s="4">
        <f>'表2-2(由實施者填寫)'!R68</f>
        <v>0</v>
      </c>
      <c r="Y62">
        <f>'表2-2(由實施者填寫)'!S68</f>
        <v>0</v>
      </c>
      <c r="Z62" s="4">
        <f>'表2-2(由實施者填寫)'!T68</f>
        <v>0</v>
      </c>
      <c r="AB62" s="4">
        <f>'表2-2(由實施者填寫)'!X68</f>
        <v>0</v>
      </c>
    </row>
    <row r="63" spans="6:28" x14ac:dyDescent="0.25">
      <c r="F63" s="299">
        <f>'表2-2(由實施者填寫)'!C69</f>
        <v>0</v>
      </c>
      <c r="G63">
        <f>'表2-2(由實施者填寫)'!B69</f>
        <v>0</v>
      </c>
      <c r="R63" s="4" t="s">
        <v>227</v>
      </c>
      <c r="S63">
        <f>'表2-2(由實施者填寫)'!U69</f>
        <v>0</v>
      </c>
      <c r="T63">
        <f>'表2-2(由實施者填寫)'!$P$6</f>
        <v>100000</v>
      </c>
      <c r="X63" s="4">
        <f>'表2-2(由實施者填寫)'!R69</f>
        <v>0</v>
      </c>
      <c r="Y63">
        <f>'表2-2(由實施者填寫)'!S69</f>
        <v>0</v>
      </c>
      <c r="Z63" s="4">
        <f>'表2-2(由實施者填寫)'!T69</f>
        <v>0</v>
      </c>
      <c r="AB63" s="4">
        <f>'表2-2(由實施者填寫)'!X69</f>
        <v>0</v>
      </c>
    </row>
    <row r="64" spans="6:28" x14ac:dyDescent="0.25">
      <c r="F64" s="299">
        <f>'表2-2(由實施者填寫)'!C70</f>
        <v>0</v>
      </c>
      <c r="G64">
        <f>'表2-2(由實施者填寫)'!B70</f>
        <v>0</v>
      </c>
      <c r="R64" s="4" t="s">
        <v>227</v>
      </c>
      <c r="S64">
        <f>'表2-2(由實施者填寫)'!U70</f>
        <v>0</v>
      </c>
      <c r="T64">
        <f>'表2-2(由實施者填寫)'!$P$6</f>
        <v>100000</v>
      </c>
      <c r="X64" s="4">
        <f>'表2-2(由實施者填寫)'!R70</f>
        <v>0</v>
      </c>
      <c r="Y64">
        <f>'表2-2(由實施者填寫)'!S70</f>
        <v>0</v>
      </c>
      <c r="Z64" s="4">
        <f>'表2-2(由實施者填寫)'!T70</f>
        <v>0</v>
      </c>
      <c r="AB64" s="4">
        <f>'表2-2(由實施者填寫)'!X70</f>
        <v>0</v>
      </c>
    </row>
    <row r="65" spans="6:28" x14ac:dyDescent="0.25">
      <c r="F65" s="299">
        <f>'表2-2(由實施者填寫)'!C71</f>
        <v>0</v>
      </c>
      <c r="G65">
        <f>'表2-2(由實施者填寫)'!B71</f>
        <v>0</v>
      </c>
      <c r="R65" s="4" t="s">
        <v>227</v>
      </c>
      <c r="S65">
        <f>'表2-2(由實施者填寫)'!U71</f>
        <v>0</v>
      </c>
      <c r="T65">
        <f>'表2-2(由實施者填寫)'!$P$6</f>
        <v>100000</v>
      </c>
      <c r="X65" s="4">
        <f>'表2-2(由實施者填寫)'!R71</f>
        <v>0</v>
      </c>
      <c r="Y65">
        <f>'表2-2(由實施者填寫)'!S71</f>
        <v>0</v>
      </c>
      <c r="Z65" s="4">
        <f>'表2-2(由實施者填寫)'!T71</f>
        <v>0</v>
      </c>
      <c r="AB65" s="4">
        <f>'表2-2(由實施者填寫)'!X71</f>
        <v>0</v>
      </c>
    </row>
    <row r="66" spans="6:28" x14ac:dyDescent="0.25">
      <c r="F66" s="299">
        <f>'表2-2(由實施者填寫)'!C72</f>
        <v>0</v>
      </c>
      <c r="G66">
        <f>'表2-2(由實施者填寫)'!B72</f>
        <v>0</v>
      </c>
      <c r="R66" s="4" t="s">
        <v>227</v>
      </c>
      <c r="S66">
        <f>'表2-2(由實施者填寫)'!U72</f>
        <v>0</v>
      </c>
      <c r="T66">
        <f>'表2-2(由實施者填寫)'!$P$6</f>
        <v>100000</v>
      </c>
      <c r="X66" s="4">
        <f>'表2-2(由實施者填寫)'!R72</f>
        <v>0</v>
      </c>
      <c r="Y66">
        <f>'表2-2(由實施者填寫)'!S72</f>
        <v>0</v>
      </c>
      <c r="Z66" s="4">
        <f>'表2-2(由實施者填寫)'!T72</f>
        <v>0</v>
      </c>
      <c r="AB66" s="4">
        <f>'表2-2(由實施者填寫)'!X72</f>
        <v>0</v>
      </c>
    </row>
    <row r="67" spans="6:28" x14ac:dyDescent="0.25">
      <c r="F67" s="299">
        <f>'表2-2(由實施者填寫)'!C73</f>
        <v>0</v>
      </c>
      <c r="G67">
        <f>'表2-2(由實施者填寫)'!B73</f>
        <v>0</v>
      </c>
      <c r="R67" s="4" t="s">
        <v>227</v>
      </c>
      <c r="S67">
        <f>'表2-2(由實施者填寫)'!U73</f>
        <v>0</v>
      </c>
      <c r="T67">
        <f>'表2-2(由實施者填寫)'!$P$6</f>
        <v>100000</v>
      </c>
      <c r="X67" s="4">
        <f>'表2-2(由實施者填寫)'!R73</f>
        <v>0</v>
      </c>
      <c r="Y67">
        <f>'表2-2(由實施者填寫)'!S73</f>
        <v>0</v>
      </c>
      <c r="Z67" s="4">
        <f>'表2-2(由實施者填寫)'!T73</f>
        <v>0</v>
      </c>
      <c r="AB67" s="4">
        <f>'表2-2(由實施者填寫)'!X73</f>
        <v>0</v>
      </c>
    </row>
    <row r="68" spans="6:28" x14ac:dyDescent="0.25">
      <c r="F68" s="299">
        <f>'表2-2(由實施者填寫)'!C74</f>
        <v>0</v>
      </c>
      <c r="G68">
        <f>'表2-2(由實施者填寫)'!B74</f>
        <v>0</v>
      </c>
      <c r="R68" s="4" t="s">
        <v>227</v>
      </c>
      <c r="S68">
        <f>'表2-2(由實施者填寫)'!U74</f>
        <v>0</v>
      </c>
      <c r="T68">
        <f>'表2-2(由實施者填寫)'!$P$6</f>
        <v>100000</v>
      </c>
      <c r="X68" s="4">
        <f>'表2-2(由實施者填寫)'!R74</f>
        <v>0</v>
      </c>
      <c r="Y68">
        <f>'表2-2(由實施者填寫)'!S74</f>
        <v>0</v>
      </c>
      <c r="Z68" s="4">
        <f>'表2-2(由實施者填寫)'!T74</f>
        <v>0</v>
      </c>
      <c r="AB68" s="4">
        <f>'表2-2(由實施者填寫)'!X74</f>
        <v>0</v>
      </c>
    </row>
    <row r="69" spans="6:28" x14ac:dyDescent="0.25">
      <c r="F69" s="299">
        <f>'表2-2(由實施者填寫)'!C75</f>
        <v>0</v>
      </c>
      <c r="G69">
        <f>'表2-2(由實施者填寫)'!B75</f>
        <v>0</v>
      </c>
      <c r="R69" s="4" t="s">
        <v>227</v>
      </c>
      <c r="S69">
        <f>'表2-2(由實施者填寫)'!U75</f>
        <v>0</v>
      </c>
      <c r="T69">
        <f>'表2-2(由實施者填寫)'!$P$6</f>
        <v>100000</v>
      </c>
      <c r="X69" s="4">
        <f>'表2-2(由實施者填寫)'!R75</f>
        <v>0</v>
      </c>
      <c r="Y69">
        <f>'表2-2(由實施者填寫)'!S75</f>
        <v>0</v>
      </c>
      <c r="Z69" s="4">
        <f>'表2-2(由實施者填寫)'!T75</f>
        <v>0</v>
      </c>
      <c r="AB69" s="4">
        <f>'表2-2(由實施者填寫)'!X75</f>
        <v>0</v>
      </c>
    </row>
    <row r="70" spans="6:28" x14ac:dyDescent="0.25">
      <c r="F70" s="299">
        <f>'表2-2(由實施者填寫)'!C76</f>
        <v>0</v>
      </c>
      <c r="G70">
        <f>'表2-2(由實施者填寫)'!B76</f>
        <v>0</v>
      </c>
      <c r="R70" s="4" t="s">
        <v>227</v>
      </c>
      <c r="S70">
        <f>'表2-2(由實施者填寫)'!U76</f>
        <v>0</v>
      </c>
      <c r="T70">
        <f>'表2-2(由實施者填寫)'!$P$6</f>
        <v>100000</v>
      </c>
      <c r="X70" s="4">
        <f>'表2-2(由實施者填寫)'!R76</f>
        <v>0</v>
      </c>
      <c r="Y70">
        <f>'表2-2(由實施者填寫)'!S76</f>
        <v>0</v>
      </c>
      <c r="Z70" s="4">
        <f>'表2-2(由實施者填寫)'!T76</f>
        <v>0</v>
      </c>
      <c r="AB70" s="4">
        <f>'表2-2(由實施者填寫)'!X76</f>
        <v>0</v>
      </c>
    </row>
    <row r="71" spans="6:28" x14ac:dyDescent="0.25">
      <c r="F71" s="299">
        <f>'表2-2(由實施者填寫)'!C77</f>
        <v>0</v>
      </c>
      <c r="G71">
        <f>'表2-2(由實施者填寫)'!B77</f>
        <v>0</v>
      </c>
      <c r="R71" s="4" t="s">
        <v>227</v>
      </c>
      <c r="S71">
        <f>'表2-2(由實施者填寫)'!U77</f>
        <v>0</v>
      </c>
      <c r="T71">
        <f>'表2-2(由實施者填寫)'!$P$6</f>
        <v>100000</v>
      </c>
      <c r="X71" s="4">
        <f>'表2-2(由實施者填寫)'!R77</f>
        <v>0</v>
      </c>
      <c r="Y71">
        <f>'表2-2(由實施者填寫)'!S77</f>
        <v>0</v>
      </c>
      <c r="Z71" s="4">
        <f>'表2-2(由實施者填寫)'!T77</f>
        <v>0</v>
      </c>
      <c r="AB71" s="4">
        <f>'表2-2(由實施者填寫)'!X77</f>
        <v>0</v>
      </c>
    </row>
    <row r="72" spans="6:28" x14ac:dyDescent="0.25">
      <c r="F72" s="299">
        <f>'表2-2(由實施者填寫)'!C78</f>
        <v>0</v>
      </c>
      <c r="G72">
        <f>'表2-2(由實施者填寫)'!B78</f>
        <v>0</v>
      </c>
      <c r="R72" s="4" t="s">
        <v>227</v>
      </c>
      <c r="S72">
        <f>'表2-2(由實施者填寫)'!U78</f>
        <v>0</v>
      </c>
      <c r="T72">
        <f>'表2-2(由實施者填寫)'!$P$6</f>
        <v>100000</v>
      </c>
      <c r="X72" s="4">
        <f>'表2-2(由實施者填寫)'!R78</f>
        <v>0</v>
      </c>
      <c r="Y72">
        <f>'表2-2(由實施者填寫)'!S78</f>
        <v>0</v>
      </c>
      <c r="Z72" s="4">
        <f>'表2-2(由實施者填寫)'!T78</f>
        <v>0</v>
      </c>
      <c r="AB72" s="4">
        <f>'表2-2(由實施者填寫)'!X78</f>
        <v>0</v>
      </c>
    </row>
    <row r="73" spans="6:28" x14ac:dyDescent="0.25">
      <c r="F73" s="299">
        <f>'表2-2(由實施者填寫)'!C79</f>
        <v>0</v>
      </c>
      <c r="G73">
        <f>'表2-2(由實施者填寫)'!B79</f>
        <v>0</v>
      </c>
      <c r="R73" s="4" t="s">
        <v>227</v>
      </c>
      <c r="S73">
        <f>'表2-2(由實施者填寫)'!U79</f>
        <v>0</v>
      </c>
      <c r="T73">
        <f>'表2-2(由實施者填寫)'!$P$6</f>
        <v>100000</v>
      </c>
      <c r="X73" s="4">
        <f>'表2-2(由實施者填寫)'!R79</f>
        <v>0</v>
      </c>
      <c r="Y73">
        <f>'表2-2(由實施者填寫)'!S79</f>
        <v>0</v>
      </c>
      <c r="Z73" s="4">
        <f>'表2-2(由實施者填寫)'!T79</f>
        <v>0</v>
      </c>
      <c r="AB73" s="4">
        <f>'表2-2(由實施者填寫)'!X79</f>
        <v>0</v>
      </c>
    </row>
    <row r="74" spans="6:28" x14ac:dyDescent="0.25">
      <c r="F74" s="299">
        <f>'表2-2(由實施者填寫)'!C80</f>
        <v>0</v>
      </c>
      <c r="G74">
        <f>'表2-2(由實施者填寫)'!B80</f>
        <v>0</v>
      </c>
      <c r="R74" s="4" t="s">
        <v>227</v>
      </c>
      <c r="S74">
        <f>'表2-2(由實施者填寫)'!U80</f>
        <v>0</v>
      </c>
      <c r="T74">
        <f>'表2-2(由實施者填寫)'!$P$6</f>
        <v>100000</v>
      </c>
      <c r="X74" s="4">
        <f>'表2-2(由實施者填寫)'!R80</f>
        <v>0</v>
      </c>
      <c r="Y74">
        <f>'表2-2(由實施者填寫)'!S80</f>
        <v>0</v>
      </c>
      <c r="Z74" s="4">
        <f>'表2-2(由實施者填寫)'!T80</f>
        <v>0</v>
      </c>
      <c r="AB74" s="4">
        <f>'表2-2(由實施者填寫)'!X80</f>
        <v>0</v>
      </c>
    </row>
    <row r="75" spans="6:28" x14ac:dyDescent="0.25">
      <c r="F75" s="299">
        <f>'表2-2(由實施者填寫)'!C81</f>
        <v>0</v>
      </c>
      <c r="G75">
        <f>'表2-2(由實施者填寫)'!B81</f>
        <v>0</v>
      </c>
      <c r="R75" s="4" t="s">
        <v>227</v>
      </c>
      <c r="S75">
        <f>'表2-2(由實施者填寫)'!U81</f>
        <v>0</v>
      </c>
      <c r="T75">
        <f>'表2-2(由實施者填寫)'!$P$6</f>
        <v>100000</v>
      </c>
      <c r="X75" s="4">
        <f>'表2-2(由實施者填寫)'!R81</f>
        <v>0</v>
      </c>
      <c r="Y75">
        <f>'表2-2(由實施者填寫)'!S81</f>
        <v>0</v>
      </c>
      <c r="Z75" s="4">
        <f>'表2-2(由實施者填寫)'!T81</f>
        <v>0</v>
      </c>
      <c r="AB75" s="4">
        <f>'表2-2(由實施者填寫)'!X81</f>
        <v>0</v>
      </c>
    </row>
    <row r="76" spans="6:28" x14ac:dyDescent="0.25">
      <c r="F76" s="299">
        <f>'表2-2(由實施者填寫)'!C82</f>
        <v>0</v>
      </c>
      <c r="G76">
        <f>'表2-2(由實施者填寫)'!B82</f>
        <v>0</v>
      </c>
      <c r="R76" s="4" t="s">
        <v>227</v>
      </c>
      <c r="S76">
        <f>'表2-2(由實施者填寫)'!U82</f>
        <v>0</v>
      </c>
      <c r="T76">
        <f>'表2-2(由實施者填寫)'!$P$6</f>
        <v>100000</v>
      </c>
      <c r="X76" s="4">
        <f>'表2-2(由實施者填寫)'!R82</f>
        <v>0</v>
      </c>
      <c r="Y76">
        <f>'表2-2(由實施者填寫)'!S82</f>
        <v>0</v>
      </c>
      <c r="Z76" s="4">
        <f>'表2-2(由實施者填寫)'!T82</f>
        <v>0</v>
      </c>
      <c r="AB76" s="4">
        <f>'表2-2(由實施者填寫)'!X82</f>
        <v>0</v>
      </c>
    </row>
    <row r="77" spans="6:28" x14ac:dyDescent="0.25">
      <c r="F77" s="299">
        <f>'表2-2(由實施者填寫)'!C83</f>
        <v>0</v>
      </c>
      <c r="G77">
        <f>'表2-2(由實施者填寫)'!B83</f>
        <v>0</v>
      </c>
      <c r="R77" s="4" t="s">
        <v>227</v>
      </c>
      <c r="S77">
        <f>'表2-2(由實施者填寫)'!U83</f>
        <v>0</v>
      </c>
      <c r="T77">
        <f>'表2-2(由實施者填寫)'!$P$6</f>
        <v>100000</v>
      </c>
      <c r="X77" s="4">
        <f>'表2-2(由實施者填寫)'!R83</f>
        <v>0</v>
      </c>
      <c r="Y77">
        <f>'表2-2(由實施者填寫)'!S83</f>
        <v>0</v>
      </c>
      <c r="Z77" s="4">
        <f>'表2-2(由實施者填寫)'!T83</f>
        <v>0</v>
      </c>
      <c r="AB77" s="4">
        <f>'表2-2(由實施者填寫)'!X83</f>
        <v>0</v>
      </c>
    </row>
    <row r="78" spans="6:28" x14ac:dyDescent="0.25">
      <c r="F78" s="299">
        <f>'表2-2(由實施者填寫)'!C84</f>
        <v>0</v>
      </c>
      <c r="G78">
        <f>'表2-2(由實施者填寫)'!B84</f>
        <v>0</v>
      </c>
      <c r="R78" s="4" t="s">
        <v>227</v>
      </c>
      <c r="S78">
        <f>'表2-2(由實施者填寫)'!U84</f>
        <v>0</v>
      </c>
      <c r="T78">
        <f>'表2-2(由實施者填寫)'!$P$6</f>
        <v>100000</v>
      </c>
      <c r="X78" s="4">
        <f>'表2-2(由實施者填寫)'!R84</f>
        <v>0</v>
      </c>
      <c r="Y78">
        <f>'表2-2(由實施者填寫)'!S84</f>
        <v>0</v>
      </c>
      <c r="Z78" s="4">
        <f>'表2-2(由實施者填寫)'!T84</f>
        <v>0</v>
      </c>
      <c r="AB78" s="4">
        <f>'表2-2(由實施者填寫)'!X84</f>
        <v>0</v>
      </c>
    </row>
    <row r="79" spans="6:28" x14ac:dyDescent="0.25">
      <c r="F79" s="299">
        <f>'表2-2(由實施者填寫)'!C85</f>
        <v>0</v>
      </c>
      <c r="G79">
        <f>'表2-2(由實施者填寫)'!B85</f>
        <v>0</v>
      </c>
      <c r="R79" s="4" t="s">
        <v>227</v>
      </c>
      <c r="S79">
        <f>'表2-2(由實施者填寫)'!U85</f>
        <v>0</v>
      </c>
      <c r="T79">
        <f>'表2-2(由實施者填寫)'!$P$6</f>
        <v>100000</v>
      </c>
      <c r="X79" s="4">
        <f>'表2-2(由實施者填寫)'!R85</f>
        <v>0</v>
      </c>
      <c r="Y79">
        <f>'表2-2(由實施者填寫)'!S85</f>
        <v>0</v>
      </c>
      <c r="Z79" s="4">
        <f>'表2-2(由實施者填寫)'!T85</f>
        <v>0</v>
      </c>
      <c r="AB79" s="4">
        <f>'表2-2(由實施者填寫)'!X85</f>
        <v>0</v>
      </c>
    </row>
    <row r="80" spans="6:28" x14ac:dyDescent="0.25">
      <c r="F80" s="299">
        <f>'表2-2(由實施者填寫)'!C86</f>
        <v>0</v>
      </c>
      <c r="G80">
        <f>'表2-2(由實施者填寫)'!B86</f>
        <v>0</v>
      </c>
      <c r="R80" s="4" t="s">
        <v>227</v>
      </c>
      <c r="S80">
        <f>'表2-2(由實施者填寫)'!U86</f>
        <v>0</v>
      </c>
      <c r="T80">
        <f>'表2-2(由實施者填寫)'!$P$6</f>
        <v>100000</v>
      </c>
      <c r="X80" s="4">
        <f>'表2-2(由實施者填寫)'!R86</f>
        <v>0</v>
      </c>
      <c r="Y80">
        <f>'表2-2(由實施者填寫)'!S86</f>
        <v>0</v>
      </c>
      <c r="Z80" s="4">
        <f>'表2-2(由實施者填寫)'!T86</f>
        <v>0</v>
      </c>
      <c r="AB80" s="4">
        <f>'表2-2(由實施者填寫)'!X86</f>
        <v>0</v>
      </c>
    </row>
    <row r="81" spans="6:28" x14ac:dyDescent="0.25">
      <c r="F81" s="299">
        <f>'表2-2(由實施者填寫)'!C87</f>
        <v>0</v>
      </c>
      <c r="G81">
        <f>'表2-2(由實施者填寫)'!B87</f>
        <v>0</v>
      </c>
      <c r="R81" s="4" t="s">
        <v>227</v>
      </c>
      <c r="S81">
        <f>'表2-2(由實施者填寫)'!U87</f>
        <v>0</v>
      </c>
      <c r="T81">
        <f>'表2-2(由實施者填寫)'!$P$6</f>
        <v>100000</v>
      </c>
      <c r="X81" s="4">
        <f>'表2-2(由實施者填寫)'!R87</f>
        <v>0</v>
      </c>
      <c r="Y81">
        <f>'表2-2(由實施者填寫)'!S87</f>
        <v>0</v>
      </c>
      <c r="Z81" s="4">
        <f>'表2-2(由實施者填寫)'!T87</f>
        <v>0</v>
      </c>
      <c r="AB81" s="4">
        <f>'表2-2(由實施者填寫)'!X87</f>
        <v>0</v>
      </c>
    </row>
    <row r="82" spans="6:28" x14ac:dyDescent="0.25">
      <c r="F82" s="299">
        <f>'表2-2(由實施者填寫)'!C88</f>
        <v>0</v>
      </c>
      <c r="G82">
        <f>'表2-2(由實施者填寫)'!B88</f>
        <v>0</v>
      </c>
      <c r="R82" s="4" t="s">
        <v>227</v>
      </c>
      <c r="S82">
        <f>'表2-2(由實施者填寫)'!U88</f>
        <v>0</v>
      </c>
      <c r="T82">
        <f>'表2-2(由實施者填寫)'!$P$6</f>
        <v>100000</v>
      </c>
      <c r="X82" s="4">
        <f>'表2-2(由實施者填寫)'!R88</f>
        <v>0</v>
      </c>
      <c r="Y82">
        <f>'表2-2(由實施者填寫)'!S88</f>
        <v>0</v>
      </c>
      <c r="Z82" s="4">
        <f>'表2-2(由實施者填寫)'!T88</f>
        <v>0</v>
      </c>
      <c r="AB82" s="4">
        <f>'表2-2(由實施者填寫)'!X88</f>
        <v>0</v>
      </c>
    </row>
    <row r="83" spans="6:28" x14ac:dyDescent="0.25">
      <c r="F83" s="299">
        <f>'表2-2(由實施者填寫)'!C89</f>
        <v>0</v>
      </c>
      <c r="G83">
        <f>'表2-2(由實施者填寫)'!B89</f>
        <v>0</v>
      </c>
      <c r="R83" s="4" t="s">
        <v>227</v>
      </c>
      <c r="S83">
        <f>'表2-2(由實施者填寫)'!U89</f>
        <v>0</v>
      </c>
      <c r="T83">
        <f>'表2-2(由實施者填寫)'!$P$6</f>
        <v>100000</v>
      </c>
      <c r="X83" s="4">
        <f>'表2-2(由實施者填寫)'!R89</f>
        <v>0</v>
      </c>
      <c r="Y83">
        <f>'表2-2(由實施者填寫)'!S89</f>
        <v>0</v>
      </c>
      <c r="Z83" s="4">
        <f>'表2-2(由實施者填寫)'!T89</f>
        <v>0</v>
      </c>
      <c r="AB83" s="4">
        <f>'表2-2(由實施者填寫)'!X89</f>
        <v>0</v>
      </c>
    </row>
    <row r="84" spans="6:28" x14ac:dyDescent="0.25">
      <c r="F84" s="299">
        <f>'表2-2(由實施者填寫)'!C90</f>
        <v>0</v>
      </c>
      <c r="G84">
        <f>'表2-2(由實施者填寫)'!B90</f>
        <v>0</v>
      </c>
      <c r="R84" s="4" t="s">
        <v>227</v>
      </c>
      <c r="S84">
        <f>'表2-2(由實施者填寫)'!U90</f>
        <v>0</v>
      </c>
      <c r="T84">
        <f>'表2-2(由實施者填寫)'!$P$6</f>
        <v>100000</v>
      </c>
      <c r="X84" s="4">
        <f>'表2-2(由實施者填寫)'!R90</f>
        <v>0</v>
      </c>
      <c r="Y84">
        <f>'表2-2(由實施者填寫)'!S90</f>
        <v>0</v>
      </c>
      <c r="Z84" s="4">
        <f>'表2-2(由實施者填寫)'!T90</f>
        <v>0</v>
      </c>
      <c r="AB84" s="4">
        <f>'表2-2(由實施者填寫)'!X90</f>
        <v>0</v>
      </c>
    </row>
    <row r="85" spans="6:28" x14ac:dyDescent="0.25">
      <c r="F85" s="299">
        <f>'表2-2(由實施者填寫)'!C91</f>
        <v>0</v>
      </c>
      <c r="G85">
        <f>'表2-2(由實施者填寫)'!B91</f>
        <v>0</v>
      </c>
      <c r="R85" s="4" t="s">
        <v>227</v>
      </c>
      <c r="S85">
        <f>'表2-2(由實施者填寫)'!U91</f>
        <v>0</v>
      </c>
      <c r="T85">
        <f>'表2-2(由實施者填寫)'!$P$6</f>
        <v>100000</v>
      </c>
      <c r="X85" s="4">
        <f>'表2-2(由實施者填寫)'!R91</f>
        <v>0</v>
      </c>
      <c r="Y85">
        <f>'表2-2(由實施者填寫)'!S91</f>
        <v>0</v>
      </c>
      <c r="Z85" s="4">
        <f>'表2-2(由實施者填寫)'!T91</f>
        <v>0</v>
      </c>
      <c r="AB85" s="4">
        <f>'表2-2(由實施者填寫)'!X91</f>
        <v>0</v>
      </c>
    </row>
    <row r="86" spans="6:28" x14ac:dyDescent="0.25">
      <c r="F86" s="299">
        <f>'表2-2(由實施者填寫)'!C92</f>
        <v>0</v>
      </c>
      <c r="G86">
        <f>'表2-2(由實施者填寫)'!B92</f>
        <v>0</v>
      </c>
      <c r="R86" s="4" t="s">
        <v>227</v>
      </c>
      <c r="S86">
        <f>'表2-2(由實施者填寫)'!U92</f>
        <v>0</v>
      </c>
      <c r="T86">
        <f>'表2-2(由實施者填寫)'!$P$6</f>
        <v>100000</v>
      </c>
      <c r="X86" s="4">
        <f>'表2-2(由實施者填寫)'!R92</f>
        <v>0</v>
      </c>
      <c r="Y86">
        <f>'表2-2(由實施者填寫)'!S92</f>
        <v>0</v>
      </c>
      <c r="Z86" s="4">
        <f>'表2-2(由實施者填寫)'!T92</f>
        <v>0</v>
      </c>
      <c r="AB86" s="4">
        <f>'表2-2(由實施者填寫)'!X92</f>
        <v>0</v>
      </c>
    </row>
    <row r="87" spans="6:28" x14ac:dyDescent="0.25">
      <c r="F87" s="299">
        <f>'表2-2(由實施者填寫)'!C93</f>
        <v>0</v>
      </c>
      <c r="G87">
        <f>'表2-2(由實施者填寫)'!B93</f>
        <v>0</v>
      </c>
      <c r="R87" s="4" t="s">
        <v>227</v>
      </c>
      <c r="S87">
        <f>'表2-2(由實施者填寫)'!U93</f>
        <v>0</v>
      </c>
      <c r="T87">
        <f>'表2-2(由實施者填寫)'!$P$6</f>
        <v>100000</v>
      </c>
      <c r="X87" s="4">
        <f>'表2-2(由實施者填寫)'!R93</f>
        <v>0</v>
      </c>
      <c r="Y87">
        <f>'表2-2(由實施者填寫)'!S93</f>
        <v>0</v>
      </c>
      <c r="Z87" s="4">
        <f>'表2-2(由實施者填寫)'!T93</f>
        <v>0</v>
      </c>
      <c r="AB87" s="4">
        <f>'表2-2(由實施者填寫)'!X93</f>
        <v>0</v>
      </c>
    </row>
    <row r="88" spans="6:28" x14ac:dyDescent="0.25">
      <c r="F88" s="299">
        <f>'表2-2(由實施者填寫)'!C94</f>
        <v>0</v>
      </c>
      <c r="G88">
        <f>'表2-2(由實施者填寫)'!B94</f>
        <v>0</v>
      </c>
      <c r="R88" s="4" t="s">
        <v>227</v>
      </c>
      <c r="S88">
        <f>'表2-2(由實施者填寫)'!U94</f>
        <v>0</v>
      </c>
      <c r="T88">
        <f>'表2-2(由實施者填寫)'!$P$6</f>
        <v>100000</v>
      </c>
      <c r="X88" s="4">
        <f>'表2-2(由實施者填寫)'!R94</f>
        <v>0</v>
      </c>
      <c r="Y88">
        <f>'表2-2(由實施者填寫)'!S94</f>
        <v>0</v>
      </c>
      <c r="Z88" s="4">
        <f>'表2-2(由實施者填寫)'!T94</f>
        <v>0</v>
      </c>
      <c r="AB88" s="4">
        <f>'表2-2(由實施者填寫)'!X94</f>
        <v>0</v>
      </c>
    </row>
    <row r="89" spans="6:28" x14ac:dyDescent="0.25">
      <c r="F89" s="299">
        <f>'表2-2(由實施者填寫)'!C95</f>
        <v>0</v>
      </c>
      <c r="G89">
        <f>'表2-2(由實施者填寫)'!B95</f>
        <v>0</v>
      </c>
      <c r="R89" s="4" t="s">
        <v>227</v>
      </c>
      <c r="S89">
        <f>'表2-2(由實施者填寫)'!U95</f>
        <v>0</v>
      </c>
      <c r="T89">
        <f>'表2-2(由實施者填寫)'!$P$6</f>
        <v>100000</v>
      </c>
      <c r="X89" s="4">
        <f>'表2-2(由實施者填寫)'!R95</f>
        <v>0</v>
      </c>
      <c r="Y89">
        <f>'表2-2(由實施者填寫)'!S95</f>
        <v>0</v>
      </c>
      <c r="Z89" s="4">
        <f>'表2-2(由實施者填寫)'!T95</f>
        <v>0</v>
      </c>
      <c r="AB89" s="4">
        <f>'表2-2(由實施者填寫)'!X95</f>
        <v>0</v>
      </c>
    </row>
    <row r="90" spans="6:28" x14ac:dyDescent="0.25">
      <c r="F90" s="299">
        <f>'表2-2(由實施者填寫)'!C96</f>
        <v>0</v>
      </c>
      <c r="G90">
        <f>'表2-2(由實施者填寫)'!B96</f>
        <v>0</v>
      </c>
      <c r="R90" s="4" t="s">
        <v>227</v>
      </c>
      <c r="S90">
        <f>'表2-2(由實施者填寫)'!U96</f>
        <v>0</v>
      </c>
      <c r="T90">
        <f>'表2-2(由實施者填寫)'!$P$6</f>
        <v>100000</v>
      </c>
      <c r="X90" s="4">
        <f>'表2-2(由實施者填寫)'!R96</f>
        <v>0</v>
      </c>
      <c r="Y90">
        <f>'表2-2(由實施者填寫)'!S96</f>
        <v>0</v>
      </c>
      <c r="Z90" s="4">
        <f>'表2-2(由實施者填寫)'!T96</f>
        <v>0</v>
      </c>
      <c r="AB90" s="4">
        <f>'表2-2(由實施者填寫)'!X96</f>
        <v>0</v>
      </c>
    </row>
    <row r="91" spans="6:28" x14ac:dyDescent="0.25">
      <c r="F91" s="299">
        <f>'表2-2(由實施者填寫)'!C97</f>
        <v>0</v>
      </c>
      <c r="G91">
        <f>'表2-2(由實施者填寫)'!B97</f>
        <v>0</v>
      </c>
      <c r="R91" s="4" t="s">
        <v>227</v>
      </c>
      <c r="S91">
        <f>'表2-2(由實施者填寫)'!U97</f>
        <v>0</v>
      </c>
      <c r="T91">
        <f>'表2-2(由實施者填寫)'!$P$6</f>
        <v>100000</v>
      </c>
      <c r="X91" s="4">
        <f>'表2-2(由實施者填寫)'!R97</f>
        <v>0</v>
      </c>
      <c r="Y91">
        <f>'表2-2(由實施者填寫)'!S97</f>
        <v>0</v>
      </c>
      <c r="Z91" s="4">
        <f>'表2-2(由實施者填寫)'!T97</f>
        <v>0</v>
      </c>
      <c r="AB91" s="4">
        <f>'表2-2(由實施者填寫)'!X97</f>
        <v>0</v>
      </c>
    </row>
    <row r="92" spans="6:28" x14ac:dyDescent="0.25">
      <c r="F92" s="299">
        <f>'表2-2(由實施者填寫)'!C98</f>
        <v>0</v>
      </c>
      <c r="G92">
        <f>'表2-2(由實施者填寫)'!B98</f>
        <v>0</v>
      </c>
      <c r="R92" s="4" t="s">
        <v>227</v>
      </c>
      <c r="S92">
        <f>'表2-2(由實施者填寫)'!U98</f>
        <v>0</v>
      </c>
      <c r="T92">
        <f>'表2-2(由實施者填寫)'!$P$6</f>
        <v>100000</v>
      </c>
      <c r="X92" s="4">
        <f>'表2-2(由實施者填寫)'!R98</f>
        <v>0</v>
      </c>
      <c r="Y92">
        <f>'表2-2(由實施者填寫)'!S98</f>
        <v>0</v>
      </c>
      <c r="Z92" s="4">
        <f>'表2-2(由實施者填寫)'!T98</f>
        <v>0</v>
      </c>
      <c r="AB92" s="4">
        <f>'表2-2(由實施者填寫)'!X98</f>
        <v>0</v>
      </c>
    </row>
    <row r="93" spans="6:28" x14ac:dyDescent="0.25">
      <c r="F93" s="299">
        <f>'表2-2(由實施者填寫)'!C99</f>
        <v>0</v>
      </c>
      <c r="G93">
        <f>'表2-2(由實施者填寫)'!B99</f>
        <v>0</v>
      </c>
      <c r="R93" s="4" t="s">
        <v>227</v>
      </c>
      <c r="S93">
        <f>'表2-2(由實施者填寫)'!U99</f>
        <v>0</v>
      </c>
      <c r="T93">
        <f>'表2-2(由實施者填寫)'!$P$6</f>
        <v>100000</v>
      </c>
      <c r="X93" s="4">
        <f>'表2-2(由實施者填寫)'!R99</f>
        <v>0</v>
      </c>
      <c r="Y93">
        <f>'表2-2(由實施者填寫)'!S99</f>
        <v>0</v>
      </c>
      <c r="Z93" s="4">
        <f>'表2-2(由實施者填寫)'!T99</f>
        <v>0</v>
      </c>
      <c r="AB93" s="4">
        <f>'表2-2(由實施者填寫)'!X99</f>
        <v>0</v>
      </c>
    </row>
    <row r="94" spans="6:28" x14ac:dyDescent="0.25">
      <c r="F94" s="299">
        <f>'表2-2(由實施者填寫)'!C100</f>
        <v>0</v>
      </c>
      <c r="G94">
        <f>'表2-2(由實施者填寫)'!B100</f>
        <v>0</v>
      </c>
      <c r="R94" s="4" t="s">
        <v>227</v>
      </c>
      <c r="S94">
        <f>'表2-2(由實施者填寫)'!U100</f>
        <v>0</v>
      </c>
      <c r="T94">
        <f>'表2-2(由實施者填寫)'!$P$6</f>
        <v>100000</v>
      </c>
      <c r="X94" s="4">
        <f>'表2-2(由實施者填寫)'!R100</f>
        <v>0</v>
      </c>
      <c r="Y94">
        <f>'表2-2(由實施者填寫)'!S100</f>
        <v>0</v>
      </c>
      <c r="Z94" s="4">
        <f>'表2-2(由實施者填寫)'!T100</f>
        <v>0</v>
      </c>
      <c r="AB94" s="4">
        <f>'表2-2(由實施者填寫)'!X100</f>
        <v>0</v>
      </c>
    </row>
    <row r="95" spans="6:28" x14ac:dyDescent="0.25">
      <c r="F95" s="299">
        <f>'表2-2(由實施者填寫)'!C101</f>
        <v>0</v>
      </c>
      <c r="G95">
        <f>'表2-2(由實施者填寫)'!B101</f>
        <v>0</v>
      </c>
      <c r="R95" s="4" t="s">
        <v>227</v>
      </c>
      <c r="S95">
        <f>'表2-2(由實施者填寫)'!U101</f>
        <v>0</v>
      </c>
      <c r="T95">
        <f>'表2-2(由實施者填寫)'!$P$6</f>
        <v>100000</v>
      </c>
      <c r="X95" s="4">
        <f>'表2-2(由實施者填寫)'!R101</f>
        <v>0</v>
      </c>
      <c r="Y95">
        <f>'表2-2(由實施者填寫)'!S101</f>
        <v>0</v>
      </c>
      <c r="Z95" s="4">
        <f>'表2-2(由實施者填寫)'!T101</f>
        <v>0</v>
      </c>
      <c r="AB95" s="4">
        <f>'表2-2(由實施者填寫)'!X101</f>
        <v>0</v>
      </c>
    </row>
    <row r="96" spans="6:28" x14ac:dyDescent="0.25">
      <c r="F96" s="299">
        <f>'表2-2(由實施者填寫)'!C102</f>
        <v>0</v>
      </c>
      <c r="G96">
        <f>'表2-2(由實施者填寫)'!B102</f>
        <v>0</v>
      </c>
      <c r="R96" s="4" t="s">
        <v>227</v>
      </c>
      <c r="S96">
        <f>'表2-2(由實施者填寫)'!U102</f>
        <v>0</v>
      </c>
      <c r="T96">
        <f>'表2-2(由實施者填寫)'!$P$6</f>
        <v>100000</v>
      </c>
      <c r="X96" s="4">
        <f>'表2-2(由實施者填寫)'!R102</f>
        <v>0</v>
      </c>
      <c r="Y96">
        <f>'表2-2(由實施者填寫)'!S102</f>
        <v>0</v>
      </c>
      <c r="Z96" s="4">
        <f>'表2-2(由實施者填寫)'!T102</f>
        <v>0</v>
      </c>
      <c r="AB96" s="4">
        <f>'表2-2(由實施者填寫)'!X102</f>
        <v>0</v>
      </c>
    </row>
    <row r="97" spans="6:28" x14ac:dyDescent="0.25">
      <c r="F97" s="299">
        <f>'表2-2(由實施者填寫)'!C103</f>
        <v>0</v>
      </c>
      <c r="G97">
        <f>'表2-2(由實施者填寫)'!B103</f>
        <v>0</v>
      </c>
      <c r="R97" s="4" t="s">
        <v>227</v>
      </c>
      <c r="S97">
        <f>'表2-2(由實施者填寫)'!U103</f>
        <v>0</v>
      </c>
      <c r="T97">
        <f>'表2-2(由實施者填寫)'!$P$6</f>
        <v>100000</v>
      </c>
      <c r="X97" s="4">
        <f>'表2-2(由實施者填寫)'!R103</f>
        <v>0</v>
      </c>
      <c r="Y97">
        <f>'表2-2(由實施者填寫)'!S103</f>
        <v>0</v>
      </c>
      <c r="Z97" s="4">
        <f>'表2-2(由實施者填寫)'!T103</f>
        <v>0</v>
      </c>
      <c r="AB97" s="4">
        <f>'表2-2(由實施者填寫)'!X103</f>
        <v>0</v>
      </c>
    </row>
    <row r="98" spans="6:28" x14ac:dyDescent="0.25">
      <c r="F98" s="299">
        <f>'表2-2(由實施者填寫)'!C104</f>
        <v>0</v>
      </c>
      <c r="G98">
        <f>'表2-2(由實施者填寫)'!B104</f>
        <v>0</v>
      </c>
      <c r="R98" s="4" t="s">
        <v>227</v>
      </c>
      <c r="S98">
        <f>'表2-2(由實施者填寫)'!U104</f>
        <v>0</v>
      </c>
      <c r="T98">
        <f>'表2-2(由實施者填寫)'!$P$6</f>
        <v>100000</v>
      </c>
      <c r="X98" s="4">
        <f>'表2-2(由實施者填寫)'!R104</f>
        <v>0</v>
      </c>
      <c r="Y98">
        <f>'表2-2(由實施者填寫)'!S104</f>
        <v>0</v>
      </c>
      <c r="Z98" s="4">
        <f>'表2-2(由實施者填寫)'!T104</f>
        <v>0</v>
      </c>
      <c r="AB98" s="4">
        <f>'表2-2(由實施者填寫)'!X104</f>
        <v>0</v>
      </c>
    </row>
    <row r="99" spans="6:28" x14ac:dyDescent="0.25">
      <c r="F99" s="299">
        <f>'表2-2(由實施者填寫)'!C105</f>
        <v>0</v>
      </c>
      <c r="G99">
        <f>'表2-2(由實施者填寫)'!B105</f>
        <v>0</v>
      </c>
      <c r="R99" s="4" t="s">
        <v>227</v>
      </c>
      <c r="S99">
        <f>'表2-2(由實施者填寫)'!U105</f>
        <v>0</v>
      </c>
      <c r="T99">
        <f>'表2-2(由實施者填寫)'!$P$6</f>
        <v>100000</v>
      </c>
      <c r="X99" s="4">
        <f>'表2-2(由實施者填寫)'!R105</f>
        <v>0</v>
      </c>
      <c r="Y99">
        <f>'表2-2(由實施者填寫)'!S105</f>
        <v>0</v>
      </c>
      <c r="Z99" s="4">
        <f>'表2-2(由實施者填寫)'!T105</f>
        <v>0</v>
      </c>
      <c r="AB99" s="4">
        <f>'表2-2(由實施者填寫)'!X105</f>
        <v>0</v>
      </c>
    </row>
    <row r="100" spans="6:28" x14ac:dyDescent="0.25">
      <c r="F100" s="299">
        <f>'表2-2(由實施者填寫)'!C106</f>
        <v>0</v>
      </c>
      <c r="G100">
        <f>'表2-2(由實施者填寫)'!B106</f>
        <v>0</v>
      </c>
      <c r="R100" s="4" t="s">
        <v>227</v>
      </c>
      <c r="S100">
        <f>'表2-2(由實施者填寫)'!U106</f>
        <v>0</v>
      </c>
      <c r="T100">
        <f>'表2-2(由實施者填寫)'!$P$6</f>
        <v>100000</v>
      </c>
      <c r="X100" s="4">
        <f>'表2-2(由實施者填寫)'!R106</f>
        <v>0</v>
      </c>
      <c r="Y100">
        <f>'表2-2(由實施者填寫)'!S106</f>
        <v>0</v>
      </c>
      <c r="Z100" s="4">
        <f>'表2-2(由實施者填寫)'!T106</f>
        <v>0</v>
      </c>
      <c r="AB100" s="4">
        <f>'表2-2(由實施者填寫)'!X106</f>
        <v>0</v>
      </c>
    </row>
    <row r="101" spans="6:28" x14ac:dyDescent="0.25">
      <c r="F101" s="299">
        <f>'表2-2(由實施者填寫)'!C107</f>
        <v>0</v>
      </c>
      <c r="G101">
        <f>'表2-2(由實施者填寫)'!B107</f>
        <v>0</v>
      </c>
      <c r="R101" s="4" t="s">
        <v>227</v>
      </c>
      <c r="S101">
        <f>'表2-2(由實施者填寫)'!U107</f>
        <v>0</v>
      </c>
      <c r="T101">
        <f>'表2-2(由實施者填寫)'!$P$6</f>
        <v>100000</v>
      </c>
      <c r="X101" s="4">
        <f>'表2-2(由實施者填寫)'!R107</f>
        <v>0</v>
      </c>
      <c r="Y101">
        <f>'表2-2(由實施者填寫)'!S107</f>
        <v>0</v>
      </c>
      <c r="Z101" s="4">
        <f>'表2-2(由實施者填寫)'!T107</f>
        <v>0</v>
      </c>
      <c r="AB101" s="4">
        <f>'表2-2(由實施者填寫)'!X107</f>
        <v>0</v>
      </c>
    </row>
    <row r="102" spans="6:28" x14ac:dyDescent="0.25">
      <c r="F102" s="299">
        <f>'表2-2(由實施者填寫)'!C108</f>
        <v>0</v>
      </c>
      <c r="G102">
        <f>'表2-2(由實施者填寫)'!B108</f>
        <v>0</v>
      </c>
      <c r="R102" s="4" t="s">
        <v>227</v>
      </c>
      <c r="S102">
        <f>'表2-2(由實施者填寫)'!U108</f>
        <v>0</v>
      </c>
      <c r="T102">
        <f>'表2-2(由實施者填寫)'!$P$6</f>
        <v>100000</v>
      </c>
      <c r="X102" s="4">
        <f>'表2-2(由實施者填寫)'!R108</f>
        <v>0</v>
      </c>
      <c r="Y102">
        <f>'表2-2(由實施者填寫)'!S108</f>
        <v>0</v>
      </c>
      <c r="Z102" s="4">
        <f>'表2-2(由實施者填寫)'!T108</f>
        <v>0</v>
      </c>
      <c r="AB102" s="4">
        <f>'表2-2(由實施者填寫)'!X108</f>
        <v>0</v>
      </c>
    </row>
    <row r="103" spans="6:28" x14ac:dyDescent="0.25">
      <c r="F103" s="299">
        <f>'表2-2(由實施者填寫)'!C109</f>
        <v>0</v>
      </c>
      <c r="G103">
        <f>'表2-2(由實施者填寫)'!B109</f>
        <v>0</v>
      </c>
      <c r="R103" s="4" t="s">
        <v>227</v>
      </c>
      <c r="S103">
        <f>'表2-2(由實施者填寫)'!U109</f>
        <v>0</v>
      </c>
      <c r="T103">
        <f>'表2-2(由實施者填寫)'!$P$6</f>
        <v>100000</v>
      </c>
      <c r="X103" s="4">
        <f>'表2-2(由實施者填寫)'!R109</f>
        <v>0</v>
      </c>
      <c r="Y103">
        <f>'表2-2(由實施者填寫)'!S109</f>
        <v>0</v>
      </c>
      <c r="Z103" s="4">
        <f>'表2-2(由實施者填寫)'!T109</f>
        <v>0</v>
      </c>
      <c r="AB103" s="4">
        <f>'表2-2(由實施者填寫)'!X109</f>
        <v>0</v>
      </c>
    </row>
    <row r="104" spans="6:28" x14ac:dyDescent="0.25">
      <c r="F104" s="299">
        <f>'表2-2(由實施者填寫)'!C110</f>
        <v>0</v>
      </c>
      <c r="G104">
        <f>'表2-2(由實施者填寫)'!B110</f>
        <v>0</v>
      </c>
      <c r="R104" s="4" t="s">
        <v>227</v>
      </c>
      <c r="S104">
        <f>'表2-2(由實施者填寫)'!U110</f>
        <v>0</v>
      </c>
      <c r="T104">
        <f>'表2-2(由實施者填寫)'!$P$6</f>
        <v>100000</v>
      </c>
      <c r="X104" s="4">
        <f>'表2-2(由實施者填寫)'!R110</f>
        <v>0</v>
      </c>
      <c r="Y104">
        <f>'表2-2(由實施者填寫)'!S110</f>
        <v>0</v>
      </c>
      <c r="Z104" s="4">
        <f>'表2-2(由實施者填寫)'!T110</f>
        <v>0</v>
      </c>
      <c r="AB104" s="4">
        <f>'表2-2(由實施者填寫)'!X110</f>
        <v>0</v>
      </c>
    </row>
    <row r="105" spans="6:28" x14ac:dyDescent="0.25">
      <c r="F105" s="299">
        <f>'表2-2(由實施者填寫)'!C111</f>
        <v>0</v>
      </c>
      <c r="G105">
        <f>'表2-2(由實施者填寫)'!B111</f>
        <v>0</v>
      </c>
      <c r="R105" s="4" t="s">
        <v>227</v>
      </c>
      <c r="S105">
        <f>'表2-2(由實施者填寫)'!U111</f>
        <v>0</v>
      </c>
      <c r="T105">
        <f>'表2-2(由實施者填寫)'!$P$6</f>
        <v>100000</v>
      </c>
      <c r="X105" s="4">
        <f>'表2-2(由實施者填寫)'!R111</f>
        <v>0</v>
      </c>
      <c r="Y105">
        <f>'表2-2(由實施者填寫)'!S111</f>
        <v>0</v>
      </c>
      <c r="Z105" s="4">
        <f>'表2-2(由實施者填寫)'!T111</f>
        <v>0</v>
      </c>
      <c r="AB105" s="4">
        <f>'表2-2(由實施者填寫)'!X111</f>
        <v>0</v>
      </c>
    </row>
    <row r="106" spans="6:28" x14ac:dyDescent="0.25">
      <c r="F106" s="299">
        <f>'表2-2(由實施者填寫)'!C112</f>
        <v>0</v>
      </c>
      <c r="G106">
        <f>'表2-2(由實施者填寫)'!B112</f>
        <v>0</v>
      </c>
      <c r="R106" s="4" t="s">
        <v>227</v>
      </c>
      <c r="S106">
        <f>'表2-2(由實施者填寫)'!U112</f>
        <v>0</v>
      </c>
      <c r="T106">
        <f>'表2-2(由實施者填寫)'!$P$6</f>
        <v>100000</v>
      </c>
      <c r="X106" s="4">
        <f>'表2-2(由實施者填寫)'!R112</f>
        <v>0</v>
      </c>
      <c r="Y106">
        <f>'表2-2(由實施者填寫)'!S112</f>
        <v>0</v>
      </c>
      <c r="Z106" s="4">
        <f>'表2-2(由實施者填寫)'!T112</f>
        <v>0</v>
      </c>
      <c r="AB106" s="4">
        <f>'表2-2(由實施者填寫)'!X112</f>
        <v>0</v>
      </c>
    </row>
    <row r="107" spans="6:28" x14ac:dyDescent="0.25">
      <c r="F107" s="299">
        <f>'表2-2(由實施者填寫)'!C113</f>
        <v>0</v>
      </c>
      <c r="G107">
        <f>'表2-2(由實施者填寫)'!B113</f>
        <v>0</v>
      </c>
      <c r="R107" s="4" t="s">
        <v>227</v>
      </c>
      <c r="S107">
        <f>'表2-2(由實施者填寫)'!U113</f>
        <v>0</v>
      </c>
      <c r="T107">
        <f>'表2-2(由實施者填寫)'!$P$6</f>
        <v>100000</v>
      </c>
      <c r="X107" s="4">
        <f>'表2-2(由實施者填寫)'!R113</f>
        <v>0</v>
      </c>
      <c r="Y107">
        <f>'表2-2(由實施者填寫)'!S113</f>
        <v>0</v>
      </c>
      <c r="Z107" s="4">
        <f>'表2-2(由實施者填寫)'!T113</f>
        <v>0</v>
      </c>
      <c r="AB107" s="4">
        <f>'表2-2(由實施者填寫)'!X113</f>
        <v>0</v>
      </c>
    </row>
    <row r="108" spans="6:28" x14ac:dyDescent="0.25">
      <c r="F108" s="299">
        <f>'表2-2(由實施者填寫)'!C114</f>
        <v>0</v>
      </c>
      <c r="G108">
        <f>'表2-2(由實施者填寫)'!B114</f>
        <v>0</v>
      </c>
      <c r="R108" s="4" t="s">
        <v>227</v>
      </c>
      <c r="S108">
        <f>'表2-2(由實施者填寫)'!U114</f>
        <v>0</v>
      </c>
      <c r="T108">
        <f>'表2-2(由實施者填寫)'!$P$6</f>
        <v>100000</v>
      </c>
      <c r="X108" s="4">
        <f>'表2-2(由實施者填寫)'!R114</f>
        <v>0</v>
      </c>
      <c r="Y108">
        <f>'表2-2(由實施者填寫)'!S114</f>
        <v>0</v>
      </c>
      <c r="Z108" s="4">
        <f>'表2-2(由實施者填寫)'!T114</f>
        <v>0</v>
      </c>
      <c r="AB108" s="4">
        <f>'表2-2(由實施者填寫)'!X114</f>
        <v>0</v>
      </c>
    </row>
    <row r="109" spans="6:28" x14ac:dyDescent="0.25">
      <c r="F109" s="299">
        <f>'表2-2(由實施者填寫)'!C115</f>
        <v>0</v>
      </c>
      <c r="G109">
        <f>'表2-2(由實施者填寫)'!B115</f>
        <v>0</v>
      </c>
      <c r="R109" s="4" t="s">
        <v>227</v>
      </c>
      <c r="S109">
        <f>'表2-2(由實施者填寫)'!U115</f>
        <v>0</v>
      </c>
      <c r="T109">
        <f>'表2-2(由實施者填寫)'!$P$6</f>
        <v>100000</v>
      </c>
      <c r="X109" s="4">
        <f>'表2-2(由實施者填寫)'!R115</f>
        <v>0</v>
      </c>
      <c r="Y109">
        <f>'表2-2(由實施者填寫)'!S115</f>
        <v>0</v>
      </c>
      <c r="Z109" s="4">
        <f>'表2-2(由實施者填寫)'!T115</f>
        <v>0</v>
      </c>
      <c r="AB109" s="4">
        <f>'表2-2(由實施者填寫)'!X115</f>
        <v>0</v>
      </c>
    </row>
    <row r="110" spans="6:28" x14ac:dyDescent="0.25">
      <c r="F110" s="299">
        <f>'表2-2(由實施者填寫)'!C116</f>
        <v>0</v>
      </c>
      <c r="G110">
        <f>'表2-2(由實施者填寫)'!B116</f>
        <v>0</v>
      </c>
      <c r="R110" s="4" t="s">
        <v>227</v>
      </c>
      <c r="S110">
        <f>'表2-2(由實施者填寫)'!U116</f>
        <v>0</v>
      </c>
      <c r="T110">
        <f>'表2-2(由實施者填寫)'!$P$6</f>
        <v>100000</v>
      </c>
      <c r="X110" s="4">
        <f>'表2-2(由實施者填寫)'!R116</f>
        <v>0</v>
      </c>
      <c r="Y110">
        <f>'表2-2(由實施者填寫)'!S116</f>
        <v>0</v>
      </c>
      <c r="Z110" s="4">
        <f>'表2-2(由實施者填寫)'!T116</f>
        <v>0</v>
      </c>
      <c r="AB110" s="4">
        <f>'表2-2(由實施者填寫)'!X116</f>
        <v>0</v>
      </c>
    </row>
    <row r="111" spans="6:28" x14ac:dyDescent="0.25">
      <c r="F111" s="299">
        <f>'表2-2(由實施者填寫)'!C117</f>
        <v>0</v>
      </c>
      <c r="G111">
        <f>'表2-2(由實施者填寫)'!B117</f>
        <v>0</v>
      </c>
      <c r="R111" s="4" t="s">
        <v>227</v>
      </c>
      <c r="S111">
        <f>'表2-2(由實施者填寫)'!U117</f>
        <v>0</v>
      </c>
      <c r="T111">
        <f>'表2-2(由實施者填寫)'!$P$6</f>
        <v>100000</v>
      </c>
      <c r="X111" s="4">
        <f>'表2-2(由實施者填寫)'!R117</f>
        <v>0</v>
      </c>
      <c r="Y111">
        <f>'表2-2(由實施者填寫)'!S117</f>
        <v>0</v>
      </c>
      <c r="Z111" s="4">
        <f>'表2-2(由實施者填寫)'!T117</f>
        <v>0</v>
      </c>
      <c r="AB111" s="4">
        <f>'表2-2(由實施者填寫)'!X117</f>
        <v>0</v>
      </c>
    </row>
    <row r="112" spans="6:28" x14ac:dyDescent="0.25">
      <c r="F112" s="299">
        <f>'表2-2(由實施者填寫)'!C118</f>
        <v>0</v>
      </c>
      <c r="G112">
        <f>'表2-2(由實施者填寫)'!B118</f>
        <v>0</v>
      </c>
      <c r="R112" s="4" t="s">
        <v>227</v>
      </c>
      <c r="S112">
        <f>'表2-2(由實施者填寫)'!U118</f>
        <v>0</v>
      </c>
      <c r="T112">
        <f>'表2-2(由實施者填寫)'!$P$6</f>
        <v>100000</v>
      </c>
      <c r="X112" s="4">
        <f>'表2-2(由實施者填寫)'!R118</f>
        <v>0</v>
      </c>
      <c r="Y112">
        <f>'表2-2(由實施者填寫)'!S118</f>
        <v>0</v>
      </c>
      <c r="Z112" s="4">
        <f>'表2-2(由實施者填寫)'!T118</f>
        <v>0</v>
      </c>
      <c r="AB112" s="4">
        <f>'表2-2(由實施者填寫)'!X118</f>
        <v>0</v>
      </c>
    </row>
    <row r="113" spans="6:28" x14ac:dyDescent="0.25">
      <c r="F113" s="299">
        <f>'表2-2(由實施者填寫)'!C119</f>
        <v>0</v>
      </c>
      <c r="G113">
        <f>'表2-2(由實施者填寫)'!B119</f>
        <v>0</v>
      </c>
      <c r="R113" s="4" t="s">
        <v>227</v>
      </c>
      <c r="S113">
        <f>'表2-2(由實施者填寫)'!U119</f>
        <v>0</v>
      </c>
      <c r="T113">
        <f>'表2-2(由實施者填寫)'!$P$6</f>
        <v>100000</v>
      </c>
      <c r="X113" s="4">
        <f>'表2-2(由實施者填寫)'!R119</f>
        <v>0</v>
      </c>
      <c r="Y113">
        <f>'表2-2(由實施者填寫)'!S119</f>
        <v>0</v>
      </c>
      <c r="Z113" s="4">
        <f>'表2-2(由實施者填寫)'!T119</f>
        <v>0</v>
      </c>
      <c r="AB113" s="4">
        <f>'表2-2(由實施者填寫)'!X119</f>
        <v>0</v>
      </c>
    </row>
    <row r="114" spans="6:28" x14ac:dyDescent="0.25">
      <c r="F114" s="299">
        <f>'表2-2(由實施者填寫)'!C120</f>
        <v>0</v>
      </c>
      <c r="G114">
        <f>'表2-2(由實施者填寫)'!B120</f>
        <v>0</v>
      </c>
      <c r="R114" s="4" t="s">
        <v>227</v>
      </c>
      <c r="S114">
        <f>'表2-2(由實施者填寫)'!U120</f>
        <v>0</v>
      </c>
      <c r="T114">
        <f>'表2-2(由實施者填寫)'!$P$6</f>
        <v>100000</v>
      </c>
      <c r="X114" s="4">
        <f>'表2-2(由實施者填寫)'!R120</f>
        <v>0</v>
      </c>
      <c r="Y114">
        <f>'表2-2(由實施者填寫)'!S120</f>
        <v>0</v>
      </c>
      <c r="Z114" s="4">
        <f>'表2-2(由實施者填寫)'!T120</f>
        <v>0</v>
      </c>
      <c r="AB114" s="4">
        <f>'表2-2(由實施者填寫)'!X120</f>
        <v>0</v>
      </c>
    </row>
    <row r="115" spans="6:28" x14ac:dyDescent="0.25">
      <c r="F115" s="299">
        <f>'表2-2(由實施者填寫)'!C121</f>
        <v>0</v>
      </c>
      <c r="G115">
        <f>'表2-2(由實施者填寫)'!B121</f>
        <v>0</v>
      </c>
      <c r="R115" s="4" t="s">
        <v>227</v>
      </c>
      <c r="S115">
        <f>'表2-2(由實施者填寫)'!U121</f>
        <v>0</v>
      </c>
      <c r="T115">
        <f>'表2-2(由實施者填寫)'!$P$6</f>
        <v>100000</v>
      </c>
      <c r="X115" s="4">
        <f>'表2-2(由實施者填寫)'!R121</f>
        <v>0</v>
      </c>
      <c r="Y115">
        <f>'表2-2(由實施者填寫)'!S121</f>
        <v>0</v>
      </c>
      <c r="Z115" s="4">
        <f>'表2-2(由實施者填寫)'!T121</f>
        <v>0</v>
      </c>
      <c r="AB115" s="4">
        <f>'表2-2(由實施者填寫)'!X121</f>
        <v>0</v>
      </c>
    </row>
    <row r="116" spans="6:28" x14ac:dyDescent="0.25">
      <c r="F116" s="299">
        <f>'表2-2(由實施者填寫)'!C122</f>
        <v>0</v>
      </c>
      <c r="G116">
        <f>'表2-2(由實施者填寫)'!B122</f>
        <v>0</v>
      </c>
      <c r="R116" s="4" t="s">
        <v>227</v>
      </c>
      <c r="S116">
        <f>'表2-2(由實施者填寫)'!U122</f>
        <v>0</v>
      </c>
      <c r="T116">
        <f>'表2-2(由實施者填寫)'!$P$6</f>
        <v>100000</v>
      </c>
      <c r="X116" s="4">
        <f>'表2-2(由實施者填寫)'!R122</f>
        <v>0</v>
      </c>
      <c r="Y116">
        <f>'表2-2(由實施者填寫)'!S122</f>
        <v>0</v>
      </c>
      <c r="Z116" s="4">
        <f>'表2-2(由實施者填寫)'!T122</f>
        <v>0</v>
      </c>
      <c r="AB116" s="4">
        <f>'表2-2(由實施者填寫)'!X122</f>
        <v>0</v>
      </c>
    </row>
    <row r="117" spans="6:28" x14ac:dyDescent="0.25">
      <c r="F117" s="299">
        <f>'表2-2(由實施者填寫)'!C123</f>
        <v>0</v>
      </c>
      <c r="G117">
        <f>'表2-2(由實施者填寫)'!B123</f>
        <v>0</v>
      </c>
      <c r="R117" s="4" t="s">
        <v>227</v>
      </c>
      <c r="S117">
        <f>'表2-2(由實施者填寫)'!U123</f>
        <v>0</v>
      </c>
      <c r="T117">
        <f>'表2-2(由實施者填寫)'!$P$6</f>
        <v>100000</v>
      </c>
      <c r="X117" s="4">
        <f>'表2-2(由實施者填寫)'!R123</f>
        <v>0</v>
      </c>
      <c r="Y117">
        <f>'表2-2(由實施者填寫)'!S123</f>
        <v>0</v>
      </c>
      <c r="Z117" s="4">
        <f>'表2-2(由實施者填寫)'!T123</f>
        <v>0</v>
      </c>
      <c r="AB117" s="4">
        <f>'表2-2(由實施者填寫)'!X123</f>
        <v>0</v>
      </c>
    </row>
    <row r="118" spans="6:28" x14ac:dyDescent="0.25">
      <c r="F118" s="299">
        <f>'表2-2(由實施者填寫)'!C124</f>
        <v>0</v>
      </c>
      <c r="G118">
        <f>'表2-2(由實施者填寫)'!B124</f>
        <v>0</v>
      </c>
      <c r="R118" s="4" t="s">
        <v>227</v>
      </c>
      <c r="S118">
        <f>'表2-2(由實施者填寫)'!U124</f>
        <v>0</v>
      </c>
      <c r="T118">
        <f>'表2-2(由實施者填寫)'!$P$6</f>
        <v>100000</v>
      </c>
      <c r="X118" s="4">
        <f>'表2-2(由實施者填寫)'!R124</f>
        <v>0</v>
      </c>
      <c r="Y118">
        <f>'表2-2(由實施者填寫)'!S124</f>
        <v>0</v>
      </c>
      <c r="Z118" s="4">
        <f>'表2-2(由實施者填寫)'!T124</f>
        <v>0</v>
      </c>
      <c r="AB118" s="4">
        <f>'表2-2(由實施者填寫)'!X124</f>
        <v>0</v>
      </c>
    </row>
    <row r="119" spans="6:28" x14ac:dyDescent="0.25">
      <c r="F119" s="299">
        <f>'表2-2(由實施者填寫)'!C125</f>
        <v>0</v>
      </c>
      <c r="G119">
        <f>'表2-2(由實施者填寫)'!B125</f>
        <v>0</v>
      </c>
      <c r="R119" s="4" t="s">
        <v>227</v>
      </c>
      <c r="S119">
        <f>'表2-2(由實施者填寫)'!U125</f>
        <v>0</v>
      </c>
      <c r="T119">
        <f>'表2-2(由實施者填寫)'!$P$6</f>
        <v>100000</v>
      </c>
      <c r="X119" s="4">
        <f>'表2-2(由實施者填寫)'!R125</f>
        <v>0</v>
      </c>
      <c r="Y119">
        <f>'表2-2(由實施者填寫)'!S125</f>
        <v>0</v>
      </c>
      <c r="Z119" s="4">
        <f>'表2-2(由實施者填寫)'!T125</f>
        <v>0</v>
      </c>
      <c r="AB119" s="4">
        <f>'表2-2(由實施者填寫)'!X125</f>
        <v>0</v>
      </c>
    </row>
    <row r="120" spans="6:28" x14ac:dyDescent="0.25">
      <c r="F120" s="299">
        <f>'表2-2(由實施者填寫)'!C126</f>
        <v>0</v>
      </c>
      <c r="G120">
        <f>'表2-2(由實施者填寫)'!B126</f>
        <v>0</v>
      </c>
      <c r="R120" s="4" t="s">
        <v>227</v>
      </c>
      <c r="S120">
        <f>'表2-2(由實施者填寫)'!U126</f>
        <v>0</v>
      </c>
      <c r="T120">
        <f>'表2-2(由實施者填寫)'!$P$6</f>
        <v>100000</v>
      </c>
      <c r="X120" s="4">
        <f>'表2-2(由實施者填寫)'!R126</f>
        <v>0</v>
      </c>
      <c r="Y120">
        <f>'表2-2(由實施者填寫)'!S126</f>
        <v>0</v>
      </c>
      <c r="Z120" s="4">
        <f>'表2-2(由實施者填寫)'!T126</f>
        <v>0</v>
      </c>
      <c r="AB120" s="4">
        <f>'表2-2(由實施者填寫)'!X126</f>
        <v>0</v>
      </c>
    </row>
    <row r="121" spans="6:28" x14ac:dyDescent="0.25">
      <c r="F121" s="299">
        <f>'表2-2(由實施者填寫)'!C127</f>
        <v>0</v>
      </c>
      <c r="G121">
        <f>'表2-2(由實施者填寫)'!B127</f>
        <v>0</v>
      </c>
      <c r="R121" s="4" t="s">
        <v>227</v>
      </c>
      <c r="S121">
        <f>'表2-2(由實施者填寫)'!U127</f>
        <v>0</v>
      </c>
      <c r="T121">
        <f>'表2-2(由實施者填寫)'!$P$6</f>
        <v>100000</v>
      </c>
      <c r="X121" s="4">
        <f>'表2-2(由實施者填寫)'!R127</f>
        <v>0</v>
      </c>
      <c r="Y121">
        <f>'表2-2(由實施者填寫)'!S127</f>
        <v>0</v>
      </c>
      <c r="Z121" s="4">
        <f>'表2-2(由實施者填寫)'!T127</f>
        <v>0</v>
      </c>
      <c r="AB121" s="4">
        <f>'表2-2(由實施者填寫)'!X127</f>
        <v>0</v>
      </c>
    </row>
    <row r="122" spans="6:28" x14ac:dyDescent="0.25">
      <c r="F122" s="299">
        <f>'表2-2(由實施者填寫)'!C128</f>
        <v>0</v>
      </c>
      <c r="G122">
        <f>'表2-2(由實施者填寫)'!B128</f>
        <v>0</v>
      </c>
      <c r="R122" s="4" t="s">
        <v>227</v>
      </c>
      <c r="S122">
        <f>'表2-2(由實施者填寫)'!U128</f>
        <v>0</v>
      </c>
      <c r="T122">
        <f>'表2-2(由實施者填寫)'!$P$6</f>
        <v>100000</v>
      </c>
      <c r="X122" s="4">
        <f>'表2-2(由實施者填寫)'!R128</f>
        <v>0</v>
      </c>
      <c r="Y122">
        <f>'表2-2(由實施者填寫)'!S128</f>
        <v>0</v>
      </c>
      <c r="Z122" s="4">
        <f>'表2-2(由實施者填寫)'!T128</f>
        <v>0</v>
      </c>
      <c r="AB122" s="4">
        <f>'表2-2(由實施者填寫)'!X128</f>
        <v>0</v>
      </c>
    </row>
    <row r="123" spans="6:28" x14ac:dyDescent="0.25">
      <c r="F123" s="299">
        <f>'表2-2(由實施者填寫)'!C129</f>
        <v>0</v>
      </c>
      <c r="G123">
        <f>'表2-2(由實施者填寫)'!B129</f>
        <v>0</v>
      </c>
      <c r="R123" s="4" t="s">
        <v>227</v>
      </c>
      <c r="S123">
        <f>'表2-2(由實施者填寫)'!U129</f>
        <v>0</v>
      </c>
      <c r="T123">
        <f>'表2-2(由實施者填寫)'!$P$6</f>
        <v>100000</v>
      </c>
      <c r="X123" s="4">
        <f>'表2-2(由實施者填寫)'!R129</f>
        <v>0</v>
      </c>
      <c r="Y123">
        <f>'表2-2(由實施者填寫)'!S129</f>
        <v>0</v>
      </c>
      <c r="Z123" s="4">
        <f>'表2-2(由實施者填寫)'!T129</f>
        <v>0</v>
      </c>
      <c r="AB123" s="4">
        <f>'表2-2(由實施者填寫)'!X129</f>
        <v>0</v>
      </c>
    </row>
    <row r="124" spans="6:28" x14ac:dyDescent="0.25">
      <c r="F124" s="299">
        <f>'表2-2(由實施者填寫)'!C130</f>
        <v>0</v>
      </c>
      <c r="G124">
        <f>'表2-2(由實施者填寫)'!B130</f>
        <v>0</v>
      </c>
      <c r="R124" s="4" t="s">
        <v>227</v>
      </c>
      <c r="S124">
        <f>'表2-2(由實施者填寫)'!U130</f>
        <v>0</v>
      </c>
      <c r="T124">
        <f>'表2-2(由實施者填寫)'!$P$6</f>
        <v>100000</v>
      </c>
      <c r="X124" s="4">
        <f>'表2-2(由實施者填寫)'!R130</f>
        <v>0</v>
      </c>
      <c r="Y124">
        <f>'表2-2(由實施者填寫)'!S130</f>
        <v>0</v>
      </c>
      <c r="Z124" s="4">
        <f>'表2-2(由實施者填寫)'!T130</f>
        <v>0</v>
      </c>
      <c r="AB124" s="4">
        <f>'表2-2(由實施者填寫)'!X130</f>
        <v>0</v>
      </c>
    </row>
    <row r="125" spans="6:28" x14ac:dyDescent="0.25">
      <c r="F125" s="299">
        <f>'表2-2(由實施者填寫)'!C131</f>
        <v>0</v>
      </c>
      <c r="G125">
        <f>'表2-2(由實施者填寫)'!B131</f>
        <v>0</v>
      </c>
      <c r="R125" s="4" t="s">
        <v>227</v>
      </c>
      <c r="S125">
        <f>'表2-2(由實施者填寫)'!U131</f>
        <v>0</v>
      </c>
      <c r="T125">
        <f>'表2-2(由實施者填寫)'!$P$6</f>
        <v>100000</v>
      </c>
      <c r="X125" s="4">
        <f>'表2-2(由實施者填寫)'!R131</f>
        <v>0</v>
      </c>
      <c r="Y125">
        <f>'表2-2(由實施者填寫)'!S131</f>
        <v>0</v>
      </c>
      <c r="Z125" s="4">
        <f>'表2-2(由實施者填寫)'!T131</f>
        <v>0</v>
      </c>
      <c r="AB125" s="4">
        <f>'表2-2(由實施者填寫)'!X131</f>
        <v>0</v>
      </c>
    </row>
    <row r="126" spans="6:28" x14ac:dyDescent="0.25">
      <c r="F126" s="299">
        <f>'表2-2(由實施者填寫)'!C132</f>
        <v>0</v>
      </c>
      <c r="G126">
        <f>'表2-2(由實施者填寫)'!B132</f>
        <v>0</v>
      </c>
      <c r="R126" s="4" t="s">
        <v>227</v>
      </c>
      <c r="S126">
        <f>'表2-2(由實施者填寫)'!U132</f>
        <v>0</v>
      </c>
      <c r="T126">
        <f>'表2-2(由實施者填寫)'!$P$6</f>
        <v>100000</v>
      </c>
      <c r="X126" s="4">
        <f>'表2-2(由實施者填寫)'!R132</f>
        <v>0</v>
      </c>
      <c r="Y126">
        <f>'表2-2(由實施者填寫)'!S132</f>
        <v>0</v>
      </c>
      <c r="Z126" s="4">
        <f>'表2-2(由實施者填寫)'!T132</f>
        <v>0</v>
      </c>
      <c r="AB126" s="4">
        <f>'表2-2(由實施者填寫)'!X132</f>
        <v>0</v>
      </c>
    </row>
    <row r="127" spans="6:28" x14ac:dyDescent="0.25">
      <c r="F127" s="299">
        <f>'表2-2(由實施者填寫)'!C133</f>
        <v>0</v>
      </c>
      <c r="G127">
        <f>'表2-2(由實施者填寫)'!B133</f>
        <v>0</v>
      </c>
      <c r="R127" s="4" t="s">
        <v>227</v>
      </c>
      <c r="S127">
        <f>'表2-2(由實施者填寫)'!U133</f>
        <v>0</v>
      </c>
      <c r="T127">
        <f>'表2-2(由實施者填寫)'!$P$6</f>
        <v>100000</v>
      </c>
      <c r="X127" s="4">
        <f>'表2-2(由實施者填寫)'!R133</f>
        <v>0</v>
      </c>
      <c r="Y127">
        <f>'表2-2(由實施者填寫)'!S133</f>
        <v>0</v>
      </c>
      <c r="Z127" s="4">
        <f>'表2-2(由實施者填寫)'!T133</f>
        <v>0</v>
      </c>
      <c r="AB127" s="4">
        <f>'表2-2(由實施者填寫)'!X133</f>
        <v>0</v>
      </c>
    </row>
    <row r="128" spans="6:28" x14ac:dyDescent="0.25">
      <c r="F128" s="299">
        <f>'表2-2(由實施者填寫)'!C134</f>
        <v>0</v>
      </c>
      <c r="G128">
        <f>'表2-2(由實施者填寫)'!B134</f>
        <v>0</v>
      </c>
      <c r="R128" s="4" t="s">
        <v>227</v>
      </c>
      <c r="S128">
        <f>'表2-2(由實施者填寫)'!U134</f>
        <v>0</v>
      </c>
      <c r="T128">
        <f>'表2-2(由實施者填寫)'!$P$6</f>
        <v>100000</v>
      </c>
      <c r="X128" s="4">
        <f>'表2-2(由實施者填寫)'!R134</f>
        <v>0</v>
      </c>
      <c r="Y128">
        <f>'表2-2(由實施者填寫)'!S134</f>
        <v>0</v>
      </c>
      <c r="Z128" s="4">
        <f>'表2-2(由實施者填寫)'!T134</f>
        <v>0</v>
      </c>
      <c r="AB128" s="4">
        <f>'表2-2(由實施者填寫)'!X134</f>
        <v>0</v>
      </c>
    </row>
    <row r="129" spans="6:28" x14ac:dyDescent="0.25">
      <c r="F129" s="299">
        <f>'表2-2(由實施者填寫)'!C135</f>
        <v>0</v>
      </c>
      <c r="G129">
        <f>'表2-2(由實施者填寫)'!B135</f>
        <v>0</v>
      </c>
      <c r="R129" s="4" t="s">
        <v>227</v>
      </c>
      <c r="S129">
        <f>'表2-2(由實施者填寫)'!U135</f>
        <v>0</v>
      </c>
      <c r="T129">
        <f>'表2-2(由實施者填寫)'!$P$6</f>
        <v>100000</v>
      </c>
      <c r="X129" s="4">
        <f>'表2-2(由實施者填寫)'!R135</f>
        <v>0</v>
      </c>
      <c r="Y129">
        <f>'表2-2(由實施者填寫)'!S135</f>
        <v>0</v>
      </c>
      <c r="Z129" s="4">
        <f>'表2-2(由實施者填寫)'!T135</f>
        <v>0</v>
      </c>
      <c r="AB129" s="4">
        <f>'表2-2(由實施者填寫)'!X135</f>
        <v>0</v>
      </c>
    </row>
    <row r="130" spans="6:28" x14ac:dyDescent="0.25">
      <c r="F130" s="299">
        <f>'表2-2(由實施者填寫)'!C136</f>
        <v>0</v>
      </c>
      <c r="G130">
        <f>'表2-2(由實施者填寫)'!B136</f>
        <v>0</v>
      </c>
      <c r="R130" s="4" t="s">
        <v>227</v>
      </c>
      <c r="S130">
        <f>'表2-2(由實施者填寫)'!U136</f>
        <v>0</v>
      </c>
      <c r="T130">
        <f>'表2-2(由實施者填寫)'!$P$6</f>
        <v>100000</v>
      </c>
      <c r="X130" s="4">
        <f>'表2-2(由實施者填寫)'!R136</f>
        <v>0</v>
      </c>
      <c r="Y130">
        <f>'表2-2(由實施者填寫)'!S136</f>
        <v>0</v>
      </c>
      <c r="Z130" s="4">
        <f>'表2-2(由實施者填寫)'!T136</f>
        <v>0</v>
      </c>
      <c r="AB130" s="4">
        <f>'表2-2(由實施者填寫)'!X136</f>
        <v>0</v>
      </c>
    </row>
    <row r="131" spans="6:28" x14ac:dyDescent="0.25">
      <c r="F131" s="299">
        <f>'表2-2(由實施者填寫)'!C137</f>
        <v>0</v>
      </c>
      <c r="G131">
        <f>'表2-2(由實施者填寫)'!B137</f>
        <v>0</v>
      </c>
      <c r="R131" s="4" t="s">
        <v>227</v>
      </c>
      <c r="S131">
        <f>'表2-2(由實施者填寫)'!U137</f>
        <v>0</v>
      </c>
      <c r="T131">
        <f>'表2-2(由實施者填寫)'!$P$6</f>
        <v>100000</v>
      </c>
      <c r="X131" s="4">
        <f>'表2-2(由實施者填寫)'!R137</f>
        <v>0</v>
      </c>
      <c r="Y131">
        <f>'表2-2(由實施者填寫)'!S137</f>
        <v>0</v>
      </c>
      <c r="Z131" s="4">
        <f>'表2-2(由實施者填寫)'!T137</f>
        <v>0</v>
      </c>
      <c r="AB131" s="4">
        <f>'表2-2(由實施者填寫)'!X137</f>
        <v>0</v>
      </c>
    </row>
    <row r="132" spans="6:28" x14ac:dyDescent="0.25">
      <c r="F132" s="299">
        <f>'表2-2(由實施者填寫)'!C138</f>
        <v>0</v>
      </c>
      <c r="G132">
        <f>'表2-2(由實施者填寫)'!B138</f>
        <v>0</v>
      </c>
      <c r="R132" s="4" t="s">
        <v>227</v>
      </c>
      <c r="S132">
        <f>'表2-2(由實施者填寫)'!U138</f>
        <v>0</v>
      </c>
      <c r="T132">
        <f>'表2-2(由實施者填寫)'!$P$6</f>
        <v>100000</v>
      </c>
      <c r="X132" s="4">
        <f>'表2-2(由實施者填寫)'!R138</f>
        <v>0</v>
      </c>
      <c r="Y132">
        <f>'表2-2(由實施者填寫)'!S138</f>
        <v>0</v>
      </c>
      <c r="Z132" s="4">
        <f>'表2-2(由實施者填寫)'!T138</f>
        <v>0</v>
      </c>
      <c r="AB132" s="4">
        <f>'表2-2(由實施者填寫)'!X138</f>
        <v>0</v>
      </c>
    </row>
    <row r="133" spans="6:28" x14ac:dyDescent="0.25">
      <c r="F133" s="299">
        <f>'表2-2(由實施者填寫)'!C139</f>
        <v>0</v>
      </c>
      <c r="G133">
        <f>'表2-2(由實施者填寫)'!B139</f>
        <v>0</v>
      </c>
      <c r="R133" s="4" t="s">
        <v>227</v>
      </c>
      <c r="S133">
        <f>'表2-2(由實施者填寫)'!U139</f>
        <v>0</v>
      </c>
      <c r="T133">
        <f>'表2-2(由實施者填寫)'!$P$6</f>
        <v>100000</v>
      </c>
      <c r="X133" s="4">
        <f>'表2-2(由實施者填寫)'!R139</f>
        <v>0</v>
      </c>
      <c r="Y133">
        <f>'表2-2(由實施者填寫)'!S139</f>
        <v>0</v>
      </c>
      <c r="Z133" s="4">
        <f>'表2-2(由實施者填寫)'!T139</f>
        <v>0</v>
      </c>
      <c r="AB133" s="4">
        <f>'表2-2(由實施者填寫)'!X139</f>
        <v>0</v>
      </c>
    </row>
    <row r="134" spans="6:28" x14ac:dyDescent="0.25">
      <c r="F134" s="299">
        <f>'表2-2(由實施者填寫)'!C140</f>
        <v>0</v>
      </c>
      <c r="G134">
        <f>'表2-2(由實施者填寫)'!B140</f>
        <v>0</v>
      </c>
      <c r="R134" s="4" t="s">
        <v>227</v>
      </c>
      <c r="S134">
        <f>'表2-2(由實施者填寫)'!U140</f>
        <v>0</v>
      </c>
      <c r="T134">
        <f>'表2-2(由實施者填寫)'!$P$6</f>
        <v>100000</v>
      </c>
      <c r="X134" s="4">
        <f>'表2-2(由實施者填寫)'!R140</f>
        <v>0</v>
      </c>
      <c r="Y134">
        <f>'表2-2(由實施者填寫)'!S140</f>
        <v>0</v>
      </c>
      <c r="Z134" s="4">
        <f>'表2-2(由實施者填寫)'!T140</f>
        <v>0</v>
      </c>
      <c r="AB134" s="4">
        <f>'表2-2(由實施者填寫)'!X140</f>
        <v>0</v>
      </c>
    </row>
    <row r="135" spans="6:28" x14ac:dyDescent="0.25">
      <c r="F135" s="299">
        <f>'表2-2(由實施者填寫)'!C141</f>
        <v>0</v>
      </c>
      <c r="G135">
        <f>'表2-2(由實施者填寫)'!B141</f>
        <v>0</v>
      </c>
      <c r="R135" s="4" t="s">
        <v>227</v>
      </c>
      <c r="S135">
        <f>'表2-2(由實施者填寫)'!U141</f>
        <v>0</v>
      </c>
      <c r="T135">
        <f>'表2-2(由實施者填寫)'!$P$6</f>
        <v>100000</v>
      </c>
      <c r="X135" s="4">
        <f>'表2-2(由實施者填寫)'!R141</f>
        <v>0</v>
      </c>
      <c r="Y135">
        <f>'表2-2(由實施者填寫)'!S141</f>
        <v>0</v>
      </c>
      <c r="Z135" s="4">
        <f>'表2-2(由實施者填寫)'!T141</f>
        <v>0</v>
      </c>
      <c r="AB135" s="4">
        <f>'表2-2(由實施者填寫)'!X141</f>
        <v>0</v>
      </c>
    </row>
    <row r="136" spans="6:28" x14ac:dyDescent="0.25">
      <c r="F136" s="299">
        <f>'表2-2(由實施者填寫)'!C142</f>
        <v>0</v>
      </c>
      <c r="G136">
        <f>'表2-2(由實施者填寫)'!B142</f>
        <v>0</v>
      </c>
      <c r="R136" s="4" t="s">
        <v>227</v>
      </c>
      <c r="S136">
        <f>'表2-2(由實施者填寫)'!U142</f>
        <v>0</v>
      </c>
      <c r="T136">
        <f>'表2-2(由實施者填寫)'!$P$6</f>
        <v>100000</v>
      </c>
      <c r="X136" s="4">
        <f>'表2-2(由實施者填寫)'!R142</f>
        <v>0</v>
      </c>
      <c r="Y136">
        <f>'表2-2(由實施者填寫)'!S142</f>
        <v>0</v>
      </c>
      <c r="Z136" s="4">
        <f>'表2-2(由實施者填寫)'!T142</f>
        <v>0</v>
      </c>
      <c r="AB136" s="4">
        <f>'表2-2(由實施者填寫)'!X142</f>
        <v>0</v>
      </c>
    </row>
    <row r="137" spans="6:28" x14ac:dyDescent="0.25">
      <c r="F137" s="299">
        <f>'表2-2(由實施者填寫)'!C143</f>
        <v>0</v>
      </c>
      <c r="G137">
        <f>'表2-2(由實施者填寫)'!B143</f>
        <v>0</v>
      </c>
      <c r="R137" s="4" t="s">
        <v>227</v>
      </c>
      <c r="S137">
        <f>'表2-2(由實施者填寫)'!U143</f>
        <v>0</v>
      </c>
      <c r="T137">
        <f>'表2-2(由實施者填寫)'!$P$6</f>
        <v>100000</v>
      </c>
      <c r="X137" s="4">
        <f>'表2-2(由實施者填寫)'!R143</f>
        <v>0</v>
      </c>
      <c r="Y137">
        <f>'表2-2(由實施者填寫)'!S143</f>
        <v>0</v>
      </c>
      <c r="Z137" s="4">
        <f>'表2-2(由實施者填寫)'!T143</f>
        <v>0</v>
      </c>
      <c r="AB137" s="4">
        <f>'表2-2(由實施者填寫)'!X143</f>
        <v>0</v>
      </c>
    </row>
    <row r="138" spans="6:28" x14ac:dyDescent="0.25">
      <c r="F138" s="299">
        <f>'表2-2(由實施者填寫)'!C144</f>
        <v>0</v>
      </c>
      <c r="G138">
        <f>'表2-2(由實施者填寫)'!B144</f>
        <v>0</v>
      </c>
      <c r="R138" s="4" t="s">
        <v>227</v>
      </c>
      <c r="S138">
        <f>'表2-2(由實施者填寫)'!U144</f>
        <v>0</v>
      </c>
      <c r="T138">
        <f>'表2-2(由實施者填寫)'!$P$6</f>
        <v>100000</v>
      </c>
      <c r="X138" s="4">
        <f>'表2-2(由實施者填寫)'!R144</f>
        <v>0</v>
      </c>
      <c r="Y138">
        <f>'表2-2(由實施者填寫)'!S144</f>
        <v>0</v>
      </c>
      <c r="Z138" s="4">
        <f>'表2-2(由實施者填寫)'!T144</f>
        <v>0</v>
      </c>
      <c r="AB138" s="4">
        <f>'表2-2(由實施者填寫)'!X144</f>
        <v>0</v>
      </c>
    </row>
    <row r="139" spans="6:28" x14ac:dyDescent="0.25">
      <c r="F139" s="299">
        <f>'表2-2(由實施者填寫)'!C145</f>
        <v>0</v>
      </c>
      <c r="G139">
        <f>'表2-2(由實施者填寫)'!B145</f>
        <v>0</v>
      </c>
      <c r="R139" s="4" t="s">
        <v>227</v>
      </c>
      <c r="S139">
        <f>'表2-2(由實施者填寫)'!U145</f>
        <v>0</v>
      </c>
      <c r="T139">
        <f>'表2-2(由實施者填寫)'!$P$6</f>
        <v>100000</v>
      </c>
      <c r="X139" s="4">
        <f>'表2-2(由實施者填寫)'!R145</f>
        <v>0</v>
      </c>
      <c r="Y139">
        <f>'表2-2(由實施者填寫)'!S145</f>
        <v>0</v>
      </c>
      <c r="Z139" s="4">
        <f>'表2-2(由實施者填寫)'!T145</f>
        <v>0</v>
      </c>
      <c r="AB139" s="4">
        <f>'表2-2(由實施者填寫)'!X145</f>
        <v>0</v>
      </c>
    </row>
    <row r="140" spans="6:28" x14ac:dyDescent="0.25">
      <c r="F140" s="299">
        <f>'表2-2(由實施者填寫)'!C146</f>
        <v>0</v>
      </c>
      <c r="G140">
        <f>'表2-2(由實施者填寫)'!B146</f>
        <v>0</v>
      </c>
      <c r="R140" s="4" t="s">
        <v>227</v>
      </c>
      <c r="S140">
        <f>'表2-2(由實施者填寫)'!U146</f>
        <v>0</v>
      </c>
      <c r="T140">
        <f>'表2-2(由實施者填寫)'!$P$6</f>
        <v>100000</v>
      </c>
      <c r="X140" s="4">
        <f>'表2-2(由實施者填寫)'!R146</f>
        <v>0</v>
      </c>
      <c r="Y140">
        <f>'表2-2(由實施者填寫)'!S146</f>
        <v>0</v>
      </c>
      <c r="Z140" s="4">
        <f>'表2-2(由實施者填寫)'!T146</f>
        <v>0</v>
      </c>
      <c r="AB140" s="4">
        <f>'表2-2(由實施者填寫)'!X146</f>
        <v>0</v>
      </c>
    </row>
    <row r="141" spans="6:28" x14ac:dyDescent="0.25">
      <c r="F141" s="299">
        <f>'表2-2(由實施者填寫)'!C147</f>
        <v>0</v>
      </c>
      <c r="G141">
        <f>'表2-2(由實施者填寫)'!B147</f>
        <v>0</v>
      </c>
      <c r="R141" s="4" t="s">
        <v>227</v>
      </c>
      <c r="S141">
        <f>'表2-2(由實施者填寫)'!U147</f>
        <v>0</v>
      </c>
      <c r="T141">
        <f>'表2-2(由實施者填寫)'!$P$6</f>
        <v>100000</v>
      </c>
      <c r="X141" s="4">
        <f>'表2-2(由實施者填寫)'!R147</f>
        <v>0</v>
      </c>
      <c r="Y141">
        <f>'表2-2(由實施者填寫)'!S147</f>
        <v>0</v>
      </c>
      <c r="Z141" s="4">
        <f>'表2-2(由實施者填寫)'!T147</f>
        <v>0</v>
      </c>
      <c r="AB141" s="4">
        <f>'表2-2(由實施者填寫)'!X147</f>
        <v>0</v>
      </c>
    </row>
    <row r="142" spans="6:28" x14ac:dyDescent="0.25">
      <c r="F142" s="299">
        <f>'表2-2(由實施者填寫)'!C148</f>
        <v>0</v>
      </c>
      <c r="G142">
        <f>'表2-2(由實施者填寫)'!B148</f>
        <v>0</v>
      </c>
      <c r="R142" s="4" t="s">
        <v>227</v>
      </c>
      <c r="S142">
        <f>'表2-2(由實施者填寫)'!U148</f>
        <v>0</v>
      </c>
      <c r="T142">
        <f>'表2-2(由實施者填寫)'!$P$6</f>
        <v>100000</v>
      </c>
      <c r="X142" s="4">
        <f>'表2-2(由實施者填寫)'!R148</f>
        <v>0</v>
      </c>
      <c r="Y142">
        <f>'表2-2(由實施者填寫)'!S148</f>
        <v>0</v>
      </c>
      <c r="Z142" s="4">
        <f>'表2-2(由實施者填寫)'!T148</f>
        <v>0</v>
      </c>
      <c r="AB142" s="4">
        <f>'表2-2(由實施者填寫)'!X148</f>
        <v>0</v>
      </c>
    </row>
    <row r="143" spans="6:28" x14ac:dyDescent="0.25">
      <c r="F143" s="299">
        <f>'表2-2(由實施者填寫)'!C149</f>
        <v>0</v>
      </c>
      <c r="G143">
        <f>'表2-2(由實施者填寫)'!B149</f>
        <v>0</v>
      </c>
      <c r="R143" s="4" t="s">
        <v>227</v>
      </c>
      <c r="S143">
        <f>'表2-2(由實施者填寫)'!U149</f>
        <v>0</v>
      </c>
      <c r="T143">
        <f>'表2-2(由實施者填寫)'!$P$6</f>
        <v>100000</v>
      </c>
      <c r="X143" s="4">
        <f>'表2-2(由實施者填寫)'!R149</f>
        <v>0</v>
      </c>
      <c r="Y143">
        <f>'表2-2(由實施者填寫)'!S149</f>
        <v>0</v>
      </c>
      <c r="Z143" s="4">
        <f>'表2-2(由實施者填寫)'!T149</f>
        <v>0</v>
      </c>
      <c r="AB143" s="4">
        <f>'表2-2(由實施者填寫)'!X149</f>
        <v>0</v>
      </c>
    </row>
    <row r="144" spans="6:28" x14ac:dyDescent="0.25">
      <c r="F144" s="299">
        <f>'表2-2(由實施者填寫)'!C150</f>
        <v>0</v>
      </c>
      <c r="G144">
        <f>'表2-2(由實施者填寫)'!B150</f>
        <v>0</v>
      </c>
      <c r="R144" s="4" t="s">
        <v>227</v>
      </c>
      <c r="S144">
        <f>'表2-2(由實施者填寫)'!U150</f>
        <v>0</v>
      </c>
      <c r="T144">
        <f>'表2-2(由實施者填寫)'!$P$6</f>
        <v>100000</v>
      </c>
      <c r="X144" s="4">
        <f>'表2-2(由實施者填寫)'!R150</f>
        <v>0</v>
      </c>
      <c r="Y144">
        <f>'表2-2(由實施者填寫)'!S150</f>
        <v>0</v>
      </c>
      <c r="Z144" s="4">
        <f>'表2-2(由實施者填寫)'!T150</f>
        <v>0</v>
      </c>
      <c r="AB144" s="4">
        <f>'表2-2(由實施者填寫)'!X150</f>
        <v>0</v>
      </c>
    </row>
    <row r="145" spans="6:28" x14ac:dyDescent="0.25">
      <c r="F145" s="299">
        <f>'表2-2(由實施者填寫)'!C151</f>
        <v>0</v>
      </c>
      <c r="G145">
        <f>'表2-2(由實施者填寫)'!B151</f>
        <v>0</v>
      </c>
      <c r="R145" s="4" t="s">
        <v>227</v>
      </c>
      <c r="S145">
        <f>'表2-2(由實施者填寫)'!U151</f>
        <v>0</v>
      </c>
      <c r="T145">
        <f>'表2-2(由實施者填寫)'!$P$6</f>
        <v>100000</v>
      </c>
      <c r="X145" s="4">
        <f>'表2-2(由實施者填寫)'!R151</f>
        <v>0</v>
      </c>
      <c r="Y145">
        <f>'表2-2(由實施者填寫)'!S151</f>
        <v>0</v>
      </c>
      <c r="Z145" s="4">
        <f>'表2-2(由實施者填寫)'!T151</f>
        <v>0</v>
      </c>
      <c r="AB145" s="4">
        <f>'表2-2(由實施者填寫)'!X151</f>
        <v>0</v>
      </c>
    </row>
    <row r="146" spans="6:28" x14ac:dyDescent="0.25">
      <c r="F146" s="299">
        <f>'表2-2(由實施者填寫)'!C152</f>
        <v>0</v>
      </c>
      <c r="G146">
        <f>'表2-2(由實施者填寫)'!B152</f>
        <v>0</v>
      </c>
      <c r="R146" s="4" t="s">
        <v>227</v>
      </c>
      <c r="S146">
        <f>'表2-2(由實施者填寫)'!U152</f>
        <v>0</v>
      </c>
      <c r="T146">
        <f>'表2-2(由實施者填寫)'!$P$6</f>
        <v>100000</v>
      </c>
      <c r="X146" s="4">
        <f>'表2-2(由實施者填寫)'!R152</f>
        <v>0</v>
      </c>
      <c r="Y146">
        <f>'表2-2(由實施者填寫)'!S152</f>
        <v>0</v>
      </c>
      <c r="Z146" s="4">
        <f>'表2-2(由實施者填寫)'!T152</f>
        <v>0</v>
      </c>
      <c r="AB146" s="4">
        <f>'表2-2(由實施者填寫)'!X152</f>
        <v>0</v>
      </c>
    </row>
    <row r="147" spans="6:28" x14ac:dyDescent="0.25">
      <c r="F147" s="299">
        <f>'表2-2(由實施者填寫)'!C153</f>
        <v>0</v>
      </c>
      <c r="G147">
        <f>'表2-2(由實施者填寫)'!B153</f>
        <v>0</v>
      </c>
      <c r="R147" s="4" t="s">
        <v>227</v>
      </c>
      <c r="S147">
        <f>'表2-2(由實施者填寫)'!U153</f>
        <v>0</v>
      </c>
      <c r="T147">
        <f>'表2-2(由實施者填寫)'!$P$6</f>
        <v>100000</v>
      </c>
      <c r="X147" s="4">
        <f>'表2-2(由實施者填寫)'!R153</f>
        <v>0</v>
      </c>
      <c r="Y147">
        <f>'表2-2(由實施者填寫)'!S153</f>
        <v>0</v>
      </c>
      <c r="Z147" s="4">
        <f>'表2-2(由實施者填寫)'!T153</f>
        <v>0</v>
      </c>
      <c r="AB147" s="4">
        <f>'表2-2(由實施者填寫)'!X153</f>
        <v>0</v>
      </c>
    </row>
    <row r="148" spans="6:28" x14ac:dyDescent="0.25">
      <c r="F148" s="299">
        <f>'表2-2(由實施者填寫)'!C154</f>
        <v>0</v>
      </c>
      <c r="G148">
        <f>'表2-2(由實施者填寫)'!B154</f>
        <v>0</v>
      </c>
      <c r="R148" s="4" t="s">
        <v>227</v>
      </c>
      <c r="S148">
        <f>'表2-2(由實施者填寫)'!U154</f>
        <v>0</v>
      </c>
      <c r="T148">
        <f>'表2-2(由實施者填寫)'!$P$6</f>
        <v>100000</v>
      </c>
      <c r="X148" s="4">
        <f>'表2-2(由實施者填寫)'!R154</f>
        <v>0</v>
      </c>
      <c r="Y148">
        <f>'表2-2(由實施者填寫)'!S154</f>
        <v>0</v>
      </c>
      <c r="Z148" s="4">
        <f>'表2-2(由實施者填寫)'!T154</f>
        <v>0</v>
      </c>
      <c r="AB148" s="4">
        <f>'表2-2(由實施者填寫)'!X154</f>
        <v>0</v>
      </c>
    </row>
    <row r="149" spans="6:28" x14ac:dyDescent="0.25">
      <c r="F149" s="299">
        <f>'表2-2(由實施者填寫)'!C155</f>
        <v>0</v>
      </c>
      <c r="G149">
        <f>'表2-2(由實施者填寫)'!B155</f>
        <v>0</v>
      </c>
      <c r="R149" s="4" t="s">
        <v>227</v>
      </c>
      <c r="S149">
        <f>'表2-2(由實施者填寫)'!U155</f>
        <v>0</v>
      </c>
      <c r="T149">
        <f>'表2-2(由實施者填寫)'!$P$6</f>
        <v>100000</v>
      </c>
      <c r="X149" s="4">
        <f>'表2-2(由實施者填寫)'!R155</f>
        <v>0</v>
      </c>
      <c r="Y149">
        <f>'表2-2(由實施者填寫)'!S155</f>
        <v>0</v>
      </c>
      <c r="Z149" s="4">
        <f>'表2-2(由實施者填寫)'!T155</f>
        <v>0</v>
      </c>
      <c r="AB149" s="4">
        <f>'表2-2(由實施者填寫)'!X155</f>
        <v>0</v>
      </c>
    </row>
    <row r="150" spans="6:28" x14ac:dyDescent="0.25">
      <c r="F150" s="299">
        <f>'表2-2(由實施者填寫)'!C156</f>
        <v>0</v>
      </c>
      <c r="G150">
        <f>'表2-2(由實施者填寫)'!B156</f>
        <v>0</v>
      </c>
      <c r="R150" s="4" t="s">
        <v>227</v>
      </c>
      <c r="S150">
        <f>'表2-2(由實施者填寫)'!U156</f>
        <v>0</v>
      </c>
      <c r="T150">
        <f>'表2-2(由實施者填寫)'!$P$6</f>
        <v>100000</v>
      </c>
      <c r="X150" s="4">
        <f>'表2-2(由實施者填寫)'!R156</f>
        <v>0</v>
      </c>
      <c r="Y150">
        <f>'表2-2(由實施者填寫)'!S156</f>
        <v>0</v>
      </c>
      <c r="Z150" s="4">
        <f>'表2-2(由實施者填寫)'!T156</f>
        <v>0</v>
      </c>
      <c r="AB150" s="4">
        <f>'表2-2(由實施者填寫)'!X156</f>
        <v>0</v>
      </c>
    </row>
    <row r="151" spans="6:28" x14ac:dyDescent="0.25">
      <c r="F151" s="299">
        <f>'表2-2(由實施者填寫)'!C157</f>
        <v>0</v>
      </c>
      <c r="G151">
        <f>'表2-2(由實施者填寫)'!B157</f>
        <v>0</v>
      </c>
      <c r="R151" s="4" t="s">
        <v>227</v>
      </c>
      <c r="S151">
        <f>'表2-2(由實施者填寫)'!U157</f>
        <v>0</v>
      </c>
      <c r="T151">
        <f>'表2-2(由實施者填寫)'!$P$6</f>
        <v>100000</v>
      </c>
      <c r="X151" s="4">
        <f>'表2-2(由實施者填寫)'!R157</f>
        <v>0</v>
      </c>
      <c r="Y151">
        <f>'表2-2(由實施者填寫)'!S157</f>
        <v>0</v>
      </c>
      <c r="Z151" s="4">
        <f>'表2-2(由實施者填寫)'!T157</f>
        <v>0</v>
      </c>
      <c r="AB151" s="4">
        <f>'表2-2(由實施者填寫)'!X157</f>
        <v>0</v>
      </c>
    </row>
    <row r="152" spans="6:28" x14ac:dyDescent="0.25">
      <c r="F152" s="299">
        <f>'表2-2(由實施者填寫)'!C158</f>
        <v>0</v>
      </c>
      <c r="G152">
        <f>'表2-2(由實施者填寫)'!B158</f>
        <v>0</v>
      </c>
      <c r="R152" s="4" t="s">
        <v>227</v>
      </c>
      <c r="S152">
        <f>'表2-2(由實施者填寫)'!U158</f>
        <v>0</v>
      </c>
      <c r="T152">
        <f>'表2-2(由實施者填寫)'!$P$6</f>
        <v>100000</v>
      </c>
      <c r="X152" s="4">
        <f>'表2-2(由實施者填寫)'!R158</f>
        <v>0</v>
      </c>
      <c r="Y152">
        <f>'表2-2(由實施者填寫)'!S158</f>
        <v>0</v>
      </c>
      <c r="Z152" s="4">
        <f>'表2-2(由實施者填寫)'!T158</f>
        <v>0</v>
      </c>
      <c r="AB152" s="4">
        <f>'表2-2(由實施者填寫)'!X158</f>
        <v>0</v>
      </c>
    </row>
    <row r="153" spans="6:28" x14ac:dyDescent="0.25">
      <c r="F153" s="299">
        <f>'表2-2(由實施者填寫)'!C159</f>
        <v>0</v>
      </c>
      <c r="G153">
        <f>'表2-2(由實施者填寫)'!B159</f>
        <v>0</v>
      </c>
      <c r="R153" s="4" t="s">
        <v>227</v>
      </c>
      <c r="S153">
        <f>'表2-2(由實施者填寫)'!U159</f>
        <v>0</v>
      </c>
      <c r="T153">
        <f>'表2-2(由實施者填寫)'!$P$6</f>
        <v>100000</v>
      </c>
      <c r="X153" s="4">
        <f>'表2-2(由實施者填寫)'!R159</f>
        <v>0</v>
      </c>
      <c r="Y153">
        <f>'表2-2(由實施者填寫)'!S159</f>
        <v>0</v>
      </c>
      <c r="Z153" s="4">
        <f>'表2-2(由實施者填寫)'!T159</f>
        <v>0</v>
      </c>
      <c r="AB153" s="4">
        <f>'表2-2(由實施者填寫)'!X159</f>
        <v>0</v>
      </c>
    </row>
    <row r="154" spans="6:28" x14ac:dyDescent="0.25">
      <c r="F154" s="299">
        <f>'表2-2(由實施者填寫)'!C160</f>
        <v>0</v>
      </c>
      <c r="G154">
        <f>'表2-2(由實施者填寫)'!B160</f>
        <v>0</v>
      </c>
      <c r="R154" s="4" t="s">
        <v>227</v>
      </c>
      <c r="S154">
        <f>'表2-2(由實施者填寫)'!U160</f>
        <v>0</v>
      </c>
      <c r="T154">
        <f>'表2-2(由實施者填寫)'!$P$6</f>
        <v>100000</v>
      </c>
      <c r="X154" s="4">
        <f>'表2-2(由實施者填寫)'!R160</f>
        <v>0</v>
      </c>
      <c r="Y154">
        <f>'表2-2(由實施者填寫)'!S160</f>
        <v>0</v>
      </c>
      <c r="Z154" s="4">
        <f>'表2-2(由實施者填寫)'!T160</f>
        <v>0</v>
      </c>
      <c r="AB154" s="4">
        <f>'表2-2(由實施者填寫)'!X160</f>
        <v>0</v>
      </c>
    </row>
    <row r="155" spans="6:28" x14ac:dyDescent="0.25">
      <c r="F155" s="299">
        <f>'表2-2(由實施者填寫)'!C161</f>
        <v>0</v>
      </c>
      <c r="G155">
        <f>'表2-2(由實施者填寫)'!B161</f>
        <v>0</v>
      </c>
      <c r="R155" s="4" t="s">
        <v>227</v>
      </c>
      <c r="S155">
        <f>'表2-2(由實施者填寫)'!U161</f>
        <v>0</v>
      </c>
      <c r="T155">
        <f>'表2-2(由實施者填寫)'!$P$6</f>
        <v>100000</v>
      </c>
      <c r="X155" s="4">
        <f>'表2-2(由實施者填寫)'!R161</f>
        <v>0</v>
      </c>
      <c r="Y155">
        <f>'表2-2(由實施者填寫)'!S161</f>
        <v>0</v>
      </c>
      <c r="Z155" s="4">
        <f>'表2-2(由實施者填寫)'!T161</f>
        <v>0</v>
      </c>
      <c r="AB155" s="4">
        <f>'表2-2(由實施者填寫)'!X161</f>
        <v>0</v>
      </c>
    </row>
    <row r="156" spans="6:28" x14ac:dyDescent="0.25">
      <c r="F156" s="299">
        <f>'表2-2(由實施者填寫)'!C162</f>
        <v>0</v>
      </c>
      <c r="G156">
        <f>'表2-2(由實施者填寫)'!B162</f>
        <v>0</v>
      </c>
      <c r="R156" s="4" t="s">
        <v>227</v>
      </c>
      <c r="S156">
        <f>'表2-2(由實施者填寫)'!U162</f>
        <v>0</v>
      </c>
      <c r="T156">
        <f>'表2-2(由實施者填寫)'!$P$6</f>
        <v>100000</v>
      </c>
      <c r="X156" s="4">
        <f>'表2-2(由實施者填寫)'!R162</f>
        <v>0</v>
      </c>
      <c r="Y156">
        <f>'表2-2(由實施者填寫)'!S162</f>
        <v>0</v>
      </c>
      <c r="Z156" s="4">
        <f>'表2-2(由實施者填寫)'!T162</f>
        <v>0</v>
      </c>
      <c r="AB156" s="4">
        <f>'表2-2(由實施者填寫)'!X162</f>
        <v>0</v>
      </c>
    </row>
    <row r="157" spans="6:28" x14ac:dyDescent="0.25">
      <c r="F157" s="299">
        <f>'表2-2(由實施者填寫)'!C163</f>
        <v>0</v>
      </c>
      <c r="G157">
        <f>'表2-2(由實施者填寫)'!B163</f>
        <v>0</v>
      </c>
      <c r="R157" s="4" t="s">
        <v>227</v>
      </c>
      <c r="S157">
        <f>'表2-2(由實施者填寫)'!U163</f>
        <v>0</v>
      </c>
      <c r="T157">
        <f>'表2-2(由實施者填寫)'!$P$6</f>
        <v>100000</v>
      </c>
      <c r="X157" s="4">
        <f>'表2-2(由實施者填寫)'!R163</f>
        <v>0</v>
      </c>
      <c r="Y157">
        <f>'表2-2(由實施者填寫)'!S163</f>
        <v>0</v>
      </c>
      <c r="Z157" s="4">
        <f>'表2-2(由實施者填寫)'!T163</f>
        <v>0</v>
      </c>
      <c r="AB157" s="4">
        <f>'表2-2(由實施者填寫)'!X163</f>
        <v>0</v>
      </c>
    </row>
    <row r="158" spans="6:28" x14ac:dyDescent="0.25">
      <c r="F158" s="299">
        <f>'表2-2(由實施者填寫)'!C164</f>
        <v>0</v>
      </c>
      <c r="G158">
        <f>'表2-2(由實施者填寫)'!B164</f>
        <v>0</v>
      </c>
      <c r="R158" s="4" t="s">
        <v>227</v>
      </c>
      <c r="S158">
        <f>'表2-2(由實施者填寫)'!U164</f>
        <v>0</v>
      </c>
      <c r="T158">
        <f>'表2-2(由實施者填寫)'!$P$6</f>
        <v>100000</v>
      </c>
      <c r="X158" s="4">
        <f>'表2-2(由實施者填寫)'!R164</f>
        <v>0</v>
      </c>
      <c r="Y158">
        <f>'表2-2(由實施者填寫)'!S164</f>
        <v>0</v>
      </c>
      <c r="Z158" s="4">
        <f>'表2-2(由實施者填寫)'!T164</f>
        <v>0</v>
      </c>
      <c r="AB158" s="4">
        <f>'表2-2(由實施者填寫)'!X164</f>
        <v>0</v>
      </c>
    </row>
    <row r="159" spans="6:28" x14ac:dyDescent="0.25">
      <c r="F159" s="299">
        <f>'表2-2(由實施者填寫)'!C165</f>
        <v>0</v>
      </c>
      <c r="G159">
        <f>'表2-2(由實施者填寫)'!B165</f>
        <v>0</v>
      </c>
      <c r="R159" s="4" t="s">
        <v>227</v>
      </c>
      <c r="S159">
        <f>'表2-2(由實施者填寫)'!U165</f>
        <v>0</v>
      </c>
      <c r="T159">
        <f>'表2-2(由實施者填寫)'!$P$6</f>
        <v>100000</v>
      </c>
      <c r="X159" s="4">
        <f>'表2-2(由實施者填寫)'!R165</f>
        <v>0</v>
      </c>
      <c r="Y159">
        <f>'表2-2(由實施者填寫)'!S165</f>
        <v>0</v>
      </c>
      <c r="Z159" s="4">
        <f>'表2-2(由實施者填寫)'!T165</f>
        <v>0</v>
      </c>
      <c r="AB159" s="4">
        <f>'表2-2(由實施者填寫)'!X165</f>
        <v>0</v>
      </c>
    </row>
    <row r="160" spans="6:28" x14ac:dyDescent="0.25">
      <c r="F160" s="299">
        <f>'表2-2(由實施者填寫)'!C166</f>
        <v>0</v>
      </c>
      <c r="G160">
        <f>'表2-2(由實施者填寫)'!B166</f>
        <v>0</v>
      </c>
      <c r="R160" s="4" t="s">
        <v>227</v>
      </c>
      <c r="S160">
        <f>'表2-2(由實施者填寫)'!U166</f>
        <v>0</v>
      </c>
      <c r="T160">
        <f>'表2-2(由實施者填寫)'!$P$6</f>
        <v>100000</v>
      </c>
      <c r="X160" s="4">
        <f>'表2-2(由實施者填寫)'!R166</f>
        <v>0</v>
      </c>
      <c r="Y160">
        <f>'表2-2(由實施者填寫)'!S166</f>
        <v>0</v>
      </c>
      <c r="Z160" s="4">
        <f>'表2-2(由實施者填寫)'!T166</f>
        <v>0</v>
      </c>
      <c r="AB160" s="4">
        <f>'表2-2(由實施者填寫)'!X166</f>
        <v>0</v>
      </c>
    </row>
    <row r="161" spans="6:28" x14ac:dyDescent="0.25">
      <c r="F161" s="299">
        <f>'表2-2(由實施者填寫)'!C167</f>
        <v>0</v>
      </c>
      <c r="G161">
        <f>'表2-2(由實施者填寫)'!B167</f>
        <v>0</v>
      </c>
      <c r="R161" s="4" t="s">
        <v>227</v>
      </c>
      <c r="S161">
        <f>'表2-2(由實施者填寫)'!U167</f>
        <v>0</v>
      </c>
      <c r="T161">
        <f>'表2-2(由實施者填寫)'!$P$6</f>
        <v>100000</v>
      </c>
      <c r="X161" s="4">
        <f>'表2-2(由實施者填寫)'!R167</f>
        <v>0</v>
      </c>
      <c r="Y161">
        <f>'表2-2(由實施者填寫)'!S167</f>
        <v>0</v>
      </c>
      <c r="Z161" s="4">
        <f>'表2-2(由實施者填寫)'!T167</f>
        <v>0</v>
      </c>
      <c r="AB161" s="4">
        <f>'表2-2(由實施者填寫)'!X167</f>
        <v>0</v>
      </c>
    </row>
    <row r="162" spans="6:28" x14ac:dyDescent="0.25">
      <c r="F162" s="299">
        <f>'表2-2(由實施者填寫)'!C168</f>
        <v>0</v>
      </c>
      <c r="G162">
        <f>'表2-2(由實施者填寫)'!B168</f>
        <v>0</v>
      </c>
      <c r="R162" s="4" t="s">
        <v>227</v>
      </c>
      <c r="S162">
        <f>'表2-2(由實施者填寫)'!U168</f>
        <v>0</v>
      </c>
      <c r="T162">
        <f>'表2-2(由實施者填寫)'!$P$6</f>
        <v>100000</v>
      </c>
      <c r="X162" s="4">
        <f>'表2-2(由實施者填寫)'!R168</f>
        <v>0</v>
      </c>
      <c r="Y162">
        <f>'表2-2(由實施者填寫)'!S168</f>
        <v>0</v>
      </c>
      <c r="Z162" s="4">
        <f>'表2-2(由實施者填寫)'!T168</f>
        <v>0</v>
      </c>
      <c r="AB162" s="4">
        <f>'表2-2(由實施者填寫)'!X168</f>
        <v>0</v>
      </c>
    </row>
    <row r="163" spans="6:28" x14ac:dyDescent="0.25">
      <c r="F163" s="299">
        <f>'表2-2(由實施者填寫)'!C169</f>
        <v>0</v>
      </c>
      <c r="G163">
        <f>'表2-2(由實施者填寫)'!B169</f>
        <v>0</v>
      </c>
      <c r="R163" s="4" t="s">
        <v>227</v>
      </c>
      <c r="S163">
        <f>'表2-2(由實施者填寫)'!U169</f>
        <v>0</v>
      </c>
      <c r="T163">
        <f>'表2-2(由實施者填寫)'!$P$6</f>
        <v>100000</v>
      </c>
      <c r="X163" s="4">
        <f>'表2-2(由實施者填寫)'!R169</f>
        <v>0</v>
      </c>
      <c r="Y163">
        <f>'表2-2(由實施者填寫)'!S169</f>
        <v>0</v>
      </c>
      <c r="Z163" s="4">
        <f>'表2-2(由實施者填寫)'!T169</f>
        <v>0</v>
      </c>
      <c r="AB163" s="4">
        <f>'表2-2(由實施者填寫)'!X169</f>
        <v>0</v>
      </c>
    </row>
    <row r="164" spans="6:28" x14ac:dyDescent="0.25">
      <c r="F164" s="299">
        <f>'表2-2(由實施者填寫)'!C170</f>
        <v>0</v>
      </c>
      <c r="G164">
        <f>'表2-2(由實施者填寫)'!B170</f>
        <v>0</v>
      </c>
      <c r="R164" s="4" t="s">
        <v>227</v>
      </c>
      <c r="S164">
        <f>'表2-2(由實施者填寫)'!U170</f>
        <v>0</v>
      </c>
      <c r="T164">
        <f>'表2-2(由實施者填寫)'!$P$6</f>
        <v>100000</v>
      </c>
      <c r="X164" s="4">
        <f>'表2-2(由實施者填寫)'!R170</f>
        <v>0</v>
      </c>
      <c r="Y164">
        <f>'表2-2(由實施者填寫)'!S170</f>
        <v>0</v>
      </c>
      <c r="Z164" s="4">
        <f>'表2-2(由實施者填寫)'!T170</f>
        <v>0</v>
      </c>
      <c r="AB164" s="4">
        <f>'表2-2(由實施者填寫)'!X170</f>
        <v>0</v>
      </c>
    </row>
    <row r="165" spans="6:28" x14ac:dyDescent="0.25">
      <c r="F165" s="299">
        <f>'表2-2(由實施者填寫)'!C171</f>
        <v>0</v>
      </c>
      <c r="G165">
        <f>'表2-2(由實施者填寫)'!B171</f>
        <v>0</v>
      </c>
      <c r="R165" s="4" t="s">
        <v>227</v>
      </c>
      <c r="S165">
        <f>'表2-2(由實施者填寫)'!U171</f>
        <v>0</v>
      </c>
      <c r="T165">
        <f>'表2-2(由實施者填寫)'!$P$6</f>
        <v>100000</v>
      </c>
      <c r="X165" s="4">
        <f>'表2-2(由實施者填寫)'!R171</f>
        <v>0</v>
      </c>
      <c r="Y165">
        <f>'表2-2(由實施者填寫)'!S171</f>
        <v>0</v>
      </c>
      <c r="Z165" s="4">
        <f>'表2-2(由實施者填寫)'!T171</f>
        <v>0</v>
      </c>
      <c r="AB165" s="4">
        <f>'表2-2(由實施者填寫)'!X171</f>
        <v>0</v>
      </c>
    </row>
    <row r="166" spans="6:28" x14ac:dyDescent="0.25">
      <c r="F166" s="299">
        <f>'表2-2(由實施者填寫)'!C172</f>
        <v>0</v>
      </c>
      <c r="G166">
        <f>'表2-2(由實施者填寫)'!B172</f>
        <v>0</v>
      </c>
      <c r="R166" s="4" t="s">
        <v>227</v>
      </c>
      <c r="S166">
        <f>'表2-2(由實施者填寫)'!U172</f>
        <v>0</v>
      </c>
      <c r="T166">
        <f>'表2-2(由實施者填寫)'!$P$6</f>
        <v>100000</v>
      </c>
      <c r="X166" s="4">
        <f>'表2-2(由實施者填寫)'!R172</f>
        <v>0</v>
      </c>
      <c r="Y166">
        <f>'表2-2(由實施者填寫)'!S172</f>
        <v>0</v>
      </c>
      <c r="Z166" s="4">
        <f>'表2-2(由實施者填寫)'!T172</f>
        <v>0</v>
      </c>
      <c r="AB166" s="4">
        <f>'表2-2(由實施者填寫)'!X172</f>
        <v>0</v>
      </c>
    </row>
    <row r="167" spans="6:28" x14ac:dyDescent="0.25">
      <c r="F167" s="299">
        <f>'表2-2(由實施者填寫)'!C173</f>
        <v>0</v>
      </c>
      <c r="G167">
        <f>'表2-2(由實施者填寫)'!B173</f>
        <v>0</v>
      </c>
      <c r="R167" s="4" t="s">
        <v>227</v>
      </c>
      <c r="S167">
        <f>'表2-2(由實施者填寫)'!U173</f>
        <v>0</v>
      </c>
      <c r="T167">
        <f>'表2-2(由實施者填寫)'!$P$6</f>
        <v>100000</v>
      </c>
      <c r="X167" s="4">
        <f>'表2-2(由實施者填寫)'!R173</f>
        <v>0</v>
      </c>
      <c r="Y167">
        <f>'表2-2(由實施者填寫)'!S173</f>
        <v>0</v>
      </c>
      <c r="Z167" s="4">
        <f>'表2-2(由實施者填寫)'!T173</f>
        <v>0</v>
      </c>
      <c r="AB167" s="4">
        <f>'表2-2(由實施者填寫)'!X173</f>
        <v>0</v>
      </c>
    </row>
    <row r="168" spans="6:28" x14ac:dyDescent="0.25">
      <c r="F168" s="299">
        <f>'表2-2(由實施者填寫)'!C174</f>
        <v>0</v>
      </c>
      <c r="G168">
        <f>'表2-2(由實施者填寫)'!B174</f>
        <v>0</v>
      </c>
      <c r="R168" s="4" t="s">
        <v>227</v>
      </c>
      <c r="S168">
        <f>'表2-2(由實施者填寫)'!U174</f>
        <v>0</v>
      </c>
      <c r="T168">
        <f>'表2-2(由實施者填寫)'!$P$6</f>
        <v>100000</v>
      </c>
      <c r="X168" s="4">
        <f>'表2-2(由實施者填寫)'!R174</f>
        <v>0</v>
      </c>
      <c r="Y168">
        <f>'表2-2(由實施者填寫)'!S174</f>
        <v>0</v>
      </c>
      <c r="Z168" s="4">
        <f>'表2-2(由實施者填寫)'!T174</f>
        <v>0</v>
      </c>
      <c r="AB168" s="4">
        <f>'表2-2(由實施者填寫)'!X174</f>
        <v>0</v>
      </c>
    </row>
    <row r="169" spans="6:28" x14ac:dyDescent="0.25">
      <c r="F169" s="299">
        <f>'表2-2(由實施者填寫)'!C175</f>
        <v>0</v>
      </c>
      <c r="G169">
        <f>'表2-2(由實施者填寫)'!B175</f>
        <v>0</v>
      </c>
      <c r="R169" s="4" t="s">
        <v>227</v>
      </c>
      <c r="S169">
        <f>'表2-2(由實施者填寫)'!U175</f>
        <v>0</v>
      </c>
      <c r="T169">
        <f>'表2-2(由實施者填寫)'!$P$6</f>
        <v>100000</v>
      </c>
      <c r="X169" s="4">
        <f>'表2-2(由實施者填寫)'!R175</f>
        <v>0</v>
      </c>
      <c r="Y169">
        <f>'表2-2(由實施者填寫)'!S175</f>
        <v>0</v>
      </c>
      <c r="Z169" s="4">
        <f>'表2-2(由實施者填寫)'!T175</f>
        <v>0</v>
      </c>
      <c r="AB169" s="4">
        <f>'表2-2(由實施者填寫)'!X175</f>
        <v>0</v>
      </c>
    </row>
    <row r="170" spans="6:28" x14ac:dyDescent="0.25">
      <c r="F170" s="299">
        <f>'表2-2(由實施者填寫)'!C176</f>
        <v>0</v>
      </c>
      <c r="G170">
        <f>'表2-2(由實施者填寫)'!B176</f>
        <v>0</v>
      </c>
      <c r="R170" s="4" t="s">
        <v>227</v>
      </c>
      <c r="S170">
        <f>'表2-2(由實施者填寫)'!U176</f>
        <v>0</v>
      </c>
      <c r="T170">
        <f>'表2-2(由實施者填寫)'!$P$6</f>
        <v>100000</v>
      </c>
      <c r="X170" s="4">
        <f>'表2-2(由實施者填寫)'!R176</f>
        <v>0</v>
      </c>
      <c r="Y170">
        <f>'表2-2(由實施者填寫)'!S176</f>
        <v>0</v>
      </c>
      <c r="Z170" s="4">
        <f>'表2-2(由實施者填寫)'!T176</f>
        <v>0</v>
      </c>
      <c r="AB170" s="4">
        <f>'表2-2(由實施者填寫)'!X176</f>
        <v>0</v>
      </c>
    </row>
    <row r="171" spans="6:28" x14ac:dyDescent="0.25">
      <c r="F171" s="299">
        <f>'表2-2(由實施者填寫)'!C177</f>
        <v>0</v>
      </c>
      <c r="G171">
        <f>'表2-2(由實施者填寫)'!B177</f>
        <v>0</v>
      </c>
      <c r="R171" s="4" t="s">
        <v>227</v>
      </c>
      <c r="S171">
        <f>'表2-2(由實施者填寫)'!U177</f>
        <v>0</v>
      </c>
      <c r="T171">
        <f>'表2-2(由實施者填寫)'!$P$6</f>
        <v>100000</v>
      </c>
      <c r="X171" s="4">
        <f>'表2-2(由實施者填寫)'!R177</f>
        <v>0</v>
      </c>
      <c r="Y171">
        <f>'表2-2(由實施者填寫)'!S177</f>
        <v>0</v>
      </c>
      <c r="Z171" s="4">
        <f>'表2-2(由實施者填寫)'!T177</f>
        <v>0</v>
      </c>
      <c r="AB171" s="4">
        <f>'表2-2(由實施者填寫)'!X177</f>
        <v>0</v>
      </c>
    </row>
    <row r="172" spans="6:28" x14ac:dyDescent="0.25">
      <c r="F172" s="299">
        <f>'表2-2(由實施者填寫)'!C178</f>
        <v>0</v>
      </c>
      <c r="G172">
        <f>'表2-2(由實施者填寫)'!B178</f>
        <v>0</v>
      </c>
      <c r="R172" s="4" t="s">
        <v>227</v>
      </c>
      <c r="S172">
        <f>'表2-2(由實施者填寫)'!U178</f>
        <v>0</v>
      </c>
      <c r="T172">
        <f>'表2-2(由實施者填寫)'!$P$6</f>
        <v>100000</v>
      </c>
      <c r="X172" s="4">
        <f>'表2-2(由實施者填寫)'!R178</f>
        <v>0</v>
      </c>
      <c r="Y172">
        <f>'表2-2(由實施者填寫)'!S178</f>
        <v>0</v>
      </c>
      <c r="Z172" s="4">
        <f>'表2-2(由實施者填寫)'!T178</f>
        <v>0</v>
      </c>
      <c r="AB172" s="4">
        <f>'表2-2(由實施者填寫)'!X178</f>
        <v>0</v>
      </c>
    </row>
    <row r="173" spans="6:28" x14ac:dyDescent="0.25">
      <c r="F173" s="299">
        <f>'表2-2(由實施者填寫)'!C179</f>
        <v>0</v>
      </c>
      <c r="G173">
        <f>'表2-2(由實施者填寫)'!B179</f>
        <v>0</v>
      </c>
      <c r="R173" s="4" t="s">
        <v>227</v>
      </c>
      <c r="S173">
        <f>'表2-2(由實施者填寫)'!U179</f>
        <v>0</v>
      </c>
      <c r="T173">
        <f>'表2-2(由實施者填寫)'!$P$6</f>
        <v>100000</v>
      </c>
      <c r="X173" s="4">
        <f>'表2-2(由實施者填寫)'!R179</f>
        <v>0</v>
      </c>
      <c r="Y173">
        <f>'表2-2(由實施者填寫)'!S179</f>
        <v>0</v>
      </c>
      <c r="Z173" s="4">
        <f>'表2-2(由實施者填寫)'!T179</f>
        <v>0</v>
      </c>
      <c r="AB173" s="4">
        <f>'表2-2(由實施者填寫)'!X179</f>
        <v>0</v>
      </c>
    </row>
    <row r="174" spans="6:28" x14ac:dyDescent="0.25">
      <c r="F174" s="299">
        <f>'表2-2(由實施者填寫)'!C180</f>
        <v>0</v>
      </c>
      <c r="G174">
        <f>'表2-2(由實施者填寫)'!B180</f>
        <v>0</v>
      </c>
      <c r="R174" s="4" t="s">
        <v>227</v>
      </c>
      <c r="S174">
        <f>'表2-2(由實施者填寫)'!U180</f>
        <v>0</v>
      </c>
      <c r="T174">
        <f>'表2-2(由實施者填寫)'!$P$6</f>
        <v>100000</v>
      </c>
      <c r="X174" s="4">
        <f>'表2-2(由實施者填寫)'!R180</f>
        <v>0</v>
      </c>
      <c r="Y174">
        <f>'表2-2(由實施者填寫)'!S180</f>
        <v>0</v>
      </c>
      <c r="Z174" s="4">
        <f>'表2-2(由實施者填寫)'!T180</f>
        <v>0</v>
      </c>
      <c r="AB174" s="4">
        <f>'表2-2(由實施者填寫)'!X180</f>
        <v>0</v>
      </c>
    </row>
    <row r="175" spans="6:28" x14ac:dyDescent="0.25">
      <c r="F175" s="299">
        <f>'表2-2(由實施者填寫)'!C181</f>
        <v>0</v>
      </c>
      <c r="G175">
        <f>'表2-2(由實施者填寫)'!B181</f>
        <v>0</v>
      </c>
      <c r="R175" s="4" t="s">
        <v>227</v>
      </c>
      <c r="S175">
        <f>'表2-2(由實施者填寫)'!U181</f>
        <v>0</v>
      </c>
      <c r="T175">
        <f>'表2-2(由實施者填寫)'!$P$6</f>
        <v>100000</v>
      </c>
      <c r="X175" s="4">
        <f>'表2-2(由實施者填寫)'!R181</f>
        <v>0</v>
      </c>
      <c r="Y175">
        <f>'表2-2(由實施者填寫)'!S181</f>
        <v>0</v>
      </c>
      <c r="Z175" s="4">
        <f>'表2-2(由實施者填寫)'!T181</f>
        <v>0</v>
      </c>
      <c r="AB175" s="4">
        <f>'表2-2(由實施者填寫)'!X181</f>
        <v>0</v>
      </c>
    </row>
    <row r="176" spans="6:28" x14ac:dyDescent="0.25">
      <c r="F176" s="299">
        <f>'表2-2(由實施者填寫)'!C182</f>
        <v>0</v>
      </c>
      <c r="G176">
        <f>'表2-2(由實施者填寫)'!B182</f>
        <v>0</v>
      </c>
      <c r="R176" s="4" t="s">
        <v>227</v>
      </c>
      <c r="S176">
        <f>'表2-2(由實施者填寫)'!U182</f>
        <v>0</v>
      </c>
      <c r="T176">
        <f>'表2-2(由實施者填寫)'!$P$6</f>
        <v>100000</v>
      </c>
      <c r="X176" s="4">
        <f>'表2-2(由實施者填寫)'!R182</f>
        <v>0</v>
      </c>
      <c r="Y176">
        <f>'表2-2(由實施者填寫)'!S182</f>
        <v>0</v>
      </c>
      <c r="Z176" s="4">
        <f>'表2-2(由實施者填寫)'!T182</f>
        <v>0</v>
      </c>
      <c r="AB176" s="4">
        <f>'表2-2(由實施者填寫)'!X182</f>
        <v>0</v>
      </c>
    </row>
    <row r="177" spans="6:28" x14ac:dyDescent="0.25">
      <c r="F177" s="299">
        <f>'表2-2(由實施者填寫)'!C183</f>
        <v>0</v>
      </c>
      <c r="G177">
        <f>'表2-2(由實施者填寫)'!B183</f>
        <v>0</v>
      </c>
      <c r="R177" s="4" t="s">
        <v>227</v>
      </c>
      <c r="S177">
        <f>'表2-2(由實施者填寫)'!U183</f>
        <v>0</v>
      </c>
      <c r="T177">
        <f>'表2-2(由實施者填寫)'!$P$6</f>
        <v>100000</v>
      </c>
      <c r="X177" s="4">
        <f>'表2-2(由實施者填寫)'!R183</f>
        <v>0</v>
      </c>
      <c r="Y177">
        <f>'表2-2(由實施者填寫)'!S183</f>
        <v>0</v>
      </c>
      <c r="Z177" s="4">
        <f>'表2-2(由實施者填寫)'!T183</f>
        <v>0</v>
      </c>
      <c r="AB177" s="4">
        <f>'表2-2(由實施者填寫)'!X183</f>
        <v>0</v>
      </c>
    </row>
    <row r="178" spans="6:28" x14ac:dyDescent="0.25">
      <c r="F178" s="299">
        <f>'表2-2(由實施者填寫)'!C184</f>
        <v>0</v>
      </c>
      <c r="G178">
        <f>'表2-2(由實施者填寫)'!B184</f>
        <v>0</v>
      </c>
      <c r="R178" s="4" t="s">
        <v>227</v>
      </c>
      <c r="S178">
        <f>'表2-2(由實施者填寫)'!U184</f>
        <v>0</v>
      </c>
      <c r="T178">
        <f>'表2-2(由實施者填寫)'!$P$6</f>
        <v>100000</v>
      </c>
      <c r="X178" s="4">
        <f>'表2-2(由實施者填寫)'!R184</f>
        <v>0</v>
      </c>
      <c r="Y178">
        <f>'表2-2(由實施者填寫)'!S184</f>
        <v>0</v>
      </c>
      <c r="Z178" s="4">
        <f>'表2-2(由實施者填寫)'!T184</f>
        <v>0</v>
      </c>
      <c r="AB178" s="4">
        <f>'表2-2(由實施者填寫)'!X184</f>
        <v>0</v>
      </c>
    </row>
    <row r="179" spans="6:28" x14ac:dyDescent="0.25">
      <c r="F179" s="299">
        <f>'表2-2(由實施者填寫)'!C185</f>
        <v>0</v>
      </c>
      <c r="G179">
        <f>'表2-2(由實施者填寫)'!B185</f>
        <v>0</v>
      </c>
      <c r="R179" s="4" t="s">
        <v>227</v>
      </c>
      <c r="S179">
        <f>'表2-2(由實施者填寫)'!U185</f>
        <v>0</v>
      </c>
      <c r="T179">
        <f>'表2-2(由實施者填寫)'!$P$6</f>
        <v>100000</v>
      </c>
      <c r="X179" s="4">
        <f>'表2-2(由實施者填寫)'!R185</f>
        <v>0</v>
      </c>
      <c r="Y179">
        <f>'表2-2(由實施者填寫)'!S185</f>
        <v>0</v>
      </c>
      <c r="Z179" s="4">
        <f>'表2-2(由實施者填寫)'!T185</f>
        <v>0</v>
      </c>
      <c r="AB179" s="4">
        <f>'表2-2(由實施者填寫)'!X185</f>
        <v>0</v>
      </c>
    </row>
    <row r="180" spans="6:28" x14ac:dyDescent="0.25">
      <c r="F180" s="299">
        <f>'表2-2(由實施者填寫)'!C186</f>
        <v>0</v>
      </c>
      <c r="G180">
        <f>'表2-2(由實施者填寫)'!B186</f>
        <v>0</v>
      </c>
      <c r="R180" s="4" t="s">
        <v>227</v>
      </c>
      <c r="S180">
        <f>'表2-2(由實施者填寫)'!U186</f>
        <v>0</v>
      </c>
      <c r="T180">
        <f>'表2-2(由實施者填寫)'!$P$6</f>
        <v>100000</v>
      </c>
      <c r="X180" s="4">
        <f>'表2-2(由實施者填寫)'!R186</f>
        <v>0</v>
      </c>
      <c r="Y180">
        <f>'表2-2(由實施者填寫)'!S186</f>
        <v>0</v>
      </c>
      <c r="Z180" s="4">
        <f>'表2-2(由實施者填寫)'!T186</f>
        <v>0</v>
      </c>
      <c r="AB180" s="4">
        <f>'表2-2(由實施者填寫)'!X186</f>
        <v>0</v>
      </c>
    </row>
    <row r="181" spans="6:28" x14ac:dyDescent="0.25">
      <c r="F181" s="299">
        <f>'表2-2(由實施者填寫)'!C187</f>
        <v>0</v>
      </c>
      <c r="G181">
        <f>'表2-2(由實施者填寫)'!B187</f>
        <v>0</v>
      </c>
      <c r="R181" s="4" t="s">
        <v>227</v>
      </c>
      <c r="S181">
        <f>'表2-2(由實施者填寫)'!U187</f>
        <v>0</v>
      </c>
      <c r="T181">
        <f>'表2-2(由實施者填寫)'!$P$6</f>
        <v>100000</v>
      </c>
      <c r="X181" s="4">
        <f>'表2-2(由實施者填寫)'!R187</f>
        <v>0</v>
      </c>
      <c r="Y181">
        <f>'表2-2(由實施者填寫)'!S187</f>
        <v>0</v>
      </c>
      <c r="Z181" s="4">
        <f>'表2-2(由實施者填寫)'!T187</f>
        <v>0</v>
      </c>
      <c r="AB181" s="4">
        <f>'表2-2(由實施者填寫)'!X187</f>
        <v>0</v>
      </c>
    </row>
    <row r="182" spans="6:28" x14ac:dyDescent="0.25">
      <c r="F182" s="299">
        <f>'表2-2(由實施者填寫)'!C188</f>
        <v>0</v>
      </c>
      <c r="G182">
        <f>'表2-2(由實施者填寫)'!B188</f>
        <v>0</v>
      </c>
      <c r="R182" s="4" t="s">
        <v>227</v>
      </c>
      <c r="S182">
        <f>'表2-2(由實施者填寫)'!U188</f>
        <v>0</v>
      </c>
      <c r="T182">
        <f>'表2-2(由實施者填寫)'!$P$6</f>
        <v>100000</v>
      </c>
      <c r="X182" s="4">
        <f>'表2-2(由實施者填寫)'!R188</f>
        <v>0</v>
      </c>
      <c r="Y182">
        <f>'表2-2(由實施者填寫)'!S188</f>
        <v>0</v>
      </c>
      <c r="Z182" s="4">
        <f>'表2-2(由實施者填寫)'!T188</f>
        <v>0</v>
      </c>
      <c r="AB182" s="4">
        <f>'表2-2(由實施者填寫)'!X188</f>
        <v>0</v>
      </c>
    </row>
    <row r="183" spans="6:28" x14ac:dyDescent="0.25">
      <c r="F183" s="299">
        <f>'表2-2(由實施者填寫)'!C189</f>
        <v>0</v>
      </c>
      <c r="G183">
        <f>'表2-2(由實施者填寫)'!B189</f>
        <v>0</v>
      </c>
      <c r="R183" s="4" t="s">
        <v>227</v>
      </c>
      <c r="S183">
        <f>'表2-2(由實施者填寫)'!U189</f>
        <v>0</v>
      </c>
      <c r="T183">
        <f>'表2-2(由實施者填寫)'!$P$6</f>
        <v>100000</v>
      </c>
      <c r="X183" s="4">
        <f>'表2-2(由實施者填寫)'!R189</f>
        <v>0</v>
      </c>
      <c r="Y183">
        <f>'表2-2(由實施者填寫)'!S189</f>
        <v>0</v>
      </c>
      <c r="Z183" s="4">
        <f>'表2-2(由實施者填寫)'!T189</f>
        <v>0</v>
      </c>
      <c r="AB183" s="4">
        <f>'表2-2(由實施者填寫)'!X189</f>
        <v>0</v>
      </c>
    </row>
    <row r="184" spans="6:28" x14ac:dyDescent="0.25">
      <c r="F184" s="299">
        <f>'表2-2(由實施者填寫)'!C190</f>
        <v>0</v>
      </c>
      <c r="G184">
        <f>'表2-2(由實施者填寫)'!B190</f>
        <v>0</v>
      </c>
      <c r="R184" s="4" t="s">
        <v>227</v>
      </c>
      <c r="S184">
        <f>'表2-2(由實施者填寫)'!U190</f>
        <v>0</v>
      </c>
      <c r="T184">
        <f>'表2-2(由實施者填寫)'!$P$6</f>
        <v>100000</v>
      </c>
      <c r="X184" s="4">
        <f>'表2-2(由實施者填寫)'!R190</f>
        <v>0</v>
      </c>
      <c r="Y184">
        <f>'表2-2(由實施者填寫)'!S190</f>
        <v>0</v>
      </c>
      <c r="Z184" s="4">
        <f>'表2-2(由實施者填寫)'!T190</f>
        <v>0</v>
      </c>
      <c r="AB184" s="4">
        <f>'表2-2(由實施者填寫)'!X190</f>
        <v>0</v>
      </c>
    </row>
    <row r="185" spans="6:28" x14ac:dyDescent="0.25">
      <c r="F185" s="299">
        <f>'表2-2(由實施者填寫)'!C191</f>
        <v>0</v>
      </c>
      <c r="G185">
        <f>'表2-2(由實施者填寫)'!B191</f>
        <v>0</v>
      </c>
      <c r="R185" s="4" t="s">
        <v>227</v>
      </c>
      <c r="S185">
        <f>'表2-2(由實施者填寫)'!U191</f>
        <v>0</v>
      </c>
      <c r="T185">
        <f>'表2-2(由實施者填寫)'!$P$6</f>
        <v>100000</v>
      </c>
      <c r="X185" s="4">
        <f>'表2-2(由實施者填寫)'!R191</f>
        <v>0</v>
      </c>
      <c r="Y185">
        <f>'表2-2(由實施者填寫)'!S191</f>
        <v>0</v>
      </c>
      <c r="Z185" s="4">
        <f>'表2-2(由實施者填寫)'!T191</f>
        <v>0</v>
      </c>
      <c r="AB185" s="4">
        <f>'表2-2(由實施者填寫)'!X191</f>
        <v>0</v>
      </c>
    </row>
    <row r="186" spans="6:28" x14ac:dyDescent="0.25">
      <c r="F186" s="299">
        <f>'表2-2(由實施者填寫)'!C192</f>
        <v>0</v>
      </c>
      <c r="G186">
        <f>'表2-2(由實施者填寫)'!B192</f>
        <v>0</v>
      </c>
      <c r="R186" s="4" t="s">
        <v>227</v>
      </c>
      <c r="S186">
        <f>'表2-2(由實施者填寫)'!U192</f>
        <v>0</v>
      </c>
      <c r="T186">
        <f>'表2-2(由實施者填寫)'!$P$6</f>
        <v>100000</v>
      </c>
      <c r="X186" s="4">
        <f>'表2-2(由實施者填寫)'!R192</f>
        <v>0</v>
      </c>
      <c r="Y186">
        <f>'表2-2(由實施者填寫)'!S192</f>
        <v>0</v>
      </c>
      <c r="Z186" s="4">
        <f>'表2-2(由實施者填寫)'!T192</f>
        <v>0</v>
      </c>
      <c r="AB186" s="4">
        <f>'表2-2(由實施者填寫)'!X192</f>
        <v>0</v>
      </c>
    </row>
    <row r="187" spans="6:28" x14ac:dyDescent="0.25">
      <c r="F187" s="299">
        <f>'表2-2(由實施者填寫)'!C193</f>
        <v>0</v>
      </c>
      <c r="G187">
        <f>'表2-2(由實施者填寫)'!B193</f>
        <v>0</v>
      </c>
      <c r="R187" s="4" t="s">
        <v>227</v>
      </c>
      <c r="S187">
        <f>'表2-2(由實施者填寫)'!U193</f>
        <v>0</v>
      </c>
      <c r="T187">
        <f>'表2-2(由實施者填寫)'!$P$6</f>
        <v>100000</v>
      </c>
      <c r="X187" s="4">
        <f>'表2-2(由實施者填寫)'!R193</f>
        <v>0</v>
      </c>
      <c r="Y187">
        <f>'表2-2(由實施者填寫)'!S193</f>
        <v>0</v>
      </c>
      <c r="Z187" s="4">
        <f>'表2-2(由實施者填寫)'!T193</f>
        <v>0</v>
      </c>
      <c r="AB187" s="4">
        <f>'表2-2(由實施者填寫)'!X193</f>
        <v>0</v>
      </c>
    </row>
    <row r="188" spans="6:28" x14ac:dyDescent="0.25">
      <c r="F188" s="299">
        <f>'表2-2(由實施者填寫)'!C194</f>
        <v>0</v>
      </c>
      <c r="G188">
        <f>'表2-2(由實施者填寫)'!B194</f>
        <v>0</v>
      </c>
      <c r="R188" s="4" t="s">
        <v>227</v>
      </c>
      <c r="S188">
        <f>'表2-2(由實施者填寫)'!U194</f>
        <v>0</v>
      </c>
      <c r="T188">
        <f>'表2-2(由實施者填寫)'!$P$6</f>
        <v>100000</v>
      </c>
      <c r="X188" s="4">
        <f>'表2-2(由實施者填寫)'!R194</f>
        <v>0</v>
      </c>
      <c r="Y188">
        <f>'表2-2(由實施者填寫)'!S194</f>
        <v>0</v>
      </c>
      <c r="Z188" s="4">
        <f>'表2-2(由實施者填寫)'!T194</f>
        <v>0</v>
      </c>
      <c r="AB188" s="4">
        <f>'表2-2(由實施者填寫)'!X194</f>
        <v>0</v>
      </c>
    </row>
    <row r="189" spans="6:28" x14ac:dyDescent="0.25">
      <c r="F189" s="299">
        <f>'表2-2(由實施者填寫)'!C195</f>
        <v>0</v>
      </c>
      <c r="G189">
        <f>'表2-2(由實施者填寫)'!B195</f>
        <v>0</v>
      </c>
      <c r="R189" s="4" t="s">
        <v>227</v>
      </c>
      <c r="S189">
        <f>'表2-2(由實施者填寫)'!U195</f>
        <v>0</v>
      </c>
      <c r="T189">
        <f>'表2-2(由實施者填寫)'!$P$6</f>
        <v>100000</v>
      </c>
      <c r="X189" s="4">
        <f>'表2-2(由實施者填寫)'!R195</f>
        <v>0</v>
      </c>
      <c r="Y189">
        <f>'表2-2(由實施者填寫)'!S195</f>
        <v>0</v>
      </c>
      <c r="Z189" s="4">
        <f>'表2-2(由實施者填寫)'!T195</f>
        <v>0</v>
      </c>
      <c r="AB189" s="4">
        <f>'表2-2(由實施者填寫)'!X195</f>
        <v>0</v>
      </c>
    </row>
    <row r="190" spans="6:28" x14ac:dyDescent="0.25">
      <c r="F190" s="299">
        <f>'表2-2(由實施者填寫)'!C196</f>
        <v>0</v>
      </c>
      <c r="G190">
        <f>'表2-2(由實施者填寫)'!B196</f>
        <v>0</v>
      </c>
      <c r="R190" s="4" t="s">
        <v>227</v>
      </c>
      <c r="S190">
        <f>'表2-2(由實施者填寫)'!U196</f>
        <v>0</v>
      </c>
      <c r="T190">
        <f>'表2-2(由實施者填寫)'!$P$6</f>
        <v>100000</v>
      </c>
      <c r="X190" s="4">
        <f>'表2-2(由實施者填寫)'!R196</f>
        <v>0</v>
      </c>
      <c r="Y190">
        <f>'表2-2(由實施者填寫)'!S196</f>
        <v>0</v>
      </c>
      <c r="Z190" s="4">
        <f>'表2-2(由實施者填寫)'!T196</f>
        <v>0</v>
      </c>
      <c r="AB190" s="4">
        <f>'表2-2(由實施者填寫)'!X196</f>
        <v>0</v>
      </c>
    </row>
    <row r="191" spans="6:28" x14ac:dyDescent="0.25">
      <c r="F191" s="299">
        <f>'表2-2(由實施者填寫)'!C197</f>
        <v>0</v>
      </c>
      <c r="G191">
        <f>'表2-2(由實施者填寫)'!B197</f>
        <v>0</v>
      </c>
      <c r="R191" s="4" t="s">
        <v>227</v>
      </c>
      <c r="S191">
        <f>'表2-2(由實施者填寫)'!U197</f>
        <v>0</v>
      </c>
      <c r="T191">
        <f>'表2-2(由實施者填寫)'!$P$6</f>
        <v>100000</v>
      </c>
      <c r="X191" s="4">
        <f>'表2-2(由實施者填寫)'!R197</f>
        <v>0</v>
      </c>
      <c r="Y191">
        <f>'表2-2(由實施者填寫)'!S197</f>
        <v>0</v>
      </c>
      <c r="Z191" s="4">
        <f>'表2-2(由實施者填寫)'!T197</f>
        <v>0</v>
      </c>
      <c r="AB191" s="4">
        <f>'表2-2(由實施者填寫)'!X197</f>
        <v>0</v>
      </c>
    </row>
    <row r="192" spans="6:28" x14ac:dyDescent="0.25">
      <c r="F192" s="299">
        <f>'表2-2(由實施者填寫)'!C198</f>
        <v>0</v>
      </c>
      <c r="G192">
        <f>'表2-2(由實施者填寫)'!B198</f>
        <v>0</v>
      </c>
      <c r="R192" s="4" t="s">
        <v>227</v>
      </c>
      <c r="S192">
        <f>'表2-2(由實施者填寫)'!U198</f>
        <v>0</v>
      </c>
      <c r="T192">
        <f>'表2-2(由實施者填寫)'!$P$6</f>
        <v>100000</v>
      </c>
      <c r="X192" s="4">
        <f>'表2-2(由實施者填寫)'!R198</f>
        <v>0</v>
      </c>
      <c r="Y192">
        <f>'表2-2(由實施者填寫)'!S198</f>
        <v>0</v>
      </c>
      <c r="Z192" s="4">
        <f>'表2-2(由實施者填寫)'!T198</f>
        <v>0</v>
      </c>
      <c r="AB192" s="4">
        <f>'表2-2(由實施者填寫)'!X198</f>
        <v>0</v>
      </c>
    </row>
    <row r="193" spans="6:28" x14ac:dyDescent="0.25">
      <c r="F193" s="299">
        <f>'表2-2(由實施者填寫)'!C199</f>
        <v>0</v>
      </c>
      <c r="G193">
        <f>'表2-2(由實施者填寫)'!B199</f>
        <v>0</v>
      </c>
      <c r="R193" s="4" t="s">
        <v>227</v>
      </c>
      <c r="S193">
        <f>'表2-2(由實施者填寫)'!U199</f>
        <v>0</v>
      </c>
      <c r="T193">
        <f>'表2-2(由實施者填寫)'!$P$6</f>
        <v>100000</v>
      </c>
      <c r="X193" s="4">
        <f>'表2-2(由實施者填寫)'!R199</f>
        <v>0</v>
      </c>
      <c r="Y193">
        <f>'表2-2(由實施者填寫)'!S199</f>
        <v>0</v>
      </c>
      <c r="Z193" s="4">
        <f>'表2-2(由實施者填寫)'!T199</f>
        <v>0</v>
      </c>
      <c r="AB193" s="4">
        <f>'表2-2(由實施者填寫)'!X199</f>
        <v>0</v>
      </c>
    </row>
    <row r="194" spans="6:28" x14ac:dyDescent="0.25">
      <c r="F194" s="299">
        <f>'表2-2(由實施者填寫)'!C200</f>
        <v>0</v>
      </c>
      <c r="G194">
        <f>'表2-2(由實施者填寫)'!B200</f>
        <v>0</v>
      </c>
      <c r="R194" s="4" t="s">
        <v>227</v>
      </c>
      <c r="S194">
        <f>'表2-2(由實施者填寫)'!U200</f>
        <v>0</v>
      </c>
      <c r="T194">
        <f>'表2-2(由實施者填寫)'!$P$6</f>
        <v>100000</v>
      </c>
      <c r="X194" s="4">
        <f>'表2-2(由實施者填寫)'!R200</f>
        <v>0</v>
      </c>
      <c r="Y194">
        <f>'表2-2(由實施者填寫)'!S200</f>
        <v>0</v>
      </c>
      <c r="Z194" s="4">
        <f>'表2-2(由實施者填寫)'!T200</f>
        <v>0</v>
      </c>
      <c r="AB194" s="4">
        <f>'表2-2(由實施者填寫)'!X200</f>
        <v>0</v>
      </c>
    </row>
    <row r="195" spans="6:28" x14ac:dyDescent="0.25">
      <c r="F195" s="299">
        <f>'表2-2(由實施者填寫)'!C201</f>
        <v>0</v>
      </c>
      <c r="G195">
        <f>'表2-2(由實施者填寫)'!B201</f>
        <v>0</v>
      </c>
      <c r="R195" s="4" t="s">
        <v>227</v>
      </c>
      <c r="S195">
        <f>'表2-2(由實施者填寫)'!U201</f>
        <v>0</v>
      </c>
      <c r="T195">
        <f>'表2-2(由實施者填寫)'!$P$6</f>
        <v>100000</v>
      </c>
      <c r="X195" s="4">
        <f>'表2-2(由實施者填寫)'!R201</f>
        <v>0</v>
      </c>
      <c r="Y195">
        <f>'表2-2(由實施者填寫)'!S201</f>
        <v>0</v>
      </c>
      <c r="Z195" s="4">
        <f>'表2-2(由實施者填寫)'!T201</f>
        <v>0</v>
      </c>
      <c r="AB195" s="4">
        <f>'表2-2(由實施者填寫)'!X201</f>
        <v>0</v>
      </c>
    </row>
    <row r="196" spans="6:28" x14ac:dyDescent="0.25">
      <c r="F196" s="299">
        <f>'表2-2(由實施者填寫)'!C202</f>
        <v>0</v>
      </c>
      <c r="G196">
        <f>'表2-2(由實施者填寫)'!B202</f>
        <v>0</v>
      </c>
      <c r="R196" s="4" t="s">
        <v>227</v>
      </c>
      <c r="S196">
        <f>'表2-2(由實施者填寫)'!U202</f>
        <v>0</v>
      </c>
      <c r="T196">
        <f>'表2-2(由實施者填寫)'!$P$6</f>
        <v>100000</v>
      </c>
      <c r="X196" s="4">
        <f>'表2-2(由實施者填寫)'!R202</f>
        <v>0</v>
      </c>
      <c r="Y196">
        <f>'表2-2(由實施者填寫)'!S202</f>
        <v>0</v>
      </c>
      <c r="Z196" s="4">
        <f>'表2-2(由實施者填寫)'!T202</f>
        <v>0</v>
      </c>
      <c r="AB196" s="4">
        <f>'表2-2(由實施者填寫)'!X202</f>
        <v>0</v>
      </c>
    </row>
    <row r="197" spans="6:28" x14ac:dyDescent="0.25">
      <c r="F197" s="299">
        <f>'表2-2(由實施者填寫)'!C203</f>
        <v>0</v>
      </c>
      <c r="G197">
        <f>'表2-2(由實施者填寫)'!B203</f>
        <v>0</v>
      </c>
      <c r="R197" s="4" t="s">
        <v>227</v>
      </c>
      <c r="S197">
        <f>'表2-2(由實施者填寫)'!U203</f>
        <v>0</v>
      </c>
      <c r="T197">
        <f>'表2-2(由實施者填寫)'!$P$6</f>
        <v>100000</v>
      </c>
      <c r="X197" s="4">
        <f>'表2-2(由實施者填寫)'!R203</f>
        <v>0</v>
      </c>
      <c r="Y197">
        <f>'表2-2(由實施者填寫)'!S203</f>
        <v>0</v>
      </c>
      <c r="Z197" s="4">
        <f>'表2-2(由實施者填寫)'!T203</f>
        <v>0</v>
      </c>
      <c r="AB197" s="4">
        <f>'表2-2(由實施者填寫)'!X203</f>
        <v>0</v>
      </c>
    </row>
    <row r="198" spans="6:28" x14ac:dyDescent="0.25">
      <c r="F198" s="299">
        <f>'表2-2(由實施者填寫)'!C204</f>
        <v>0</v>
      </c>
      <c r="G198">
        <f>'表2-2(由實施者填寫)'!B204</f>
        <v>0</v>
      </c>
      <c r="R198" s="4" t="s">
        <v>227</v>
      </c>
      <c r="S198">
        <f>'表2-2(由實施者填寫)'!U204</f>
        <v>0</v>
      </c>
      <c r="T198">
        <f>'表2-2(由實施者填寫)'!$P$6</f>
        <v>100000</v>
      </c>
      <c r="X198" s="4">
        <f>'表2-2(由實施者填寫)'!R204</f>
        <v>0</v>
      </c>
      <c r="Y198">
        <f>'表2-2(由實施者填寫)'!S204</f>
        <v>0</v>
      </c>
      <c r="Z198" s="4">
        <f>'表2-2(由實施者填寫)'!T204</f>
        <v>0</v>
      </c>
      <c r="AB198" s="4">
        <f>'表2-2(由實施者填寫)'!X204</f>
        <v>0</v>
      </c>
    </row>
    <row r="199" spans="6:28" x14ac:dyDescent="0.25">
      <c r="F199" s="299">
        <f>'表2-2(由實施者填寫)'!C205</f>
        <v>0</v>
      </c>
      <c r="G199">
        <f>'表2-2(由實施者填寫)'!B205</f>
        <v>0</v>
      </c>
      <c r="R199" s="4" t="s">
        <v>227</v>
      </c>
      <c r="S199">
        <f>'表2-2(由實施者填寫)'!U205</f>
        <v>0</v>
      </c>
      <c r="T199">
        <f>'表2-2(由實施者填寫)'!$P$6</f>
        <v>100000</v>
      </c>
      <c r="X199" s="4">
        <f>'表2-2(由實施者填寫)'!R205</f>
        <v>0</v>
      </c>
      <c r="Y199">
        <f>'表2-2(由實施者填寫)'!S205</f>
        <v>0</v>
      </c>
      <c r="Z199" s="4">
        <f>'表2-2(由實施者填寫)'!T205</f>
        <v>0</v>
      </c>
      <c r="AB199" s="4">
        <f>'表2-2(由實施者填寫)'!X205</f>
        <v>0</v>
      </c>
    </row>
    <row r="200" spans="6:28" x14ac:dyDescent="0.25">
      <c r="F200" s="299">
        <f>'表2-2(由實施者填寫)'!C206</f>
        <v>0</v>
      </c>
      <c r="G200">
        <f>'表2-2(由實施者填寫)'!B206</f>
        <v>0</v>
      </c>
      <c r="R200" s="4" t="s">
        <v>227</v>
      </c>
      <c r="S200">
        <f>'表2-2(由實施者填寫)'!U206</f>
        <v>0</v>
      </c>
      <c r="T200">
        <f>'表2-2(由實施者填寫)'!$P$6</f>
        <v>100000</v>
      </c>
      <c r="X200" s="4">
        <f>'表2-2(由實施者填寫)'!R206</f>
        <v>0</v>
      </c>
      <c r="Y200">
        <f>'表2-2(由實施者填寫)'!S206</f>
        <v>0</v>
      </c>
      <c r="Z200" s="4">
        <f>'表2-2(由實施者填寫)'!T206</f>
        <v>0</v>
      </c>
      <c r="AB200" s="4">
        <f>'表2-2(由實施者填寫)'!X206</f>
        <v>0</v>
      </c>
    </row>
  </sheetData>
  <autoFilter ref="A1:AB200" xr:uid="{D13BE14C-E73C-42E2-ADC4-3A914646C7B8}"/>
  <phoneticPr fontId="2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DA8651-18CB-4BB1-972E-8D0DE8A10FF9}">
  <dimension ref="A1:V200"/>
  <sheetViews>
    <sheetView showZeros="0" workbookViewId="0">
      <selection activeCell="A198" sqref="A198:XFD198"/>
    </sheetView>
  </sheetViews>
  <sheetFormatPr defaultRowHeight="16.5" x14ac:dyDescent="0.25"/>
  <cols>
    <col min="1" max="2" width="9.75" bestFit="1" customWidth="1"/>
    <col min="3" max="3" width="14.125" bestFit="1" customWidth="1"/>
    <col min="4" max="4" width="9.75" bestFit="1" customWidth="1"/>
    <col min="5" max="5" width="23" bestFit="1" customWidth="1"/>
    <col min="6" max="6" width="36.375" bestFit="1" customWidth="1"/>
    <col min="7" max="15" width="11.875" bestFit="1" customWidth="1"/>
    <col min="16" max="16" width="9.75" bestFit="1" customWidth="1"/>
    <col min="17" max="17" width="12.125" style="4" bestFit="1" customWidth="1"/>
    <col min="18" max="18" width="6.5" bestFit="1" customWidth="1"/>
    <col min="19" max="19" width="11.625" customWidth="1"/>
    <col min="20" max="21" width="7.75" bestFit="1" customWidth="1"/>
    <col min="22" max="22" width="9.75" bestFit="1" customWidth="1"/>
  </cols>
  <sheetData>
    <row r="1" spans="1:22" s="3" customFormat="1" ht="34.5" customHeight="1" x14ac:dyDescent="0.25">
      <c r="A1" s="304" t="s">
        <v>107</v>
      </c>
      <c r="B1" s="304" t="s">
        <v>108</v>
      </c>
      <c r="C1" s="304" t="s">
        <v>129</v>
      </c>
      <c r="D1" s="304" t="s">
        <v>110</v>
      </c>
      <c r="E1" s="304" t="s">
        <v>130</v>
      </c>
      <c r="F1" s="304" t="s">
        <v>131</v>
      </c>
      <c r="G1" s="305" t="s">
        <v>132</v>
      </c>
      <c r="H1" s="305" t="s">
        <v>132</v>
      </c>
      <c r="I1" s="305" t="s">
        <v>132</v>
      </c>
      <c r="J1" s="305" t="s">
        <v>132</v>
      </c>
      <c r="K1" s="305" t="s">
        <v>132</v>
      </c>
      <c r="L1" s="305" t="s">
        <v>132</v>
      </c>
      <c r="M1" s="305" t="s">
        <v>132</v>
      </c>
      <c r="N1" s="305" t="s">
        <v>132</v>
      </c>
      <c r="O1" s="305" t="s">
        <v>132</v>
      </c>
      <c r="P1" s="304" t="s">
        <v>113</v>
      </c>
      <c r="Q1" s="304" t="s">
        <v>133</v>
      </c>
      <c r="R1" s="304" t="s">
        <v>4</v>
      </c>
      <c r="S1" s="304" t="s">
        <v>5</v>
      </c>
      <c r="T1" s="305" t="s">
        <v>109</v>
      </c>
      <c r="U1" s="305" t="s">
        <v>134</v>
      </c>
      <c r="V1" s="305" t="s">
        <v>135</v>
      </c>
    </row>
    <row r="2" spans="1:22" x14ac:dyDescent="0.25">
      <c r="F2">
        <f>'表2-1(由實施者填寫)'!B6</f>
        <v>0</v>
      </c>
      <c r="Q2" s="4" t="s">
        <v>106</v>
      </c>
      <c r="R2">
        <f>'表2-1(由實施者填寫)'!H6</f>
        <v>0</v>
      </c>
      <c r="S2">
        <f>'表2-2(由實施者填寫)'!$P$6</f>
        <v>100000</v>
      </c>
    </row>
    <row r="3" spans="1:22" x14ac:dyDescent="0.25">
      <c r="F3">
        <f>'表2-1(由實施者填寫)'!B7</f>
        <v>0</v>
      </c>
      <c r="Q3" s="4" t="s">
        <v>106</v>
      </c>
      <c r="R3">
        <f>'表2-1(由實施者填寫)'!H7</f>
        <v>0</v>
      </c>
      <c r="S3">
        <f>'表2-2(由實施者填寫)'!$P$6</f>
        <v>100000</v>
      </c>
    </row>
    <row r="4" spans="1:22" x14ac:dyDescent="0.25">
      <c r="F4">
        <f>'表2-1(由實施者填寫)'!B8</f>
        <v>0</v>
      </c>
      <c r="Q4" s="4" t="s">
        <v>106</v>
      </c>
      <c r="R4">
        <f>'表2-1(由實施者填寫)'!H8</f>
        <v>0</v>
      </c>
      <c r="S4">
        <f>'表2-2(由實施者填寫)'!$P$6</f>
        <v>100000</v>
      </c>
    </row>
    <row r="5" spans="1:22" x14ac:dyDescent="0.25">
      <c r="F5">
        <f>'表2-1(由實施者填寫)'!B9</f>
        <v>0</v>
      </c>
      <c r="Q5" s="4" t="s">
        <v>106</v>
      </c>
      <c r="R5">
        <f>'表2-1(由實施者填寫)'!H9</f>
        <v>0</v>
      </c>
      <c r="S5">
        <f>'表2-2(由實施者填寫)'!$P$6</f>
        <v>100000</v>
      </c>
    </row>
    <row r="6" spans="1:22" x14ac:dyDescent="0.25">
      <c r="F6">
        <f>'表2-1(由實施者填寫)'!B10</f>
        <v>0</v>
      </c>
      <c r="Q6" s="4" t="s">
        <v>106</v>
      </c>
      <c r="R6">
        <f>'表2-1(由實施者填寫)'!H10</f>
        <v>0</v>
      </c>
      <c r="S6">
        <f>'表2-2(由實施者填寫)'!$P$6</f>
        <v>100000</v>
      </c>
    </row>
    <row r="7" spans="1:22" x14ac:dyDescent="0.25">
      <c r="F7">
        <f>'表2-1(由實施者填寫)'!B11</f>
        <v>0</v>
      </c>
      <c r="Q7" s="4" t="s">
        <v>106</v>
      </c>
      <c r="R7">
        <f>'表2-1(由實施者填寫)'!H11</f>
        <v>0</v>
      </c>
      <c r="S7">
        <f>'表2-2(由實施者填寫)'!$P$6</f>
        <v>100000</v>
      </c>
    </row>
    <row r="8" spans="1:22" x14ac:dyDescent="0.25">
      <c r="F8">
        <f>'表2-1(由實施者填寫)'!B12</f>
        <v>0</v>
      </c>
      <c r="Q8" s="4" t="s">
        <v>106</v>
      </c>
      <c r="R8">
        <f>'表2-1(由實施者填寫)'!H12</f>
        <v>0</v>
      </c>
      <c r="S8">
        <f>'表2-2(由實施者填寫)'!$P$6</f>
        <v>100000</v>
      </c>
    </row>
    <row r="9" spans="1:22" x14ac:dyDescent="0.25">
      <c r="F9">
        <f>'表2-1(由實施者填寫)'!B13</f>
        <v>0</v>
      </c>
      <c r="Q9" s="4" t="s">
        <v>106</v>
      </c>
      <c r="R9">
        <f>'表2-1(由實施者填寫)'!H13</f>
        <v>0</v>
      </c>
      <c r="S9">
        <f>'表2-2(由實施者填寫)'!$P$6</f>
        <v>100000</v>
      </c>
    </row>
    <row r="10" spans="1:22" x14ac:dyDescent="0.25">
      <c r="F10">
        <f>'表2-1(由實施者填寫)'!B14</f>
        <v>0</v>
      </c>
      <c r="Q10" s="4" t="s">
        <v>106</v>
      </c>
      <c r="R10">
        <f>'表2-1(由實施者填寫)'!H14</f>
        <v>0</v>
      </c>
      <c r="S10">
        <f>'表2-2(由實施者填寫)'!$P$6</f>
        <v>100000</v>
      </c>
    </row>
    <row r="11" spans="1:22" x14ac:dyDescent="0.25">
      <c r="F11">
        <f>'表2-1(由實施者填寫)'!B15</f>
        <v>0</v>
      </c>
      <c r="Q11" s="4" t="s">
        <v>106</v>
      </c>
      <c r="R11">
        <f>'表2-1(由實施者填寫)'!H15</f>
        <v>0</v>
      </c>
      <c r="S11">
        <f>'表2-2(由實施者填寫)'!$P$6</f>
        <v>100000</v>
      </c>
    </row>
    <row r="12" spans="1:22" x14ac:dyDescent="0.25">
      <c r="F12">
        <f>'表2-1(由實施者填寫)'!B16</f>
        <v>0</v>
      </c>
      <c r="Q12" s="4" t="s">
        <v>106</v>
      </c>
      <c r="R12">
        <f>'表2-1(由實施者填寫)'!H16</f>
        <v>0</v>
      </c>
      <c r="S12">
        <f>'表2-2(由實施者填寫)'!$P$6</f>
        <v>100000</v>
      </c>
    </row>
    <row r="13" spans="1:22" x14ac:dyDescent="0.25">
      <c r="F13">
        <f>'表2-1(由實施者填寫)'!B17</f>
        <v>0</v>
      </c>
      <c r="Q13" s="4" t="s">
        <v>106</v>
      </c>
      <c r="R13">
        <f>'表2-1(由實施者填寫)'!H17</f>
        <v>0</v>
      </c>
      <c r="S13">
        <f>'表2-2(由實施者填寫)'!$P$6</f>
        <v>100000</v>
      </c>
    </row>
    <row r="14" spans="1:22" x14ac:dyDescent="0.25">
      <c r="F14">
        <f>'表2-1(由實施者填寫)'!B18</f>
        <v>0</v>
      </c>
      <c r="Q14" s="4" t="s">
        <v>106</v>
      </c>
      <c r="R14">
        <f>'表2-1(由實施者填寫)'!H18</f>
        <v>0</v>
      </c>
      <c r="S14">
        <f>'表2-2(由實施者填寫)'!$P$6</f>
        <v>100000</v>
      </c>
    </row>
    <row r="15" spans="1:22" x14ac:dyDescent="0.25">
      <c r="F15">
        <f>'表2-1(由實施者填寫)'!B19</f>
        <v>0</v>
      </c>
      <c r="Q15" s="4" t="s">
        <v>106</v>
      </c>
      <c r="R15">
        <f>'表2-1(由實施者填寫)'!H19</f>
        <v>0</v>
      </c>
      <c r="S15">
        <f>'表2-2(由實施者填寫)'!$P$6</f>
        <v>100000</v>
      </c>
    </row>
    <row r="16" spans="1:22" x14ac:dyDescent="0.25">
      <c r="F16">
        <f>'表2-1(由實施者填寫)'!B20</f>
        <v>0</v>
      </c>
      <c r="Q16" s="4" t="s">
        <v>106</v>
      </c>
      <c r="R16">
        <f>'表2-1(由實施者填寫)'!H20</f>
        <v>0</v>
      </c>
      <c r="S16">
        <f>'表2-2(由實施者填寫)'!$P$6</f>
        <v>100000</v>
      </c>
    </row>
    <row r="17" spans="6:19" x14ac:dyDescent="0.25">
      <c r="F17">
        <f>'表2-1(由實施者填寫)'!B21</f>
        <v>0</v>
      </c>
      <c r="Q17" s="4" t="s">
        <v>106</v>
      </c>
      <c r="R17">
        <f>'表2-1(由實施者填寫)'!H21</f>
        <v>0</v>
      </c>
      <c r="S17">
        <f>'表2-2(由實施者填寫)'!$P$6</f>
        <v>100000</v>
      </c>
    </row>
    <row r="18" spans="6:19" x14ac:dyDescent="0.25">
      <c r="F18">
        <f>'表2-1(由實施者填寫)'!B22</f>
        <v>0</v>
      </c>
      <c r="Q18" s="4" t="s">
        <v>106</v>
      </c>
      <c r="R18">
        <f>'表2-1(由實施者填寫)'!H22</f>
        <v>0</v>
      </c>
      <c r="S18">
        <f>'表2-2(由實施者填寫)'!$P$6</f>
        <v>100000</v>
      </c>
    </row>
    <row r="19" spans="6:19" x14ac:dyDescent="0.25">
      <c r="F19">
        <f>'表2-1(由實施者填寫)'!B23</f>
        <v>0</v>
      </c>
      <c r="Q19" s="4" t="s">
        <v>106</v>
      </c>
      <c r="R19">
        <f>'表2-1(由實施者填寫)'!H23</f>
        <v>0</v>
      </c>
      <c r="S19">
        <f>'表2-2(由實施者填寫)'!$P$6</f>
        <v>100000</v>
      </c>
    </row>
    <row r="20" spans="6:19" x14ac:dyDescent="0.25">
      <c r="F20">
        <f>'表2-1(由實施者填寫)'!B24</f>
        <v>0</v>
      </c>
      <c r="Q20" s="4" t="s">
        <v>106</v>
      </c>
      <c r="R20">
        <f>'表2-1(由實施者填寫)'!H24</f>
        <v>0</v>
      </c>
      <c r="S20">
        <f>'表2-2(由實施者填寫)'!$P$6</f>
        <v>100000</v>
      </c>
    </row>
    <row r="21" spans="6:19" x14ac:dyDescent="0.25">
      <c r="F21">
        <f>'表2-1(由實施者填寫)'!B25</f>
        <v>0</v>
      </c>
      <c r="Q21" s="4" t="s">
        <v>106</v>
      </c>
      <c r="R21">
        <f>'表2-1(由實施者填寫)'!H25</f>
        <v>0</v>
      </c>
      <c r="S21">
        <f>'表2-2(由實施者填寫)'!$P$6</f>
        <v>100000</v>
      </c>
    </row>
    <row r="22" spans="6:19" x14ac:dyDescent="0.25">
      <c r="F22">
        <f>'表2-1(由實施者填寫)'!B26</f>
        <v>0</v>
      </c>
      <c r="Q22" s="4" t="s">
        <v>106</v>
      </c>
      <c r="R22">
        <f>'表2-1(由實施者填寫)'!H26</f>
        <v>0</v>
      </c>
      <c r="S22">
        <f>'表2-2(由實施者填寫)'!$P$6</f>
        <v>100000</v>
      </c>
    </row>
    <row r="23" spans="6:19" x14ac:dyDescent="0.25">
      <c r="F23">
        <f>'表2-1(由實施者填寫)'!B27</f>
        <v>0</v>
      </c>
      <c r="Q23" s="4" t="s">
        <v>106</v>
      </c>
      <c r="R23">
        <f>'表2-1(由實施者填寫)'!H27</f>
        <v>0</v>
      </c>
      <c r="S23">
        <f>'表2-2(由實施者填寫)'!$P$6</f>
        <v>100000</v>
      </c>
    </row>
    <row r="24" spans="6:19" x14ac:dyDescent="0.25">
      <c r="F24">
        <f>'表2-1(由實施者填寫)'!B28</f>
        <v>0</v>
      </c>
      <c r="Q24" s="4" t="s">
        <v>106</v>
      </c>
      <c r="R24">
        <f>'表2-1(由實施者填寫)'!H28</f>
        <v>0</v>
      </c>
      <c r="S24">
        <f>'表2-2(由實施者填寫)'!$P$6</f>
        <v>100000</v>
      </c>
    </row>
    <row r="25" spans="6:19" x14ac:dyDescent="0.25">
      <c r="F25">
        <f>'表2-1(由實施者填寫)'!B29</f>
        <v>0</v>
      </c>
      <c r="Q25" s="4" t="s">
        <v>106</v>
      </c>
      <c r="R25">
        <f>'表2-1(由實施者填寫)'!H29</f>
        <v>0</v>
      </c>
      <c r="S25">
        <f>'表2-2(由實施者填寫)'!$P$6</f>
        <v>100000</v>
      </c>
    </row>
    <row r="26" spans="6:19" x14ac:dyDescent="0.25">
      <c r="F26">
        <f>'表2-1(由實施者填寫)'!B30</f>
        <v>0</v>
      </c>
      <c r="Q26" s="4" t="s">
        <v>106</v>
      </c>
      <c r="R26">
        <f>'表2-1(由實施者填寫)'!H30</f>
        <v>0</v>
      </c>
      <c r="S26">
        <f>'表2-2(由實施者填寫)'!$P$6</f>
        <v>100000</v>
      </c>
    </row>
    <row r="27" spans="6:19" x14ac:dyDescent="0.25">
      <c r="F27">
        <f>'表2-1(由實施者填寫)'!B31</f>
        <v>0</v>
      </c>
      <c r="Q27" s="4" t="s">
        <v>106</v>
      </c>
      <c r="R27">
        <f>'表2-1(由實施者填寫)'!H31</f>
        <v>0</v>
      </c>
      <c r="S27">
        <f>'表2-2(由實施者填寫)'!$P$6</f>
        <v>100000</v>
      </c>
    </row>
    <row r="28" spans="6:19" x14ac:dyDescent="0.25">
      <c r="F28">
        <f>'表2-1(由實施者填寫)'!B32</f>
        <v>0</v>
      </c>
      <c r="Q28" s="4" t="s">
        <v>106</v>
      </c>
      <c r="R28">
        <f>'表2-1(由實施者填寫)'!H32</f>
        <v>0</v>
      </c>
      <c r="S28">
        <f>'表2-2(由實施者填寫)'!$P$6</f>
        <v>100000</v>
      </c>
    </row>
    <row r="29" spans="6:19" x14ac:dyDescent="0.25">
      <c r="F29">
        <f>'表2-1(由實施者填寫)'!B33</f>
        <v>0</v>
      </c>
      <c r="Q29" s="4" t="s">
        <v>106</v>
      </c>
      <c r="R29">
        <f>'表2-1(由實施者填寫)'!H33</f>
        <v>0</v>
      </c>
      <c r="S29">
        <f>'表2-2(由實施者填寫)'!$P$6</f>
        <v>100000</v>
      </c>
    </row>
    <row r="30" spans="6:19" x14ac:dyDescent="0.25">
      <c r="F30">
        <f>'表2-1(由實施者填寫)'!B34</f>
        <v>0</v>
      </c>
      <c r="Q30" s="4" t="s">
        <v>106</v>
      </c>
      <c r="R30">
        <f>'表2-1(由實施者填寫)'!H34</f>
        <v>0</v>
      </c>
      <c r="S30">
        <f>'表2-2(由實施者填寫)'!$P$6</f>
        <v>100000</v>
      </c>
    </row>
    <row r="31" spans="6:19" x14ac:dyDescent="0.25">
      <c r="F31">
        <f>'表2-1(由實施者填寫)'!B35</f>
        <v>0</v>
      </c>
      <c r="Q31" s="4" t="s">
        <v>106</v>
      </c>
      <c r="R31">
        <f>'表2-1(由實施者填寫)'!H35</f>
        <v>0</v>
      </c>
      <c r="S31">
        <f>'表2-2(由實施者填寫)'!$P$6</f>
        <v>100000</v>
      </c>
    </row>
    <row r="32" spans="6:19" x14ac:dyDescent="0.25">
      <c r="F32">
        <f>'表2-1(由實施者填寫)'!B36</f>
        <v>0</v>
      </c>
      <c r="Q32" s="4" t="s">
        <v>106</v>
      </c>
      <c r="R32">
        <f>'表2-1(由實施者填寫)'!H36</f>
        <v>0</v>
      </c>
      <c r="S32">
        <f>'表2-2(由實施者填寫)'!$P$6</f>
        <v>100000</v>
      </c>
    </row>
    <row r="33" spans="6:19" x14ac:dyDescent="0.25">
      <c r="F33">
        <f>'表2-1(由實施者填寫)'!B37</f>
        <v>0</v>
      </c>
      <c r="Q33" s="4" t="s">
        <v>106</v>
      </c>
      <c r="R33">
        <f>'表2-1(由實施者填寫)'!H37</f>
        <v>0</v>
      </c>
      <c r="S33">
        <f>'表2-2(由實施者填寫)'!$P$6</f>
        <v>100000</v>
      </c>
    </row>
    <row r="34" spans="6:19" x14ac:dyDescent="0.25">
      <c r="F34">
        <f>'表2-1(由實施者填寫)'!B38</f>
        <v>0</v>
      </c>
      <c r="Q34" s="4" t="s">
        <v>106</v>
      </c>
      <c r="R34">
        <f>'表2-1(由實施者填寫)'!H38</f>
        <v>0</v>
      </c>
      <c r="S34">
        <f>'表2-2(由實施者填寫)'!$P$6</f>
        <v>100000</v>
      </c>
    </row>
    <row r="35" spans="6:19" x14ac:dyDescent="0.25">
      <c r="F35">
        <f>'表2-1(由實施者填寫)'!B39</f>
        <v>0</v>
      </c>
      <c r="Q35" s="4" t="s">
        <v>106</v>
      </c>
      <c r="R35">
        <f>'表2-1(由實施者填寫)'!H39</f>
        <v>0</v>
      </c>
      <c r="S35">
        <f>'表2-2(由實施者填寫)'!$P$6</f>
        <v>100000</v>
      </c>
    </row>
    <row r="36" spans="6:19" x14ac:dyDescent="0.25">
      <c r="F36">
        <f>'表2-1(由實施者填寫)'!B40</f>
        <v>0</v>
      </c>
      <c r="Q36" s="4" t="s">
        <v>106</v>
      </c>
      <c r="R36">
        <f>'表2-1(由實施者填寫)'!H40</f>
        <v>0</v>
      </c>
      <c r="S36">
        <f>'表2-2(由實施者填寫)'!$P$6</f>
        <v>100000</v>
      </c>
    </row>
    <row r="37" spans="6:19" x14ac:dyDescent="0.25">
      <c r="F37">
        <f>'表2-1(由實施者填寫)'!B41</f>
        <v>0</v>
      </c>
      <c r="Q37" s="4" t="s">
        <v>106</v>
      </c>
      <c r="R37">
        <f>'表2-1(由實施者填寫)'!H41</f>
        <v>0</v>
      </c>
      <c r="S37">
        <f>'表2-2(由實施者填寫)'!$P$6</f>
        <v>100000</v>
      </c>
    </row>
    <row r="38" spans="6:19" x14ac:dyDescent="0.25">
      <c r="F38">
        <f>'表2-1(由實施者填寫)'!B42</f>
        <v>0</v>
      </c>
      <c r="Q38" s="4" t="s">
        <v>106</v>
      </c>
      <c r="R38">
        <f>'表2-1(由實施者填寫)'!H42</f>
        <v>0</v>
      </c>
      <c r="S38">
        <f>'表2-2(由實施者填寫)'!$P$6</f>
        <v>100000</v>
      </c>
    </row>
    <row r="39" spans="6:19" x14ac:dyDescent="0.25">
      <c r="F39">
        <f>'表2-1(由實施者填寫)'!B43</f>
        <v>0</v>
      </c>
      <c r="Q39" s="4" t="s">
        <v>106</v>
      </c>
      <c r="R39">
        <f>'表2-1(由實施者填寫)'!H43</f>
        <v>0</v>
      </c>
      <c r="S39">
        <f>'表2-2(由實施者填寫)'!$P$6</f>
        <v>100000</v>
      </c>
    </row>
    <row r="40" spans="6:19" x14ac:dyDescent="0.25">
      <c r="F40">
        <f>'表2-1(由實施者填寫)'!B44</f>
        <v>0</v>
      </c>
      <c r="Q40" s="4" t="s">
        <v>106</v>
      </c>
      <c r="R40">
        <f>'表2-1(由實施者填寫)'!H44</f>
        <v>0</v>
      </c>
      <c r="S40">
        <f>'表2-2(由實施者填寫)'!$P$6</f>
        <v>100000</v>
      </c>
    </row>
    <row r="41" spans="6:19" x14ac:dyDescent="0.25">
      <c r="F41">
        <f>'表2-1(由實施者填寫)'!B45</f>
        <v>0</v>
      </c>
      <c r="Q41" s="4" t="s">
        <v>106</v>
      </c>
      <c r="R41">
        <f>'表2-1(由實施者填寫)'!H45</f>
        <v>0</v>
      </c>
      <c r="S41">
        <f>'表2-2(由實施者填寫)'!$P$6</f>
        <v>100000</v>
      </c>
    </row>
    <row r="42" spans="6:19" x14ac:dyDescent="0.25">
      <c r="F42">
        <f>'表2-1(由實施者填寫)'!B46</f>
        <v>0</v>
      </c>
      <c r="Q42" s="4" t="s">
        <v>106</v>
      </c>
      <c r="R42">
        <f>'表2-1(由實施者填寫)'!H46</f>
        <v>0</v>
      </c>
      <c r="S42">
        <f>'表2-2(由實施者填寫)'!$P$6</f>
        <v>100000</v>
      </c>
    </row>
    <row r="43" spans="6:19" x14ac:dyDescent="0.25">
      <c r="F43">
        <f>'表2-1(由實施者填寫)'!B47</f>
        <v>0</v>
      </c>
      <c r="Q43" s="4" t="s">
        <v>106</v>
      </c>
      <c r="R43">
        <f>'表2-1(由實施者填寫)'!H47</f>
        <v>0</v>
      </c>
      <c r="S43">
        <f>'表2-2(由實施者填寫)'!$P$6</f>
        <v>100000</v>
      </c>
    </row>
    <row r="44" spans="6:19" x14ac:dyDescent="0.25">
      <c r="F44">
        <f>'表2-1(由實施者填寫)'!B48</f>
        <v>0</v>
      </c>
      <c r="Q44" s="4" t="s">
        <v>106</v>
      </c>
      <c r="R44">
        <f>'表2-1(由實施者填寫)'!H48</f>
        <v>0</v>
      </c>
      <c r="S44">
        <f>'表2-2(由實施者填寫)'!$P$6</f>
        <v>100000</v>
      </c>
    </row>
    <row r="45" spans="6:19" x14ac:dyDescent="0.25">
      <c r="F45">
        <f>'表2-1(由實施者填寫)'!B49</f>
        <v>0</v>
      </c>
      <c r="Q45" s="4" t="s">
        <v>106</v>
      </c>
      <c r="R45">
        <f>'表2-1(由實施者填寫)'!H49</f>
        <v>0</v>
      </c>
      <c r="S45">
        <f>'表2-2(由實施者填寫)'!$P$6</f>
        <v>100000</v>
      </c>
    </row>
    <row r="46" spans="6:19" x14ac:dyDescent="0.25">
      <c r="F46">
        <f>'表2-1(由實施者填寫)'!B50</f>
        <v>0</v>
      </c>
      <c r="Q46" s="4" t="s">
        <v>106</v>
      </c>
      <c r="R46">
        <f>'表2-1(由實施者填寫)'!H50</f>
        <v>0</v>
      </c>
      <c r="S46">
        <f>'表2-2(由實施者填寫)'!$P$6</f>
        <v>100000</v>
      </c>
    </row>
    <row r="47" spans="6:19" x14ac:dyDescent="0.25">
      <c r="F47">
        <f>'表2-1(由實施者填寫)'!B51</f>
        <v>0</v>
      </c>
      <c r="Q47" s="4" t="s">
        <v>106</v>
      </c>
      <c r="R47">
        <f>'表2-1(由實施者填寫)'!H51</f>
        <v>0</v>
      </c>
      <c r="S47">
        <f>'表2-2(由實施者填寫)'!$P$6</f>
        <v>100000</v>
      </c>
    </row>
    <row r="48" spans="6:19" x14ac:dyDescent="0.25">
      <c r="F48">
        <f>'表2-1(由實施者填寫)'!B52</f>
        <v>0</v>
      </c>
      <c r="Q48" s="4" t="s">
        <v>106</v>
      </c>
      <c r="R48">
        <f>'表2-1(由實施者填寫)'!H52</f>
        <v>0</v>
      </c>
      <c r="S48">
        <f>'表2-2(由實施者填寫)'!$P$6</f>
        <v>100000</v>
      </c>
    </row>
    <row r="49" spans="6:19" x14ac:dyDescent="0.25">
      <c r="F49">
        <f>'表2-1(由實施者填寫)'!B53</f>
        <v>0</v>
      </c>
      <c r="Q49" s="4" t="s">
        <v>106</v>
      </c>
      <c r="R49">
        <f>'表2-1(由實施者填寫)'!H53</f>
        <v>0</v>
      </c>
      <c r="S49">
        <f>'表2-2(由實施者填寫)'!$P$6</f>
        <v>100000</v>
      </c>
    </row>
    <row r="50" spans="6:19" x14ac:dyDescent="0.25">
      <c r="F50">
        <f>'表2-1(由實施者填寫)'!B54</f>
        <v>0</v>
      </c>
      <c r="Q50" s="4" t="s">
        <v>106</v>
      </c>
      <c r="R50">
        <f>'表2-1(由實施者填寫)'!H54</f>
        <v>0</v>
      </c>
      <c r="S50">
        <f>'表2-2(由實施者填寫)'!$P$6</f>
        <v>100000</v>
      </c>
    </row>
    <row r="51" spans="6:19" x14ac:dyDescent="0.25">
      <c r="F51">
        <f>'表2-1(由實施者填寫)'!B55</f>
        <v>0</v>
      </c>
      <c r="Q51" s="4" t="s">
        <v>106</v>
      </c>
      <c r="R51">
        <f>'表2-1(由實施者填寫)'!H55</f>
        <v>0</v>
      </c>
      <c r="S51">
        <f>'表2-2(由實施者填寫)'!$P$6</f>
        <v>100000</v>
      </c>
    </row>
    <row r="52" spans="6:19" x14ac:dyDescent="0.25">
      <c r="F52">
        <f>'表2-1(由實施者填寫)'!B56</f>
        <v>0</v>
      </c>
      <c r="Q52" s="4" t="s">
        <v>106</v>
      </c>
      <c r="R52">
        <f>'表2-1(由實施者填寫)'!H56</f>
        <v>0</v>
      </c>
      <c r="S52">
        <f>'表2-2(由實施者填寫)'!$P$6</f>
        <v>100000</v>
      </c>
    </row>
    <row r="53" spans="6:19" x14ac:dyDescent="0.25">
      <c r="F53">
        <f>'表2-1(由實施者填寫)'!B57</f>
        <v>0</v>
      </c>
      <c r="Q53" s="4" t="s">
        <v>106</v>
      </c>
      <c r="R53">
        <f>'表2-1(由實施者填寫)'!H57</f>
        <v>0</v>
      </c>
      <c r="S53">
        <f>'表2-2(由實施者填寫)'!$P$6</f>
        <v>100000</v>
      </c>
    </row>
    <row r="54" spans="6:19" x14ac:dyDescent="0.25">
      <c r="F54">
        <f>'表2-1(由實施者填寫)'!B58</f>
        <v>0</v>
      </c>
      <c r="Q54" s="4" t="s">
        <v>106</v>
      </c>
      <c r="R54">
        <f>'表2-1(由實施者填寫)'!H58</f>
        <v>0</v>
      </c>
      <c r="S54">
        <f>'表2-2(由實施者填寫)'!$P$6</f>
        <v>100000</v>
      </c>
    </row>
    <row r="55" spans="6:19" x14ac:dyDescent="0.25">
      <c r="F55">
        <f>'表2-1(由實施者填寫)'!B59</f>
        <v>0</v>
      </c>
      <c r="Q55" s="4" t="s">
        <v>106</v>
      </c>
      <c r="R55">
        <f>'表2-1(由實施者填寫)'!H59</f>
        <v>0</v>
      </c>
      <c r="S55">
        <f>'表2-2(由實施者填寫)'!$P$6</f>
        <v>100000</v>
      </c>
    </row>
    <row r="56" spans="6:19" x14ac:dyDescent="0.25">
      <c r="F56">
        <f>'表2-1(由實施者填寫)'!B60</f>
        <v>0</v>
      </c>
      <c r="Q56" s="4" t="s">
        <v>106</v>
      </c>
      <c r="R56">
        <f>'表2-1(由實施者填寫)'!H60</f>
        <v>0</v>
      </c>
      <c r="S56">
        <f>'表2-2(由實施者填寫)'!$P$6</f>
        <v>100000</v>
      </c>
    </row>
    <row r="57" spans="6:19" x14ac:dyDescent="0.25">
      <c r="F57">
        <f>'表2-1(由實施者填寫)'!B61</f>
        <v>0</v>
      </c>
      <c r="Q57" s="4" t="s">
        <v>106</v>
      </c>
      <c r="R57">
        <f>'表2-1(由實施者填寫)'!H61</f>
        <v>0</v>
      </c>
      <c r="S57">
        <f>'表2-2(由實施者填寫)'!$P$6</f>
        <v>100000</v>
      </c>
    </row>
    <row r="58" spans="6:19" x14ac:dyDescent="0.25">
      <c r="F58">
        <f>'表2-1(由實施者填寫)'!B62</f>
        <v>0</v>
      </c>
      <c r="Q58" s="4" t="s">
        <v>106</v>
      </c>
      <c r="R58">
        <f>'表2-1(由實施者填寫)'!H62</f>
        <v>0</v>
      </c>
      <c r="S58">
        <f>'表2-2(由實施者填寫)'!$P$6</f>
        <v>100000</v>
      </c>
    </row>
    <row r="59" spans="6:19" x14ac:dyDescent="0.25">
      <c r="F59">
        <f>'表2-1(由實施者填寫)'!B63</f>
        <v>0</v>
      </c>
      <c r="Q59" s="4" t="s">
        <v>106</v>
      </c>
      <c r="R59">
        <f>'表2-1(由實施者填寫)'!H63</f>
        <v>0</v>
      </c>
      <c r="S59">
        <f>'表2-2(由實施者填寫)'!$P$6</f>
        <v>100000</v>
      </c>
    </row>
    <row r="60" spans="6:19" x14ac:dyDescent="0.25">
      <c r="F60">
        <f>'表2-1(由實施者填寫)'!B64</f>
        <v>0</v>
      </c>
      <c r="Q60" s="4" t="s">
        <v>106</v>
      </c>
      <c r="R60">
        <f>'表2-1(由實施者填寫)'!H64</f>
        <v>0</v>
      </c>
      <c r="S60">
        <f>'表2-2(由實施者填寫)'!$P$6</f>
        <v>100000</v>
      </c>
    </row>
    <row r="61" spans="6:19" x14ac:dyDescent="0.25">
      <c r="F61">
        <f>'表2-1(由實施者填寫)'!B65</f>
        <v>0</v>
      </c>
      <c r="Q61" s="4" t="s">
        <v>106</v>
      </c>
      <c r="R61">
        <f>'表2-1(由實施者填寫)'!H65</f>
        <v>0</v>
      </c>
      <c r="S61">
        <f>'表2-2(由實施者填寫)'!$P$6</f>
        <v>100000</v>
      </c>
    </row>
    <row r="62" spans="6:19" x14ac:dyDescent="0.25">
      <c r="F62">
        <f>'表2-1(由實施者填寫)'!B66</f>
        <v>0</v>
      </c>
      <c r="Q62" s="4" t="s">
        <v>106</v>
      </c>
      <c r="R62">
        <f>'表2-1(由實施者填寫)'!H66</f>
        <v>0</v>
      </c>
      <c r="S62">
        <f>'表2-2(由實施者填寫)'!$P$6</f>
        <v>100000</v>
      </c>
    </row>
    <row r="63" spans="6:19" x14ac:dyDescent="0.25">
      <c r="F63">
        <f>'表2-1(由實施者填寫)'!B67</f>
        <v>0</v>
      </c>
      <c r="Q63" s="4" t="s">
        <v>106</v>
      </c>
      <c r="R63">
        <f>'表2-1(由實施者填寫)'!H67</f>
        <v>0</v>
      </c>
      <c r="S63">
        <f>'表2-2(由實施者填寫)'!$P$6</f>
        <v>100000</v>
      </c>
    </row>
    <row r="64" spans="6:19" x14ac:dyDescent="0.25">
      <c r="F64">
        <f>'表2-1(由實施者填寫)'!B68</f>
        <v>0</v>
      </c>
      <c r="Q64" s="4" t="s">
        <v>106</v>
      </c>
      <c r="R64">
        <f>'表2-1(由實施者填寫)'!H68</f>
        <v>0</v>
      </c>
      <c r="S64">
        <f>'表2-2(由實施者填寫)'!$P$6</f>
        <v>100000</v>
      </c>
    </row>
    <row r="65" spans="6:19" x14ac:dyDescent="0.25">
      <c r="F65">
        <f>'表2-1(由實施者填寫)'!B69</f>
        <v>0</v>
      </c>
      <c r="Q65" s="4" t="s">
        <v>106</v>
      </c>
      <c r="R65">
        <f>'表2-1(由實施者填寫)'!H69</f>
        <v>0</v>
      </c>
      <c r="S65">
        <f>'表2-2(由實施者填寫)'!$P$6</f>
        <v>100000</v>
      </c>
    </row>
    <row r="66" spans="6:19" x14ac:dyDescent="0.25">
      <c r="F66">
        <f>'表2-1(由實施者填寫)'!B70</f>
        <v>0</v>
      </c>
      <c r="Q66" s="4" t="s">
        <v>106</v>
      </c>
      <c r="R66">
        <f>'表2-1(由實施者填寫)'!H70</f>
        <v>0</v>
      </c>
      <c r="S66">
        <f>'表2-2(由實施者填寫)'!$P$6</f>
        <v>100000</v>
      </c>
    </row>
    <row r="67" spans="6:19" x14ac:dyDescent="0.25">
      <c r="F67">
        <f>'表2-1(由實施者填寫)'!B71</f>
        <v>0</v>
      </c>
      <c r="Q67" s="4" t="s">
        <v>106</v>
      </c>
      <c r="R67">
        <f>'表2-1(由實施者填寫)'!H71</f>
        <v>0</v>
      </c>
      <c r="S67">
        <f>'表2-2(由實施者填寫)'!$P$6</f>
        <v>100000</v>
      </c>
    </row>
    <row r="68" spans="6:19" x14ac:dyDescent="0.25">
      <c r="F68">
        <f>'表2-1(由實施者填寫)'!B72</f>
        <v>0</v>
      </c>
      <c r="Q68" s="4" t="s">
        <v>106</v>
      </c>
      <c r="R68">
        <f>'表2-1(由實施者填寫)'!H72</f>
        <v>0</v>
      </c>
      <c r="S68">
        <f>'表2-2(由實施者填寫)'!$P$6</f>
        <v>100000</v>
      </c>
    </row>
    <row r="69" spans="6:19" x14ac:dyDescent="0.25">
      <c r="F69">
        <f>'表2-1(由實施者填寫)'!B73</f>
        <v>0</v>
      </c>
      <c r="Q69" s="4" t="s">
        <v>106</v>
      </c>
      <c r="R69">
        <f>'表2-1(由實施者填寫)'!H73</f>
        <v>0</v>
      </c>
      <c r="S69">
        <f>'表2-2(由實施者填寫)'!$P$6</f>
        <v>100000</v>
      </c>
    </row>
    <row r="70" spans="6:19" x14ac:dyDescent="0.25">
      <c r="F70">
        <f>'表2-1(由實施者填寫)'!B74</f>
        <v>0</v>
      </c>
      <c r="Q70" s="4" t="s">
        <v>106</v>
      </c>
      <c r="R70">
        <f>'表2-1(由實施者填寫)'!H74</f>
        <v>0</v>
      </c>
      <c r="S70">
        <f>'表2-2(由實施者填寫)'!$P$6</f>
        <v>100000</v>
      </c>
    </row>
    <row r="71" spans="6:19" x14ac:dyDescent="0.25">
      <c r="F71">
        <f>'表2-1(由實施者填寫)'!B75</f>
        <v>0</v>
      </c>
      <c r="Q71" s="4" t="s">
        <v>106</v>
      </c>
      <c r="R71">
        <f>'表2-1(由實施者填寫)'!H75</f>
        <v>0</v>
      </c>
      <c r="S71">
        <f>'表2-2(由實施者填寫)'!$P$6</f>
        <v>100000</v>
      </c>
    </row>
    <row r="72" spans="6:19" x14ac:dyDescent="0.25">
      <c r="F72">
        <f>'表2-1(由實施者填寫)'!B76</f>
        <v>0</v>
      </c>
      <c r="Q72" s="4" t="s">
        <v>106</v>
      </c>
      <c r="R72">
        <f>'表2-1(由實施者填寫)'!H76</f>
        <v>0</v>
      </c>
      <c r="S72">
        <f>'表2-2(由實施者填寫)'!$P$6</f>
        <v>100000</v>
      </c>
    </row>
    <row r="73" spans="6:19" x14ac:dyDescent="0.25">
      <c r="F73">
        <f>'表2-1(由實施者填寫)'!B77</f>
        <v>0</v>
      </c>
      <c r="Q73" s="4" t="s">
        <v>106</v>
      </c>
      <c r="R73">
        <f>'表2-1(由實施者填寫)'!H77</f>
        <v>0</v>
      </c>
      <c r="S73">
        <f>'表2-2(由實施者填寫)'!$P$6</f>
        <v>100000</v>
      </c>
    </row>
    <row r="74" spans="6:19" x14ac:dyDescent="0.25">
      <c r="F74">
        <f>'表2-1(由實施者填寫)'!B78</f>
        <v>0</v>
      </c>
      <c r="Q74" s="4" t="s">
        <v>106</v>
      </c>
      <c r="R74">
        <f>'表2-1(由實施者填寫)'!H78</f>
        <v>0</v>
      </c>
      <c r="S74">
        <f>'表2-2(由實施者填寫)'!$P$6</f>
        <v>100000</v>
      </c>
    </row>
    <row r="75" spans="6:19" x14ac:dyDescent="0.25">
      <c r="F75">
        <f>'表2-1(由實施者填寫)'!B79</f>
        <v>0</v>
      </c>
      <c r="Q75" s="4" t="s">
        <v>106</v>
      </c>
      <c r="R75">
        <f>'表2-1(由實施者填寫)'!H79</f>
        <v>0</v>
      </c>
      <c r="S75">
        <f>'表2-2(由實施者填寫)'!$P$6</f>
        <v>100000</v>
      </c>
    </row>
    <row r="76" spans="6:19" x14ac:dyDescent="0.25">
      <c r="F76">
        <f>'表2-1(由實施者填寫)'!B80</f>
        <v>0</v>
      </c>
      <c r="Q76" s="4" t="s">
        <v>106</v>
      </c>
      <c r="R76">
        <f>'表2-1(由實施者填寫)'!H80</f>
        <v>0</v>
      </c>
      <c r="S76">
        <f>'表2-2(由實施者填寫)'!$P$6</f>
        <v>100000</v>
      </c>
    </row>
    <row r="77" spans="6:19" x14ac:dyDescent="0.25">
      <c r="F77">
        <f>'表2-1(由實施者填寫)'!B81</f>
        <v>0</v>
      </c>
      <c r="Q77" s="4" t="s">
        <v>106</v>
      </c>
      <c r="R77">
        <f>'表2-1(由實施者填寫)'!H81</f>
        <v>0</v>
      </c>
      <c r="S77">
        <f>'表2-2(由實施者填寫)'!$P$6</f>
        <v>100000</v>
      </c>
    </row>
    <row r="78" spans="6:19" x14ac:dyDescent="0.25">
      <c r="F78">
        <f>'表2-1(由實施者填寫)'!B82</f>
        <v>0</v>
      </c>
      <c r="Q78" s="4" t="s">
        <v>106</v>
      </c>
      <c r="R78">
        <f>'表2-1(由實施者填寫)'!H82</f>
        <v>0</v>
      </c>
      <c r="S78">
        <f>'表2-2(由實施者填寫)'!$P$6</f>
        <v>100000</v>
      </c>
    </row>
    <row r="79" spans="6:19" x14ac:dyDescent="0.25">
      <c r="F79">
        <f>'表2-1(由實施者填寫)'!B83</f>
        <v>0</v>
      </c>
      <c r="Q79" s="4" t="s">
        <v>106</v>
      </c>
      <c r="R79">
        <f>'表2-1(由實施者填寫)'!H83</f>
        <v>0</v>
      </c>
      <c r="S79">
        <f>'表2-2(由實施者填寫)'!$P$6</f>
        <v>100000</v>
      </c>
    </row>
    <row r="80" spans="6:19" x14ac:dyDescent="0.25">
      <c r="F80">
        <f>'表2-1(由實施者填寫)'!B84</f>
        <v>0</v>
      </c>
      <c r="Q80" s="4" t="s">
        <v>106</v>
      </c>
      <c r="R80">
        <f>'表2-1(由實施者填寫)'!H84</f>
        <v>0</v>
      </c>
      <c r="S80">
        <f>'表2-2(由實施者填寫)'!$P$6</f>
        <v>100000</v>
      </c>
    </row>
    <row r="81" spans="6:19" x14ac:dyDescent="0.25">
      <c r="F81">
        <f>'表2-1(由實施者填寫)'!B85</f>
        <v>0</v>
      </c>
      <c r="Q81" s="4" t="s">
        <v>106</v>
      </c>
      <c r="R81">
        <f>'表2-1(由實施者填寫)'!H85</f>
        <v>0</v>
      </c>
      <c r="S81">
        <f>'表2-2(由實施者填寫)'!$P$6</f>
        <v>100000</v>
      </c>
    </row>
    <row r="82" spans="6:19" x14ac:dyDescent="0.25">
      <c r="F82">
        <f>'表2-1(由實施者填寫)'!B86</f>
        <v>0</v>
      </c>
      <c r="Q82" s="4" t="s">
        <v>106</v>
      </c>
      <c r="R82">
        <f>'表2-1(由實施者填寫)'!H86</f>
        <v>0</v>
      </c>
      <c r="S82">
        <f>'表2-2(由實施者填寫)'!$P$6</f>
        <v>100000</v>
      </c>
    </row>
    <row r="83" spans="6:19" x14ac:dyDescent="0.25">
      <c r="F83">
        <f>'表2-1(由實施者填寫)'!B87</f>
        <v>0</v>
      </c>
      <c r="Q83" s="4" t="s">
        <v>106</v>
      </c>
      <c r="R83">
        <f>'表2-1(由實施者填寫)'!H87</f>
        <v>0</v>
      </c>
      <c r="S83">
        <f>'表2-2(由實施者填寫)'!$P$6</f>
        <v>100000</v>
      </c>
    </row>
    <row r="84" spans="6:19" x14ac:dyDescent="0.25">
      <c r="F84">
        <f>'表2-1(由實施者填寫)'!B88</f>
        <v>0</v>
      </c>
      <c r="Q84" s="4" t="s">
        <v>106</v>
      </c>
      <c r="R84">
        <f>'表2-1(由實施者填寫)'!H88</f>
        <v>0</v>
      </c>
      <c r="S84">
        <f>'表2-2(由實施者填寫)'!$P$6</f>
        <v>100000</v>
      </c>
    </row>
    <row r="85" spans="6:19" x14ac:dyDescent="0.25">
      <c r="F85">
        <f>'表2-1(由實施者填寫)'!B89</f>
        <v>0</v>
      </c>
      <c r="Q85" s="4" t="s">
        <v>106</v>
      </c>
      <c r="R85">
        <f>'表2-1(由實施者填寫)'!H89</f>
        <v>0</v>
      </c>
      <c r="S85">
        <f>'表2-2(由實施者填寫)'!$P$6</f>
        <v>100000</v>
      </c>
    </row>
    <row r="86" spans="6:19" x14ac:dyDescent="0.25">
      <c r="F86">
        <f>'表2-1(由實施者填寫)'!B90</f>
        <v>0</v>
      </c>
      <c r="Q86" s="4" t="s">
        <v>106</v>
      </c>
      <c r="R86">
        <f>'表2-1(由實施者填寫)'!H90</f>
        <v>0</v>
      </c>
      <c r="S86">
        <f>'表2-2(由實施者填寫)'!$P$6</f>
        <v>100000</v>
      </c>
    </row>
    <row r="87" spans="6:19" x14ac:dyDescent="0.25">
      <c r="F87">
        <f>'表2-1(由實施者填寫)'!B91</f>
        <v>0</v>
      </c>
      <c r="Q87" s="4" t="s">
        <v>106</v>
      </c>
      <c r="R87">
        <f>'表2-1(由實施者填寫)'!H91</f>
        <v>0</v>
      </c>
      <c r="S87">
        <f>'表2-2(由實施者填寫)'!$P$6</f>
        <v>100000</v>
      </c>
    </row>
    <row r="88" spans="6:19" x14ac:dyDescent="0.25">
      <c r="F88">
        <f>'表2-1(由實施者填寫)'!B92</f>
        <v>0</v>
      </c>
      <c r="Q88" s="4" t="s">
        <v>106</v>
      </c>
      <c r="R88">
        <f>'表2-1(由實施者填寫)'!H92</f>
        <v>0</v>
      </c>
      <c r="S88">
        <f>'表2-2(由實施者填寫)'!$P$6</f>
        <v>100000</v>
      </c>
    </row>
    <row r="89" spans="6:19" x14ac:dyDescent="0.25">
      <c r="F89">
        <f>'表2-1(由實施者填寫)'!B93</f>
        <v>0</v>
      </c>
      <c r="Q89" s="4" t="s">
        <v>106</v>
      </c>
      <c r="R89">
        <f>'表2-1(由實施者填寫)'!H93</f>
        <v>0</v>
      </c>
      <c r="S89">
        <f>'表2-2(由實施者填寫)'!$P$6</f>
        <v>100000</v>
      </c>
    </row>
    <row r="90" spans="6:19" x14ac:dyDescent="0.25">
      <c r="F90">
        <f>'表2-1(由實施者填寫)'!B94</f>
        <v>0</v>
      </c>
      <c r="Q90" s="4" t="s">
        <v>106</v>
      </c>
      <c r="R90">
        <f>'表2-1(由實施者填寫)'!H94</f>
        <v>0</v>
      </c>
      <c r="S90">
        <f>'表2-2(由實施者填寫)'!$P$6</f>
        <v>100000</v>
      </c>
    </row>
    <row r="91" spans="6:19" x14ac:dyDescent="0.25">
      <c r="F91">
        <f>'表2-1(由實施者填寫)'!B95</f>
        <v>0</v>
      </c>
      <c r="Q91" s="4" t="s">
        <v>106</v>
      </c>
      <c r="R91">
        <f>'表2-1(由實施者填寫)'!H95</f>
        <v>0</v>
      </c>
      <c r="S91">
        <f>'表2-2(由實施者填寫)'!$P$6</f>
        <v>100000</v>
      </c>
    </row>
    <row r="92" spans="6:19" x14ac:dyDescent="0.25">
      <c r="F92">
        <f>'表2-1(由實施者填寫)'!B96</f>
        <v>0</v>
      </c>
      <c r="Q92" s="4" t="s">
        <v>106</v>
      </c>
      <c r="R92">
        <f>'表2-1(由實施者填寫)'!H96</f>
        <v>0</v>
      </c>
      <c r="S92">
        <f>'表2-2(由實施者填寫)'!$P$6</f>
        <v>100000</v>
      </c>
    </row>
    <row r="93" spans="6:19" x14ac:dyDescent="0.25">
      <c r="F93">
        <f>'表2-1(由實施者填寫)'!B97</f>
        <v>0</v>
      </c>
      <c r="Q93" s="4" t="s">
        <v>106</v>
      </c>
      <c r="R93">
        <f>'表2-1(由實施者填寫)'!H97</f>
        <v>0</v>
      </c>
      <c r="S93">
        <f>'表2-2(由實施者填寫)'!$P$6</f>
        <v>100000</v>
      </c>
    </row>
    <row r="94" spans="6:19" x14ac:dyDescent="0.25">
      <c r="F94">
        <f>'表2-1(由實施者填寫)'!B98</f>
        <v>0</v>
      </c>
      <c r="Q94" s="4" t="s">
        <v>106</v>
      </c>
      <c r="R94">
        <f>'表2-1(由實施者填寫)'!H98</f>
        <v>0</v>
      </c>
      <c r="S94">
        <f>'表2-2(由實施者填寫)'!$P$6</f>
        <v>100000</v>
      </c>
    </row>
    <row r="95" spans="6:19" x14ac:dyDescent="0.25">
      <c r="F95">
        <f>'表2-1(由實施者填寫)'!B99</f>
        <v>0</v>
      </c>
      <c r="Q95" s="4" t="s">
        <v>106</v>
      </c>
      <c r="R95">
        <f>'表2-1(由實施者填寫)'!H99</f>
        <v>0</v>
      </c>
      <c r="S95">
        <f>'表2-2(由實施者填寫)'!$P$6</f>
        <v>100000</v>
      </c>
    </row>
    <row r="96" spans="6:19" x14ac:dyDescent="0.25">
      <c r="F96">
        <f>'表2-1(由實施者填寫)'!B100</f>
        <v>0</v>
      </c>
      <c r="Q96" s="4" t="s">
        <v>106</v>
      </c>
      <c r="R96">
        <f>'表2-1(由實施者填寫)'!H100</f>
        <v>0</v>
      </c>
      <c r="S96">
        <f>'表2-2(由實施者填寫)'!$P$6</f>
        <v>100000</v>
      </c>
    </row>
    <row r="97" spans="6:19" x14ac:dyDescent="0.25">
      <c r="F97" t="str">
        <f>'表2-1(由實施者填寫)'!B101</f>
        <v>小計</v>
      </c>
      <c r="Q97" s="4" t="s">
        <v>106</v>
      </c>
      <c r="R97">
        <f>'表2-1(由實施者填寫)'!H101</f>
        <v>0</v>
      </c>
      <c r="S97">
        <f>'表2-2(由實施者填寫)'!$P$6</f>
        <v>100000</v>
      </c>
    </row>
    <row r="98" spans="6:19" x14ac:dyDescent="0.25">
      <c r="F98" t="str">
        <f>'表2-1(由實施者填寫)'!B102</f>
        <v>表16-2土地及建築物分配清冊(實施者)</v>
      </c>
      <c r="Q98" s="4" t="s">
        <v>106</v>
      </c>
      <c r="R98">
        <f>'表2-1(由實施者填寫)'!H102</f>
        <v>0</v>
      </c>
      <c r="S98">
        <f>'表2-2(由實施者填寫)'!$P$6</f>
        <v>100000</v>
      </c>
    </row>
    <row r="99" spans="6:19" x14ac:dyDescent="0.25">
      <c r="F99" t="str">
        <f>'表2-1(由實施者填寫)'!B103</f>
        <v>實施者姓名</v>
      </c>
      <c r="Q99" s="4" t="s">
        <v>106</v>
      </c>
      <c r="R99" t="str">
        <f>'表2-1(由實施者填寫)'!H103</f>
        <v>移入</v>
      </c>
      <c r="S99">
        <f>'表2-2(由實施者填寫)'!$P$6</f>
        <v>100000</v>
      </c>
    </row>
    <row r="100" spans="6:19" x14ac:dyDescent="0.25">
      <c r="F100">
        <f>'表2-1(由實施者填寫)'!B104</f>
        <v>0</v>
      </c>
      <c r="Q100" s="4" t="s">
        <v>106</v>
      </c>
      <c r="R100">
        <f>'表2-1(由實施者填寫)'!H104</f>
        <v>0</v>
      </c>
      <c r="S100">
        <f>'表2-2(由實施者填寫)'!$P$6</f>
        <v>100000</v>
      </c>
    </row>
    <row r="101" spans="6:19" x14ac:dyDescent="0.25">
      <c r="F101" t="str">
        <f>'表2-1(由實施者填寫)'!B105</f>
        <v>小計</v>
      </c>
      <c r="Q101" s="4" t="s">
        <v>106</v>
      </c>
      <c r="R101">
        <f>'表2-1(由實施者填寫)'!H105</f>
        <v>0</v>
      </c>
      <c r="S101">
        <f>'表2-2(由實施者填寫)'!$P$6</f>
        <v>100000</v>
      </c>
    </row>
    <row r="102" spans="6:19" x14ac:dyDescent="0.25">
      <c r="F102" t="str">
        <f>'表2-1(由實施者填寫)'!B106</f>
        <v>表16-1土地及建築物分配清冊(土地所有權人及權利變換關係人)</v>
      </c>
      <c r="Q102" s="4" t="s">
        <v>106</v>
      </c>
      <c r="R102">
        <f>'表2-1(由實施者填寫)'!H106</f>
        <v>0</v>
      </c>
      <c r="S102">
        <f>'表2-2(由實施者填寫)'!$P$6</f>
        <v>100000</v>
      </c>
    </row>
    <row r="103" spans="6:19" x14ac:dyDescent="0.25">
      <c r="F103" t="str">
        <f>'表2-1(由實施者填寫)'!B107</f>
        <v>權利變換關係人</v>
      </c>
      <c r="Q103" s="4" t="s">
        <v>106</v>
      </c>
      <c r="R103" t="str">
        <f>'表2-1(由實施者填寫)'!H107</f>
        <v>移入</v>
      </c>
      <c r="S103">
        <f>'表2-2(由實施者填寫)'!$P$6</f>
        <v>100000</v>
      </c>
    </row>
    <row r="104" spans="6:19" x14ac:dyDescent="0.25">
      <c r="F104">
        <f>'表2-1(由實施者填寫)'!B108</f>
        <v>0</v>
      </c>
      <c r="Q104" s="4" t="s">
        <v>106</v>
      </c>
      <c r="R104">
        <f>'表2-1(由實施者填寫)'!H108</f>
        <v>0</v>
      </c>
      <c r="S104">
        <f>'表2-2(由實施者填寫)'!$P$6</f>
        <v>100000</v>
      </c>
    </row>
    <row r="105" spans="6:19" x14ac:dyDescent="0.25">
      <c r="F105">
        <f>'表2-1(由實施者填寫)'!B109</f>
        <v>0</v>
      </c>
      <c r="Q105" s="4" t="s">
        <v>106</v>
      </c>
      <c r="R105">
        <f>'表2-1(由實施者填寫)'!H109</f>
        <v>0</v>
      </c>
      <c r="S105">
        <f>'表2-2(由實施者填寫)'!$P$6</f>
        <v>100000</v>
      </c>
    </row>
    <row r="106" spans="6:19" x14ac:dyDescent="0.25">
      <c r="F106">
        <f>'表2-1(由實施者填寫)'!B110</f>
        <v>0</v>
      </c>
      <c r="Q106" s="4" t="s">
        <v>106</v>
      </c>
      <c r="R106">
        <f>'表2-1(由實施者填寫)'!H110</f>
        <v>0</v>
      </c>
      <c r="S106">
        <f>'表2-2(由實施者填寫)'!$P$6</f>
        <v>100000</v>
      </c>
    </row>
    <row r="107" spans="6:19" x14ac:dyDescent="0.25">
      <c r="F107" t="str">
        <f>'表2-1(由實施者填寫)'!B111</f>
        <v>小計</v>
      </c>
      <c r="Q107" s="4" t="s">
        <v>106</v>
      </c>
      <c r="R107">
        <f>'表2-1(由實施者填寫)'!H111</f>
        <v>0</v>
      </c>
      <c r="S107">
        <f>'表2-2(由實施者填寫)'!$P$6</f>
        <v>100000</v>
      </c>
    </row>
    <row r="108" spans="6:19" x14ac:dyDescent="0.25">
      <c r="F108" t="str">
        <f>'表2-1(由實施者填寫)'!B112</f>
        <v>表16-3土地及建築物分配清冊(現地安置戶)</v>
      </c>
      <c r="Q108" s="4" t="s">
        <v>106</v>
      </c>
      <c r="R108">
        <f>'表2-1(由實施者填寫)'!H112</f>
        <v>0</v>
      </c>
      <c r="S108">
        <f>'表2-2(由實施者填寫)'!$P$6</f>
        <v>100000</v>
      </c>
    </row>
    <row r="109" spans="6:19" x14ac:dyDescent="0.25">
      <c r="F109" t="str">
        <f>'表2-1(由實施者填寫)'!B113</f>
        <v>安置戶姓名</v>
      </c>
      <c r="Q109" s="4" t="s">
        <v>106</v>
      </c>
      <c r="R109" t="str">
        <f>'表2-1(由實施者填寫)'!H113</f>
        <v>移入</v>
      </c>
      <c r="S109">
        <f>'表2-2(由實施者填寫)'!$P$6</f>
        <v>100000</v>
      </c>
    </row>
    <row r="110" spans="6:19" x14ac:dyDescent="0.25">
      <c r="F110">
        <f>'表2-1(由實施者填寫)'!B114</f>
        <v>0</v>
      </c>
      <c r="Q110" s="4" t="s">
        <v>106</v>
      </c>
      <c r="R110">
        <f>'表2-1(由實施者填寫)'!H114</f>
        <v>0</v>
      </c>
      <c r="S110">
        <f>'表2-2(由實施者填寫)'!$P$6</f>
        <v>100000</v>
      </c>
    </row>
    <row r="111" spans="6:19" x14ac:dyDescent="0.25">
      <c r="F111">
        <f>'表2-1(由實施者填寫)'!B115</f>
        <v>0</v>
      </c>
      <c r="Q111" s="4" t="s">
        <v>106</v>
      </c>
      <c r="R111">
        <f>'表2-1(由實施者填寫)'!H115</f>
        <v>0</v>
      </c>
      <c r="S111">
        <f>'表2-2(由實施者填寫)'!$P$6</f>
        <v>100000</v>
      </c>
    </row>
    <row r="112" spans="6:19" x14ac:dyDescent="0.25">
      <c r="F112">
        <f>'表2-1(由實施者填寫)'!B116</f>
        <v>0</v>
      </c>
      <c r="Q112" s="4" t="s">
        <v>106</v>
      </c>
      <c r="R112">
        <f>'表2-1(由實施者填寫)'!H116</f>
        <v>0</v>
      </c>
      <c r="S112">
        <f>'表2-2(由實施者填寫)'!$P$6</f>
        <v>100000</v>
      </c>
    </row>
    <row r="113" spans="6:19" x14ac:dyDescent="0.25">
      <c r="F113" t="str">
        <f>'表2-1(由實施者填寫)'!B117</f>
        <v>小計</v>
      </c>
      <c r="Q113" s="4" t="s">
        <v>106</v>
      </c>
      <c r="R113">
        <f>'表2-1(由實施者填寫)'!H117</f>
        <v>0</v>
      </c>
      <c r="S113">
        <f>'表2-2(由實施者填寫)'!$P$6</f>
        <v>100000</v>
      </c>
    </row>
    <row r="114" spans="6:19" x14ac:dyDescent="0.25">
      <c r="F114" t="str">
        <f>'表2-1(由實施者填寫)'!B118</f>
        <v>合計</v>
      </c>
      <c r="Q114" s="4" t="s">
        <v>106</v>
      </c>
      <c r="R114">
        <f>'表2-1(由實施者填寫)'!H118</f>
        <v>0</v>
      </c>
      <c r="S114">
        <f>'表2-2(由實施者填寫)'!$P$6</f>
        <v>100000</v>
      </c>
    </row>
    <row r="115" spans="6:19" x14ac:dyDescent="0.25">
      <c r="F115">
        <f>'表2-1(由實施者填寫)'!B119</f>
        <v>0</v>
      </c>
      <c r="Q115" s="4" t="s">
        <v>106</v>
      </c>
      <c r="R115">
        <f>'表2-1(由實施者填寫)'!H119</f>
        <v>0</v>
      </c>
      <c r="S115">
        <f>'表2-2(由實施者填寫)'!$P$6</f>
        <v>100000</v>
      </c>
    </row>
    <row r="116" spans="6:19" x14ac:dyDescent="0.25">
      <c r="F116">
        <f>'表2-1(由實施者填寫)'!B120</f>
        <v>0</v>
      </c>
      <c r="Q116" s="4" t="s">
        <v>106</v>
      </c>
      <c r="R116">
        <f>'表2-1(由實施者填寫)'!H120</f>
        <v>0</v>
      </c>
      <c r="S116">
        <f>'表2-2(由實施者填寫)'!$P$6</f>
        <v>100000</v>
      </c>
    </row>
    <row r="117" spans="6:19" x14ac:dyDescent="0.25">
      <c r="F117">
        <f>'表2-1(由實施者填寫)'!B121</f>
        <v>0</v>
      </c>
      <c r="Q117" s="4" t="s">
        <v>106</v>
      </c>
      <c r="R117">
        <f>'表2-1(由實施者填寫)'!H121</f>
        <v>0</v>
      </c>
      <c r="S117">
        <f>'表2-2(由實施者填寫)'!$P$6</f>
        <v>100000</v>
      </c>
    </row>
    <row r="118" spans="6:19" x14ac:dyDescent="0.25">
      <c r="F118">
        <f>'表2-1(由實施者填寫)'!B122</f>
        <v>0</v>
      </c>
      <c r="Q118" s="4" t="s">
        <v>106</v>
      </c>
      <c r="R118" t="str">
        <f>'表2-1(由實施者填寫)'!H122</f>
        <v>備註</v>
      </c>
      <c r="S118">
        <f>'表2-2(由實施者填寫)'!$P$6</f>
        <v>100000</v>
      </c>
    </row>
    <row r="119" spans="6:19" x14ac:dyDescent="0.25">
      <c r="F119">
        <f>'表2-1(由實施者填寫)'!B123</f>
        <v>0</v>
      </c>
      <c r="Q119" s="4" t="s">
        <v>106</v>
      </c>
      <c r="R119" t="str">
        <f>'表2-1(由實施者填寫)'!H123</f>
        <v>視為原有=</v>
      </c>
      <c r="S119">
        <f>'表2-2(由實施者填寫)'!$P$6</f>
        <v>100000</v>
      </c>
    </row>
    <row r="120" spans="6:19" x14ac:dyDescent="0.25">
      <c r="F120">
        <f>'表2-1(由實施者填寫)'!B124</f>
        <v>0</v>
      </c>
      <c r="Q120" s="4" t="s">
        <v>106</v>
      </c>
      <c r="R120" t="str">
        <f>'表2-1(由實施者填寫)'!H124</f>
        <v>共同負擔=</v>
      </c>
      <c r="S120">
        <f>'表2-2(由實施者填寫)'!$P$6</f>
        <v>100000</v>
      </c>
    </row>
    <row r="121" spans="6:19" x14ac:dyDescent="0.25">
      <c r="F121">
        <f>'表2-1(由實施者填寫)'!B125</f>
        <v>0</v>
      </c>
      <c r="Q121" s="4" t="s">
        <v>106</v>
      </c>
      <c r="R121" t="str">
        <f>'表2-1(由實施者填寫)'!H125</f>
        <v>都更記存=</v>
      </c>
      <c r="S121">
        <f>'表2-2(由實施者填寫)'!$P$6</f>
        <v>100000</v>
      </c>
    </row>
    <row r="122" spans="6:19" x14ac:dyDescent="0.25">
      <c r="F122">
        <f>'表2-1(由實施者填寫)'!B126</f>
        <v>0</v>
      </c>
      <c r="Q122" s="4" t="s">
        <v>106</v>
      </c>
      <c r="R122" t="str">
        <f>'表2-1(由實施者填寫)'!H126</f>
        <v>容積獎勵=</v>
      </c>
      <c r="S122">
        <f>'表2-2(由實施者填寫)'!$P$6</f>
        <v>100000</v>
      </c>
    </row>
    <row r="123" spans="6:19" x14ac:dyDescent="0.25">
      <c r="F123">
        <f>'表2-1(由實施者填寫)'!B127</f>
        <v>0</v>
      </c>
      <c r="Q123" s="4" t="s">
        <v>106</v>
      </c>
      <c r="R123">
        <f>'表2-1(由實施者填寫)'!H127</f>
        <v>0</v>
      </c>
      <c r="S123">
        <f>'表2-2(由實施者填寫)'!$P$6</f>
        <v>100000</v>
      </c>
    </row>
    <row r="124" spans="6:19" x14ac:dyDescent="0.25">
      <c r="F124">
        <f>'表2-1(由實施者填寫)'!B128</f>
        <v>0</v>
      </c>
      <c r="Q124" s="4" t="s">
        <v>106</v>
      </c>
      <c r="R124">
        <f>'表2-1(由實施者填寫)'!H128</f>
        <v>0</v>
      </c>
      <c r="S124">
        <f>'表2-2(由實施者填寫)'!$P$6</f>
        <v>100000</v>
      </c>
    </row>
    <row r="125" spans="6:19" x14ac:dyDescent="0.25">
      <c r="F125">
        <f>'表2-1(由實施者填寫)'!B129</f>
        <v>0</v>
      </c>
      <c r="Q125" s="4" t="s">
        <v>106</v>
      </c>
      <c r="R125">
        <f>'表2-1(由實施者填寫)'!H129</f>
        <v>0</v>
      </c>
      <c r="S125">
        <f>'表2-2(由實施者填寫)'!$P$6</f>
        <v>100000</v>
      </c>
    </row>
    <row r="126" spans="6:19" x14ac:dyDescent="0.25">
      <c r="F126">
        <f>'表2-1(由實施者填寫)'!B130</f>
        <v>0</v>
      </c>
      <c r="Q126" s="4" t="s">
        <v>106</v>
      </c>
      <c r="R126">
        <f>'表2-1(由實施者填寫)'!H130</f>
        <v>0</v>
      </c>
      <c r="S126">
        <f>'表2-2(由實施者填寫)'!$P$6</f>
        <v>100000</v>
      </c>
    </row>
    <row r="127" spans="6:19" x14ac:dyDescent="0.25">
      <c r="F127">
        <f>'表2-1(由實施者填寫)'!B131</f>
        <v>0</v>
      </c>
      <c r="Q127" s="4" t="s">
        <v>106</v>
      </c>
      <c r="R127">
        <f>'表2-1(由實施者填寫)'!H131</f>
        <v>0</v>
      </c>
      <c r="S127">
        <f>'表2-2(由實施者填寫)'!$P$6</f>
        <v>100000</v>
      </c>
    </row>
    <row r="128" spans="6:19" x14ac:dyDescent="0.25">
      <c r="F128">
        <f>'表2-1(由實施者填寫)'!B132</f>
        <v>0</v>
      </c>
      <c r="Q128" s="4" t="s">
        <v>106</v>
      </c>
      <c r="R128">
        <f>'表2-1(由實施者填寫)'!H132</f>
        <v>0</v>
      </c>
      <c r="S128">
        <f>'表2-2(由實施者填寫)'!$P$6</f>
        <v>100000</v>
      </c>
    </row>
    <row r="129" spans="6:19" x14ac:dyDescent="0.25">
      <c r="F129">
        <f>'表2-1(由實施者填寫)'!B133</f>
        <v>0</v>
      </c>
      <c r="Q129" s="4" t="s">
        <v>106</v>
      </c>
      <c r="R129">
        <f>'表2-1(由實施者填寫)'!H133</f>
        <v>0</v>
      </c>
      <c r="S129">
        <f>'表2-2(由實施者填寫)'!$P$6</f>
        <v>100000</v>
      </c>
    </row>
    <row r="130" spans="6:19" x14ac:dyDescent="0.25">
      <c r="F130">
        <f>'表2-1(由實施者填寫)'!B134</f>
        <v>0</v>
      </c>
      <c r="Q130" s="4" t="s">
        <v>106</v>
      </c>
      <c r="R130">
        <f>'表2-1(由實施者填寫)'!H134</f>
        <v>0</v>
      </c>
      <c r="S130">
        <f>'表2-2(由實施者填寫)'!$P$6</f>
        <v>100000</v>
      </c>
    </row>
    <row r="131" spans="6:19" x14ac:dyDescent="0.25">
      <c r="F131">
        <f>'表2-1(由實施者填寫)'!B135</f>
        <v>0</v>
      </c>
      <c r="Q131" s="4" t="s">
        <v>106</v>
      </c>
      <c r="R131">
        <f>'表2-1(由實施者填寫)'!H135</f>
        <v>0</v>
      </c>
      <c r="S131">
        <f>'表2-2(由實施者填寫)'!$P$6</f>
        <v>100000</v>
      </c>
    </row>
    <row r="132" spans="6:19" x14ac:dyDescent="0.25">
      <c r="F132">
        <f>'表2-1(由實施者填寫)'!B136</f>
        <v>0</v>
      </c>
      <c r="Q132" s="4" t="s">
        <v>106</v>
      </c>
      <c r="R132">
        <f>'表2-1(由實施者填寫)'!H136</f>
        <v>0</v>
      </c>
      <c r="S132">
        <f>'表2-2(由實施者填寫)'!$P$6</f>
        <v>100000</v>
      </c>
    </row>
    <row r="133" spans="6:19" x14ac:dyDescent="0.25">
      <c r="F133">
        <f>'表2-1(由實施者填寫)'!B137</f>
        <v>0</v>
      </c>
      <c r="Q133" s="4" t="s">
        <v>106</v>
      </c>
      <c r="R133">
        <f>'表2-1(由實施者填寫)'!H137</f>
        <v>0</v>
      </c>
      <c r="S133">
        <f>'表2-2(由實施者填寫)'!$P$6</f>
        <v>100000</v>
      </c>
    </row>
    <row r="134" spans="6:19" x14ac:dyDescent="0.25">
      <c r="F134">
        <f>'表2-1(由實施者填寫)'!B138</f>
        <v>0</v>
      </c>
      <c r="Q134" s="4" t="s">
        <v>106</v>
      </c>
      <c r="R134">
        <f>'表2-1(由實施者填寫)'!H138</f>
        <v>0</v>
      </c>
      <c r="S134">
        <f>'表2-2(由實施者填寫)'!$P$6</f>
        <v>100000</v>
      </c>
    </row>
    <row r="135" spans="6:19" x14ac:dyDescent="0.25">
      <c r="F135">
        <f>'表2-1(由實施者填寫)'!B139</f>
        <v>0</v>
      </c>
      <c r="Q135" s="4" t="s">
        <v>106</v>
      </c>
      <c r="R135">
        <f>'表2-1(由實施者填寫)'!H139</f>
        <v>0</v>
      </c>
      <c r="S135">
        <f>'表2-2(由實施者填寫)'!$P$6</f>
        <v>100000</v>
      </c>
    </row>
    <row r="136" spans="6:19" x14ac:dyDescent="0.25">
      <c r="F136">
        <f>'表2-1(由實施者填寫)'!B140</f>
        <v>0</v>
      </c>
      <c r="Q136" s="4" t="s">
        <v>106</v>
      </c>
      <c r="R136">
        <f>'表2-1(由實施者填寫)'!H140</f>
        <v>0</v>
      </c>
      <c r="S136">
        <f>'表2-2(由實施者填寫)'!$P$6</f>
        <v>100000</v>
      </c>
    </row>
    <row r="137" spans="6:19" x14ac:dyDescent="0.25">
      <c r="F137">
        <f>'表2-1(由實施者填寫)'!B141</f>
        <v>0</v>
      </c>
      <c r="Q137" s="4" t="s">
        <v>106</v>
      </c>
      <c r="R137">
        <f>'表2-1(由實施者填寫)'!H141</f>
        <v>0</v>
      </c>
      <c r="S137">
        <f>'表2-2(由實施者填寫)'!$P$6</f>
        <v>100000</v>
      </c>
    </row>
    <row r="138" spans="6:19" x14ac:dyDescent="0.25">
      <c r="F138">
        <f>'表2-1(由實施者填寫)'!B142</f>
        <v>0</v>
      </c>
      <c r="Q138" s="4" t="s">
        <v>106</v>
      </c>
      <c r="R138">
        <f>'表2-1(由實施者填寫)'!H142</f>
        <v>0</v>
      </c>
      <c r="S138">
        <f>'表2-2(由實施者填寫)'!$P$6</f>
        <v>100000</v>
      </c>
    </row>
    <row r="139" spans="6:19" x14ac:dyDescent="0.25">
      <c r="F139">
        <f>'表2-1(由實施者填寫)'!B143</f>
        <v>0</v>
      </c>
      <c r="Q139" s="4" t="s">
        <v>106</v>
      </c>
      <c r="R139">
        <f>'表2-1(由實施者填寫)'!H143</f>
        <v>0</v>
      </c>
      <c r="S139">
        <f>'表2-2(由實施者填寫)'!$P$6</f>
        <v>100000</v>
      </c>
    </row>
    <row r="140" spans="6:19" x14ac:dyDescent="0.25">
      <c r="F140">
        <f>'表2-1(由實施者填寫)'!B144</f>
        <v>0</v>
      </c>
      <c r="Q140" s="4" t="s">
        <v>106</v>
      </c>
      <c r="R140">
        <f>'表2-1(由實施者填寫)'!H144</f>
        <v>0</v>
      </c>
      <c r="S140">
        <f>'表2-2(由實施者填寫)'!$P$6</f>
        <v>100000</v>
      </c>
    </row>
    <row r="141" spans="6:19" x14ac:dyDescent="0.25">
      <c r="F141">
        <f>'表2-1(由實施者填寫)'!B145</f>
        <v>0</v>
      </c>
      <c r="Q141" s="4" t="s">
        <v>106</v>
      </c>
      <c r="R141">
        <f>'表2-1(由實施者填寫)'!H145</f>
        <v>0</v>
      </c>
      <c r="S141">
        <f>'表2-2(由實施者填寫)'!$P$6</f>
        <v>100000</v>
      </c>
    </row>
    <row r="142" spans="6:19" x14ac:dyDescent="0.25">
      <c r="F142">
        <f>'表2-1(由實施者填寫)'!B146</f>
        <v>0</v>
      </c>
      <c r="Q142" s="4" t="s">
        <v>106</v>
      </c>
      <c r="R142">
        <f>'表2-1(由實施者填寫)'!H146</f>
        <v>0</v>
      </c>
      <c r="S142">
        <f>'表2-2(由實施者填寫)'!$P$6</f>
        <v>100000</v>
      </c>
    </row>
    <row r="143" spans="6:19" x14ac:dyDescent="0.25">
      <c r="F143">
        <f>'表2-1(由實施者填寫)'!B147</f>
        <v>0</v>
      </c>
      <c r="Q143" s="4" t="s">
        <v>106</v>
      </c>
      <c r="R143">
        <f>'表2-1(由實施者填寫)'!H147</f>
        <v>0</v>
      </c>
      <c r="S143">
        <f>'表2-2(由實施者填寫)'!$P$6</f>
        <v>100000</v>
      </c>
    </row>
    <row r="144" spans="6:19" x14ac:dyDescent="0.25">
      <c r="F144">
        <f>'表2-1(由實施者填寫)'!B148</f>
        <v>0</v>
      </c>
      <c r="Q144" s="4" t="s">
        <v>106</v>
      </c>
      <c r="R144">
        <f>'表2-1(由實施者填寫)'!H148</f>
        <v>0</v>
      </c>
      <c r="S144">
        <f>'表2-2(由實施者填寫)'!$P$6</f>
        <v>100000</v>
      </c>
    </row>
    <row r="145" spans="6:19" x14ac:dyDescent="0.25">
      <c r="F145">
        <f>'表2-1(由實施者填寫)'!B149</f>
        <v>0</v>
      </c>
      <c r="Q145" s="4" t="s">
        <v>106</v>
      </c>
      <c r="R145">
        <f>'表2-1(由實施者填寫)'!H149</f>
        <v>0</v>
      </c>
      <c r="S145">
        <f>'表2-2(由實施者填寫)'!$P$6</f>
        <v>100000</v>
      </c>
    </row>
    <row r="146" spans="6:19" x14ac:dyDescent="0.25">
      <c r="F146">
        <f>'表2-1(由實施者填寫)'!B150</f>
        <v>0</v>
      </c>
      <c r="Q146" s="4" t="s">
        <v>106</v>
      </c>
      <c r="R146">
        <f>'表2-1(由實施者填寫)'!H150</f>
        <v>0</v>
      </c>
      <c r="S146">
        <f>'表2-2(由實施者填寫)'!$P$6</f>
        <v>100000</v>
      </c>
    </row>
    <row r="147" spans="6:19" x14ac:dyDescent="0.25">
      <c r="F147">
        <f>'表2-1(由實施者填寫)'!B151</f>
        <v>0</v>
      </c>
      <c r="Q147" s="4" t="s">
        <v>106</v>
      </c>
      <c r="R147">
        <f>'表2-1(由實施者填寫)'!H151</f>
        <v>0</v>
      </c>
      <c r="S147">
        <f>'表2-2(由實施者填寫)'!$P$6</f>
        <v>100000</v>
      </c>
    </row>
    <row r="148" spans="6:19" x14ac:dyDescent="0.25">
      <c r="F148">
        <f>'表2-1(由實施者填寫)'!B152</f>
        <v>0</v>
      </c>
      <c r="Q148" s="4" t="s">
        <v>106</v>
      </c>
      <c r="R148">
        <f>'表2-1(由實施者填寫)'!H152</f>
        <v>0</v>
      </c>
      <c r="S148">
        <f>'表2-2(由實施者填寫)'!$P$6</f>
        <v>100000</v>
      </c>
    </row>
    <row r="149" spans="6:19" x14ac:dyDescent="0.25">
      <c r="F149">
        <f>'表2-1(由實施者填寫)'!B153</f>
        <v>0</v>
      </c>
      <c r="Q149" s="4" t="s">
        <v>106</v>
      </c>
      <c r="R149">
        <f>'表2-1(由實施者填寫)'!H153</f>
        <v>0</v>
      </c>
      <c r="S149">
        <f>'表2-2(由實施者填寫)'!$P$6</f>
        <v>100000</v>
      </c>
    </row>
    <row r="150" spans="6:19" x14ac:dyDescent="0.25">
      <c r="F150">
        <f>'表2-1(由實施者填寫)'!B154</f>
        <v>0</v>
      </c>
      <c r="Q150" s="4" t="s">
        <v>106</v>
      </c>
      <c r="R150">
        <f>'表2-1(由實施者填寫)'!H154</f>
        <v>0</v>
      </c>
      <c r="S150">
        <f>'表2-2(由實施者填寫)'!$P$6</f>
        <v>100000</v>
      </c>
    </row>
    <row r="151" spans="6:19" x14ac:dyDescent="0.25">
      <c r="F151">
        <f>'表2-1(由實施者填寫)'!B155</f>
        <v>0</v>
      </c>
      <c r="Q151" s="4" t="s">
        <v>106</v>
      </c>
      <c r="R151">
        <f>'表2-1(由實施者填寫)'!H155</f>
        <v>0</v>
      </c>
      <c r="S151">
        <f>'表2-2(由實施者填寫)'!$P$6</f>
        <v>100000</v>
      </c>
    </row>
    <row r="152" spans="6:19" x14ac:dyDescent="0.25">
      <c r="F152">
        <f>'表2-1(由實施者填寫)'!B156</f>
        <v>0</v>
      </c>
      <c r="Q152" s="4" t="s">
        <v>106</v>
      </c>
      <c r="R152">
        <f>'表2-1(由實施者填寫)'!H156</f>
        <v>0</v>
      </c>
      <c r="S152">
        <f>'表2-2(由實施者填寫)'!$P$6</f>
        <v>100000</v>
      </c>
    </row>
    <row r="153" spans="6:19" x14ac:dyDescent="0.25">
      <c r="F153">
        <f>'表2-1(由實施者填寫)'!B157</f>
        <v>0</v>
      </c>
      <c r="Q153" s="4" t="s">
        <v>106</v>
      </c>
      <c r="R153">
        <f>'表2-1(由實施者填寫)'!H157</f>
        <v>0</v>
      </c>
      <c r="S153">
        <f>'表2-2(由實施者填寫)'!$P$6</f>
        <v>100000</v>
      </c>
    </row>
    <row r="154" spans="6:19" x14ac:dyDescent="0.25">
      <c r="F154">
        <f>'表2-1(由實施者填寫)'!B158</f>
        <v>0</v>
      </c>
      <c r="Q154" s="4" t="s">
        <v>106</v>
      </c>
      <c r="R154">
        <f>'表2-1(由實施者填寫)'!H158</f>
        <v>0</v>
      </c>
      <c r="S154">
        <f>'表2-2(由實施者填寫)'!$P$6</f>
        <v>100000</v>
      </c>
    </row>
    <row r="155" spans="6:19" x14ac:dyDescent="0.25">
      <c r="F155">
        <f>'表2-1(由實施者填寫)'!B159</f>
        <v>0</v>
      </c>
      <c r="Q155" s="4" t="s">
        <v>106</v>
      </c>
      <c r="R155">
        <f>'表2-1(由實施者填寫)'!H159</f>
        <v>0</v>
      </c>
      <c r="S155">
        <f>'表2-2(由實施者填寫)'!$P$6</f>
        <v>100000</v>
      </c>
    </row>
    <row r="156" spans="6:19" x14ac:dyDescent="0.25">
      <c r="F156">
        <f>'表2-1(由實施者填寫)'!B160</f>
        <v>0</v>
      </c>
      <c r="Q156" s="4" t="s">
        <v>106</v>
      </c>
      <c r="R156">
        <f>'表2-1(由實施者填寫)'!H160</f>
        <v>0</v>
      </c>
      <c r="S156">
        <f>'表2-2(由實施者填寫)'!$P$6</f>
        <v>100000</v>
      </c>
    </row>
    <row r="157" spans="6:19" x14ac:dyDescent="0.25">
      <c r="F157">
        <f>'表2-1(由實施者填寫)'!B161</f>
        <v>0</v>
      </c>
      <c r="Q157" s="4" t="s">
        <v>106</v>
      </c>
      <c r="R157">
        <f>'表2-1(由實施者填寫)'!H161</f>
        <v>0</v>
      </c>
      <c r="S157">
        <f>'表2-2(由實施者填寫)'!$P$6</f>
        <v>100000</v>
      </c>
    </row>
    <row r="158" spans="6:19" x14ac:dyDescent="0.25">
      <c r="F158">
        <f>'表2-1(由實施者填寫)'!B162</f>
        <v>0</v>
      </c>
      <c r="Q158" s="4" t="s">
        <v>106</v>
      </c>
      <c r="R158">
        <f>'表2-1(由實施者填寫)'!H162</f>
        <v>0</v>
      </c>
      <c r="S158">
        <f>'表2-2(由實施者填寫)'!$P$6</f>
        <v>100000</v>
      </c>
    </row>
    <row r="159" spans="6:19" x14ac:dyDescent="0.25">
      <c r="F159">
        <f>'表2-1(由實施者填寫)'!B163</f>
        <v>0</v>
      </c>
      <c r="Q159" s="4" t="s">
        <v>106</v>
      </c>
      <c r="R159">
        <f>'表2-1(由實施者填寫)'!H163</f>
        <v>0</v>
      </c>
      <c r="S159">
        <f>'表2-2(由實施者填寫)'!$P$6</f>
        <v>100000</v>
      </c>
    </row>
    <row r="160" spans="6:19" x14ac:dyDescent="0.25">
      <c r="F160">
        <f>'表2-1(由實施者填寫)'!B164</f>
        <v>0</v>
      </c>
      <c r="Q160" s="4" t="s">
        <v>106</v>
      </c>
      <c r="R160">
        <f>'表2-1(由實施者填寫)'!H164</f>
        <v>0</v>
      </c>
      <c r="S160">
        <f>'表2-2(由實施者填寫)'!$P$6</f>
        <v>100000</v>
      </c>
    </row>
    <row r="161" spans="6:19" x14ac:dyDescent="0.25">
      <c r="F161">
        <f>'表2-1(由實施者填寫)'!B165</f>
        <v>0</v>
      </c>
      <c r="Q161" s="4" t="s">
        <v>106</v>
      </c>
      <c r="R161">
        <f>'表2-1(由實施者填寫)'!H165</f>
        <v>0</v>
      </c>
      <c r="S161">
        <f>'表2-2(由實施者填寫)'!$P$6</f>
        <v>100000</v>
      </c>
    </row>
    <row r="162" spans="6:19" x14ac:dyDescent="0.25">
      <c r="F162">
        <f>'表2-1(由實施者填寫)'!B166</f>
        <v>0</v>
      </c>
      <c r="Q162" s="4" t="s">
        <v>106</v>
      </c>
      <c r="R162">
        <f>'表2-1(由實施者填寫)'!H166</f>
        <v>0</v>
      </c>
      <c r="S162">
        <f>'表2-2(由實施者填寫)'!$P$6</f>
        <v>100000</v>
      </c>
    </row>
    <row r="163" spans="6:19" x14ac:dyDescent="0.25">
      <c r="F163">
        <f>'表2-1(由實施者填寫)'!B167</f>
        <v>0</v>
      </c>
      <c r="Q163" s="4" t="s">
        <v>106</v>
      </c>
      <c r="R163">
        <f>'表2-1(由實施者填寫)'!H167</f>
        <v>0</v>
      </c>
      <c r="S163">
        <f>'表2-2(由實施者填寫)'!$P$6</f>
        <v>100000</v>
      </c>
    </row>
    <row r="164" spans="6:19" x14ac:dyDescent="0.25">
      <c r="F164">
        <f>'表2-1(由實施者填寫)'!B168</f>
        <v>0</v>
      </c>
      <c r="Q164" s="4" t="s">
        <v>106</v>
      </c>
      <c r="R164">
        <f>'表2-1(由實施者填寫)'!H168</f>
        <v>0</v>
      </c>
      <c r="S164">
        <f>'表2-2(由實施者填寫)'!$P$6</f>
        <v>100000</v>
      </c>
    </row>
    <row r="165" spans="6:19" x14ac:dyDescent="0.25">
      <c r="F165">
        <f>'表2-1(由實施者填寫)'!B169</f>
        <v>0</v>
      </c>
      <c r="Q165" s="4" t="s">
        <v>106</v>
      </c>
      <c r="R165">
        <f>'表2-1(由實施者填寫)'!H169</f>
        <v>0</v>
      </c>
      <c r="S165">
        <f>'表2-2(由實施者填寫)'!$P$6</f>
        <v>100000</v>
      </c>
    </row>
    <row r="166" spans="6:19" x14ac:dyDescent="0.25">
      <c r="F166">
        <f>'表2-1(由實施者填寫)'!B170</f>
        <v>0</v>
      </c>
      <c r="Q166" s="4" t="s">
        <v>106</v>
      </c>
      <c r="R166">
        <f>'表2-1(由實施者填寫)'!H170</f>
        <v>0</v>
      </c>
      <c r="S166">
        <f>'表2-2(由實施者填寫)'!$P$6</f>
        <v>100000</v>
      </c>
    </row>
    <row r="167" spans="6:19" x14ac:dyDescent="0.25">
      <c r="F167">
        <f>'表2-1(由實施者填寫)'!B171</f>
        <v>0</v>
      </c>
      <c r="Q167" s="4" t="s">
        <v>106</v>
      </c>
      <c r="R167">
        <f>'表2-1(由實施者填寫)'!H171</f>
        <v>0</v>
      </c>
      <c r="S167">
        <f>'表2-2(由實施者填寫)'!$P$6</f>
        <v>100000</v>
      </c>
    </row>
    <row r="168" spans="6:19" x14ac:dyDescent="0.25">
      <c r="F168">
        <f>'表2-1(由實施者填寫)'!B172</f>
        <v>0</v>
      </c>
      <c r="Q168" s="4" t="s">
        <v>106</v>
      </c>
      <c r="R168">
        <f>'表2-1(由實施者填寫)'!H172</f>
        <v>0</v>
      </c>
      <c r="S168">
        <f>'表2-2(由實施者填寫)'!$P$6</f>
        <v>100000</v>
      </c>
    </row>
    <row r="169" spans="6:19" x14ac:dyDescent="0.25">
      <c r="F169">
        <f>'表2-1(由實施者填寫)'!B173</f>
        <v>0</v>
      </c>
      <c r="Q169" s="4" t="s">
        <v>106</v>
      </c>
      <c r="R169">
        <f>'表2-1(由實施者填寫)'!H173</f>
        <v>0</v>
      </c>
      <c r="S169">
        <f>'表2-2(由實施者填寫)'!$P$6</f>
        <v>100000</v>
      </c>
    </row>
    <row r="170" spans="6:19" x14ac:dyDescent="0.25">
      <c r="F170">
        <f>'表2-1(由實施者填寫)'!B174</f>
        <v>0</v>
      </c>
      <c r="Q170" s="4" t="s">
        <v>106</v>
      </c>
      <c r="R170">
        <f>'表2-1(由實施者填寫)'!H174</f>
        <v>0</v>
      </c>
      <c r="S170">
        <f>'表2-2(由實施者填寫)'!$P$6</f>
        <v>100000</v>
      </c>
    </row>
    <row r="171" spans="6:19" x14ac:dyDescent="0.25">
      <c r="F171">
        <f>'表2-1(由實施者填寫)'!B175</f>
        <v>0</v>
      </c>
      <c r="Q171" s="4" t="s">
        <v>106</v>
      </c>
      <c r="R171">
        <f>'表2-1(由實施者填寫)'!H175</f>
        <v>0</v>
      </c>
      <c r="S171">
        <f>'表2-2(由實施者填寫)'!$P$6</f>
        <v>100000</v>
      </c>
    </row>
    <row r="172" spans="6:19" x14ac:dyDescent="0.25">
      <c r="F172">
        <f>'表2-1(由實施者填寫)'!B176</f>
        <v>0</v>
      </c>
      <c r="Q172" s="4" t="s">
        <v>106</v>
      </c>
      <c r="R172">
        <f>'表2-1(由實施者填寫)'!H176</f>
        <v>0</v>
      </c>
      <c r="S172">
        <f>'表2-2(由實施者填寫)'!$P$6</f>
        <v>100000</v>
      </c>
    </row>
    <row r="173" spans="6:19" x14ac:dyDescent="0.25">
      <c r="F173">
        <f>'表2-1(由實施者填寫)'!B177</f>
        <v>0</v>
      </c>
      <c r="Q173" s="4" t="s">
        <v>106</v>
      </c>
      <c r="R173">
        <f>'表2-1(由實施者填寫)'!H177</f>
        <v>0</v>
      </c>
      <c r="S173">
        <f>'表2-2(由實施者填寫)'!$P$6</f>
        <v>100000</v>
      </c>
    </row>
    <row r="174" spans="6:19" x14ac:dyDescent="0.25">
      <c r="F174">
        <f>'表2-1(由實施者填寫)'!B178</f>
        <v>0</v>
      </c>
      <c r="Q174" s="4" t="s">
        <v>106</v>
      </c>
      <c r="R174">
        <f>'表2-1(由實施者填寫)'!H178</f>
        <v>0</v>
      </c>
      <c r="S174">
        <f>'表2-2(由實施者填寫)'!$P$6</f>
        <v>100000</v>
      </c>
    </row>
    <row r="175" spans="6:19" x14ac:dyDescent="0.25">
      <c r="F175">
        <f>'表2-1(由實施者填寫)'!B179</f>
        <v>0</v>
      </c>
      <c r="Q175" s="4" t="s">
        <v>106</v>
      </c>
      <c r="R175">
        <f>'表2-1(由實施者填寫)'!H179</f>
        <v>0</v>
      </c>
      <c r="S175">
        <f>'表2-2(由實施者填寫)'!$P$6</f>
        <v>100000</v>
      </c>
    </row>
    <row r="176" spans="6:19" x14ac:dyDescent="0.25">
      <c r="F176">
        <f>'表2-1(由實施者填寫)'!B180</f>
        <v>0</v>
      </c>
      <c r="Q176" s="4" t="s">
        <v>106</v>
      </c>
      <c r="R176">
        <f>'表2-1(由實施者填寫)'!H180</f>
        <v>0</v>
      </c>
      <c r="S176">
        <f>'表2-2(由實施者填寫)'!$P$6</f>
        <v>100000</v>
      </c>
    </row>
    <row r="177" spans="6:19" x14ac:dyDescent="0.25">
      <c r="F177">
        <f>'表2-1(由實施者填寫)'!B181</f>
        <v>0</v>
      </c>
      <c r="Q177" s="4" t="s">
        <v>106</v>
      </c>
      <c r="R177">
        <f>'表2-1(由實施者填寫)'!H181</f>
        <v>0</v>
      </c>
      <c r="S177">
        <f>'表2-2(由實施者填寫)'!$P$6</f>
        <v>100000</v>
      </c>
    </row>
    <row r="178" spans="6:19" x14ac:dyDescent="0.25">
      <c r="F178">
        <f>'表2-1(由實施者填寫)'!B182</f>
        <v>0</v>
      </c>
      <c r="Q178" s="4" t="s">
        <v>106</v>
      </c>
      <c r="R178">
        <f>'表2-1(由實施者填寫)'!H182</f>
        <v>0</v>
      </c>
      <c r="S178">
        <f>'表2-2(由實施者填寫)'!$P$6</f>
        <v>100000</v>
      </c>
    </row>
    <row r="179" spans="6:19" x14ac:dyDescent="0.25">
      <c r="F179">
        <f>'表2-1(由實施者填寫)'!B183</f>
        <v>0</v>
      </c>
      <c r="Q179" s="4" t="s">
        <v>106</v>
      </c>
      <c r="R179">
        <f>'表2-1(由實施者填寫)'!H183</f>
        <v>0</v>
      </c>
      <c r="S179">
        <f>'表2-2(由實施者填寫)'!$P$6</f>
        <v>100000</v>
      </c>
    </row>
    <row r="180" spans="6:19" x14ac:dyDescent="0.25">
      <c r="F180">
        <f>'表2-1(由實施者填寫)'!B184</f>
        <v>0</v>
      </c>
      <c r="Q180" s="4" t="s">
        <v>106</v>
      </c>
      <c r="R180">
        <f>'表2-1(由實施者填寫)'!H184</f>
        <v>0</v>
      </c>
      <c r="S180">
        <f>'表2-2(由實施者填寫)'!$P$6</f>
        <v>100000</v>
      </c>
    </row>
    <row r="181" spans="6:19" x14ac:dyDescent="0.25">
      <c r="F181">
        <f>'表2-1(由實施者填寫)'!B185</f>
        <v>0</v>
      </c>
      <c r="Q181" s="4" t="s">
        <v>106</v>
      </c>
      <c r="R181">
        <f>'表2-1(由實施者填寫)'!H185</f>
        <v>0</v>
      </c>
      <c r="S181">
        <f>'表2-2(由實施者填寫)'!$P$6</f>
        <v>100000</v>
      </c>
    </row>
    <row r="182" spans="6:19" x14ac:dyDescent="0.25">
      <c r="F182">
        <f>'表2-1(由實施者填寫)'!B186</f>
        <v>0</v>
      </c>
      <c r="Q182" s="4" t="s">
        <v>106</v>
      </c>
      <c r="R182">
        <f>'表2-1(由實施者填寫)'!H186</f>
        <v>0</v>
      </c>
      <c r="S182">
        <f>'表2-2(由實施者填寫)'!$P$6</f>
        <v>100000</v>
      </c>
    </row>
    <row r="183" spans="6:19" x14ac:dyDescent="0.25">
      <c r="F183">
        <f>'表2-1(由實施者填寫)'!B187</f>
        <v>0</v>
      </c>
      <c r="Q183" s="4" t="s">
        <v>106</v>
      </c>
      <c r="R183">
        <f>'表2-1(由實施者填寫)'!H187</f>
        <v>0</v>
      </c>
      <c r="S183">
        <f>'表2-2(由實施者填寫)'!$P$6</f>
        <v>100000</v>
      </c>
    </row>
    <row r="184" spans="6:19" x14ac:dyDescent="0.25">
      <c r="F184">
        <f>'表2-1(由實施者填寫)'!B188</f>
        <v>0</v>
      </c>
      <c r="Q184" s="4" t="s">
        <v>106</v>
      </c>
      <c r="R184">
        <f>'表2-1(由實施者填寫)'!H188</f>
        <v>0</v>
      </c>
      <c r="S184">
        <f>'表2-2(由實施者填寫)'!$P$6</f>
        <v>100000</v>
      </c>
    </row>
    <row r="185" spans="6:19" x14ac:dyDescent="0.25">
      <c r="F185">
        <f>'表2-1(由實施者填寫)'!B189</f>
        <v>0</v>
      </c>
      <c r="Q185" s="4" t="s">
        <v>106</v>
      </c>
      <c r="R185">
        <f>'表2-1(由實施者填寫)'!H189</f>
        <v>0</v>
      </c>
      <c r="S185">
        <f>'表2-2(由實施者填寫)'!$P$6</f>
        <v>100000</v>
      </c>
    </row>
    <row r="186" spans="6:19" x14ac:dyDescent="0.25">
      <c r="F186">
        <f>'表2-1(由實施者填寫)'!B190</f>
        <v>0</v>
      </c>
      <c r="Q186" s="4" t="s">
        <v>106</v>
      </c>
      <c r="R186">
        <f>'表2-1(由實施者填寫)'!H190</f>
        <v>0</v>
      </c>
      <c r="S186">
        <f>'表2-2(由實施者填寫)'!$P$6</f>
        <v>100000</v>
      </c>
    </row>
    <row r="187" spans="6:19" x14ac:dyDescent="0.25">
      <c r="F187">
        <f>'表2-1(由實施者填寫)'!B191</f>
        <v>0</v>
      </c>
      <c r="Q187" s="4" t="s">
        <v>106</v>
      </c>
      <c r="R187">
        <f>'表2-1(由實施者填寫)'!H191</f>
        <v>0</v>
      </c>
      <c r="S187">
        <f>'表2-2(由實施者填寫)'!$P$6</f>
        <v>100000</v>
      </c>
    </row>
    <row r="188" spans="6:19" x14ac:dyDescent="0.25">
      <c r="F188">
        <f>'表2-1(由實施者填寫)'!B192</f>
        <v>0</v>
      </c>
      <c r="Q188" s="4" t="s">
        <v>106</v>
      </c>
      <c r="R188">
        <f>'表2-1(由實施者填寫)'!H192</f>
        <v>0</v>
      </c>
      <c r="S188">
        <f>'表2-2(由實施者填寫)'!$P$6</f>
        <v>100000</v>
      </c>
    </row>
    <row r="189" spans="6:19" x14ac:dyDescent="0.25">
      <c r="F189">
        <f>'表2-1(由實施者填寫)'!B193</f>
        <v>0</v>
      </c>
      <c r="Q189" s="4" t="s">
        <v>106</v>
      </c>
      <c r="R189">
        <f>'表2-1(由實施者填寫)'!H193</f>
        <v>0</v>
      </c>
      <c r="S189">
        <f>'表2-2(由實施者填寫)'!$P$6</f>
        <v>100000</v>
      </c>
    </row>
    <row r="190" spans="6:19" x14ac:dyDescent="0.25">
      <c r="F190">
        <f>'表2-1(由實施者填寫)'!B194</f>
        <v>0</v>
      </c>
      <c r="Q190" s="4" t="s">
        <v>106</v>
      </c>
      <c r="R190">
        <f>'表2-1(由實施者填寫)'!H194</f>
        <v>0</v>
      </c>
      <c r="S190">
        <f>'表2-2(由實施者填寫)'!$P$6</f>
        <v>100000</v>
      </c>
    </row>
    <row r="191" spans="6:19" x14ac:dyDescent="0.25">
      <c r="F191">
        <f>'表2-1(由實施者填寫)'!B195</f>
        <v>0</v>
      </c>
      <c r="Q191" s="4" t="s">
        <v>106</v>
      </c>
      <c r="R191">
        <f>'表2-1(由實施者填寫)'!H195</f>
        <v>0</v>
      </c>
      <c r="S191">
        <f>'表2-2(由實施者填寫)'!$P$6</f>
        <v>100000</v>
      </c>
    </row>
    <row r="192" spans="6:19" x14ac:dyDescent="0.25">
      <c r="F192">
        <f>'表2-1(由實施者填寫)'!B196</f>
        <v>0</v>
      </c>
      <c r="Q192" s="4" t="s">
        <v>106</v>
      </c>
      <c r="R192">
        <f>'表2-1(由實施者填寫)'!H196</f>
        <v>0</v>
      </c>
      <c r="S192">
        <f>'表2-2(由實施者填寫)'!$P$6</f>
        <v>100000</v>
      </c>
    </row>
    <row r="193" spans="6:19" x14ac:dyDescent="0.25">
      <c r="F193">
        <f>'表2-1(由實施者填寫)'!B197</f>
        <v>0</v>
      </c>
      <c r="Q193" s="4" t="s">
        <v>106</v>
      </c>
      <c r="R193">
        <f>'表2-1(由實施者填寫)'!H197</f>
        <v>0</v>
      </c>
      <c r="S193">
        <f>'表2-2(由實施者填寫)'!$P$6</f>
        <v>100000</v>
      </c>
    </row>
    <row r="194" spans="6:19" x14ac:dyDescent="0.25">
      <c r="F194">
        <f>'表2-1(由實施者填寫)'!B198</f>
        <v>0</v>
      </c>
      <c r="Q194" s="4" t="s">
        <v>106</v>
      </c>
      <c r="R194">
        <f>'表2-1(由實施者填寫)'!H198</f>
        <v>0</v>
      </c>
      <c r="S194">
        <f>'表2-2(由實施者填寫)'!$P$6</f>
        <v>100000</v>
      </c>
    </row>
    <row r="195" spans="6:19" x14ac:dyDescent="0.25">
      <c r="F195">
        <f>'表2-1(由實施者填寫)'!B199</f>
        <v>0</v>
      </c>
      <c r="Q195" s="4" t="s">
        <v>106</v>
      </c>
      <c r="R195">
        <f>'表2-1(由實施者填寫)'!H199</f>
        <v>0</v>
      </c>
      <c r="S195">
        <f>'表2-2(由實施者填寫)'!$P$6</f>
        <v>100000</v>
      </c>
    </row>
    <row r="196" spans="6:19" x14ac:dyDescent="0.25">
      <c r="F196">
        <f>'表2-1(由實施者填寫)'!B200</f>
        <v>0</v>
      </c>
      <c r="Q196" s="4" t="s">
        <v>106</v>
      </c>
      <c r="R196">
        <f>'表2-1(由實施者填寫)'!H200</f>
        <v>0</v>
      </c>
      <c r="S196">
        <f>'表2-2(由實施者填寫)'!$P$6</f>
        <v>100000</v>
      </c>
    </row>
    <row r="197" spans="6:19" x14ac:dyDescent="0.25">
      <c r="F197">
        <f>'表2-1(由實施者填寫)'!B201</f>
        <v>0</v>
      </c>
      <c r="Q197" s="4" t="s">
        <v>106</v>
      </c>
      <c r="R197">
        <f>'表2-1(由實施者填寫)'!H201</f>
        <v>0</v>
      </c>
      <c r="S197">
        <f>'表2-2(由實施者填寫)'!$P$6</f>
        <v>100000</v>
      </c>
    </row>
    <row r="198" spans="6:19" x14ac:dyDescent="0.25">
      <c r="F198">
        <f>'表2-1(由實施者填寫)'!B202</f>
        <v>0</v>
      </c>
      <c r="Q198" s="4" t="s">
        <v>106</v>
      </c>
      <c r="R198">
        <f>'表2-1(由實施者填寫)'!H202</f>
        <v>0</v>
      </c>
      <c r="S198">
        <f>'表2-2(由實施者填寫)'!$P$6</f>
        <v>100000</v>
      </c>
    </row>
    <row r="199" spans="6:19" x14ac:dyDescent="0.25">
      <c r="F199">
        <f>'表2-1(由實施者填寫)'!B203</f>
        <v>0</v>
      </c>
      <c r="Q199" s="4" t="s">
        <v>106</v>
      </c>
      <c r="R199">
        <f>'表2-1(由實施者填寫)'!H203</f>
        <v>0</v>
      </c>
      <c r="S199">
        <f>'表2-2(由實施者填寫)'!$P$6</f>
        <v>100000</v>
      </c>
    </row>
    <row r="200" spans="6:19" x14ac:dyDescent="0.25">
      <c r="F200">
        <f>'表2-1(由實施者填寫)'!B204</f>
        <v>0</v>
      </c>
      <c r="Q200" s="4" t="s">
        <v>106</v>
      </c>
      <c r="R200">
        <f>'表2-1(由實施者填寫)'!H204</f>
        <v>0</v>
      </c>
      <c r="S200">
        <f>'表2-2(由實施者填寫)'!$P$6</f>
        <v>100000</v>
      </c>
    </row>
  </sheetData>
  <autoFilter ref="A1:V1" xr:uid="{F7B3684C-390C-4F67-91E9-0738AEB88449}"/>
  <phoneticPr fontId="2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04FEE4-3B48-451D-9E34-D71C7FAE302B}">
  <dimension ref="A1:AB200"/>
  <sheetViews>
    <sheetView showZeros="0" topLeftCell="Q1" zoomScaleNormal="100" workbookViewId="0">
      <selection activeCell="A198" sqref="A198:XFD198"/>
    </sheetView>
  </sheetViews>
  <sheetFormatPr defaultRowHeight="16.5" x14ac:dyDescent="0.25"/>
  <cols>
    <col min="1" max="2" width="10.5" bestFit="1" customWidth="1"/>
    <col min="3" max="3" width="8.625" bestFit="1" customWidth="1"/>
    <col min="4" max="4" width="10.5" bestFit="1" customWidth="1"/>
    <col min="5" max="5" width="6.75" bestFit="1" customWidth="1"/>
    <col min="6" max="6" width="29.875" style="4" bestFit="1" customWidth="1"/>
    <col min="7" max="7" width="61.375" bestFit="1" customWidth="1"/>
    <col min="8" max="8" width="10.5" bestFit="1" customWidth="1"/>
    <col min="9" max="9" width="11.375" bestFit="1" customWidth="1"/>
    <col min="10" max="10" width="13.875" bestFit="1" customWidth="1"/>
    <col min="11" max="11" width="11.375" bestFit="1" customWidth="1"/>
    <col min="12" max="12" width="9.5" bestFit="1" customWidth="1"/>
    <col min="13" max="13" width="11.375" bestFit="1" customWidth="1"/>
    <col min="14" max="14" width="9.5" bestFit="1" customWidth="1"/>
    <col min="15" max="15" width="21.125" bestFit="1" customWidth="1"/>
    <col min="16" max="17" width="17.625" bestFit="1" customWidth="1"/>
    <col min="18" max="18" width="17.625" style="4" bestFit="1" customWidth="1"/>
    <col min="19" max="19" width="7.5" bestFit="1" customWidth="1"/>
    <col min="20" max="20" width="8.5" bestFit="1" customWidth="1"/>
    <col min="21" max="21" width="12.625" bestFit="1" customWidth="1"/>
    <col min="22" max="22" width="17.625" bestFit="1" customWidth="1"/>
    <col min="23" max="23" width="12.625" bestFit="1" customWidth="1"/>
    <col min="24" max="24" width="12.625" style="4" bestFit="1" customWidth="1"/>
    <col min="25" max="25" width="12.625" bestFit="1" customWidth="1"/>
    <col min="26" max="26" width="23.625" style="4" bestFit="1" customWidth="1"/>
    <col min="27" max="27" width="18.625" customWidth="1"/>
    <col min="28" max="28" width="21.75" style="4" customWidth="1"/>
  </cols>
  <sheetData>
    <row r="1" spans="1:28" s="3" customFormat="1" x14ac:dyDescent="0.25">
      <c r="A1" s="304" t="s">
        <v>107</v>
      </c>
      <c r="B1" s="304" t="s">
        <v>108</v>
      </c>
      <c r="C1" s="304" t="s">
        <v>109</v>
      </c>
      <c r="D1" s="304" t="s">
        <v>110</v>
      </c>
      <c r="E1" s="305" t="s">
        <v>24</v>
      </c>
      <c r="F1" s="304" t="s">
        <v>111</v>
      </c>
      <c r="G1" s="304" t="s">
        <v>112</v>
      </c>
      <c r="H1" s="306" t="s">
        <v>113</v>
      </c>
      <c r="I1" s="304" t="s">
        <v>114</v>
      </c>
      <c r="J1" s="304" t="s">
        <v>115</v>
      </c>
      <c r="K1" s="304" t="s">
        <v>116</v>
      </c>
      <c r="L1" s="304" t="s">
        <v>117</v>
      </c>
      <c r="M1" s="304" t="s">
        <v>118</v>
      </c>
      <c r="N1" s="304" t="s">
        <v>119</v>
      </c>
      <c r="O1" s="304" t="s">
        <v>120</v>
      </c>
      <c r="P1" s="305" t="s">
        <v>121</v>
      </c>
      <c r="Q1" s="305" t="s">
        <v>122</v>
      </c>
      <c r="R1" s="304" t="s">
        <v>123</v>
      </c>
      <c r="S1" s="304" t="s">
        <v>4</v>
      </c>
      <c r="T1" s="304" t="s">
        <v>5</v>
      </c>
      <c r="U1" s="305" t="s">
        <v>124</v>
      </c>
      <c r="V1" s="305" t="s">
        <v>125</v>
      </c>
      <c r="W1" s="305" t="s">
        <v>126</v>
      </c>
      <c r="X1" s="304" t="s">
        <v>127</v>
      </c>
      <c r="Y1" s="304" t="s">
        <v>128</v>
      </c>
      <c r="Z1" s="302" t="s">
        <v>222</v>
      </c>
      <c r="AA1" s="301" t="s">
        <v>223</v>
      </c>
      <c r="AB1" s="300" t="s">
        <v>297</v>
      </c>
    </row>
    <row r="2" spans="1:28" x14ac:dyDescent="0.25">
      <c r="F2" s="4">
        <f>'表2-2(由實施者填寫)'!C8</f>
        <v>0</v>
      </c>
      <c r="G2">
        <f>'表2-2(由實施者填寫)'!B8</f>
        <v>0</v>
      </c>
      <c r="R2" s="4" t="s">
        <v>227</v>
      </c>
      <c r="S2">
        <f ca="1">'表2-2(由實施者填寫)'!V8</f>
        <v>0</v>
      </c>
      <c r="T2">
        <f>'表2-2(由實施者填寫)'!$P$6</f>
        <v>100000</v>
      </c>
      <c r="X2" s="4">
        <f>'表2-2(由實施者填寫)'!R8</f>
        <v>0</v>
      </c>
      <c r="Y2">
        <f>'表2-2(由實施者填寫)'!S8</f>
        <v>0</v>
      </c>
      <c r="Z2" s="4">
        <f>'表2-2(由實施者填寫)'!T8</f>
        <v>0</v>
      </c>
      <c r="AB2" s="4">
        <f>'表2-2(由實施者填寫)'!X8</f>
        <v>0</v>
      </c>
    </row>
    <row r="3" spans="1:28" x14ac:dyDescent="0.25">
      <c r="F3" s="4">
        <f>'表2-2(由實施者填寫)'!C9</f>
        <v>0</v>
      </c>
      <c r="G3">
        <f>'表2-2(由實施者填寫)'!B9</f>
        <v>0</v>
      </c>
      <c r="R3" s="4" t="s">
        <v>227</v>
      </c>
      <c r="S3">
        <f ca="1">'表2-2(由實施者填寫)'!V9</f>
        <v>0</v>
      </c>
      <c r="T3">
        <f>'表2-2(由實施者填寫)'!$P$6</f>
        <v>100000</v>
      </c>
      <c r="X3" s="4">
        <f>'表2-2(由實施者填寫)'!R9</f>
        <v>0</v>
      </c>
      <c r="Y3">
        <f>'表2-2(由實施者填寫)'!S9</f>
        <v>0</v>
      </c>
      <c r="Z3" s="4">
        <f>'表2-2(由實施者填寫)'!T9</f>
        <v>0</v>
      </c>
      <c r="AB3" s="4">
        <f>'表2-2(由實施者填寫)'!X9</f>
        <v>0</v>
      </c>
    </row>
    <row r="4" spans="1:28" x14ac:dyDescent="0.25">
      <c r="F4" s="4">
        <f>'表2-2(由實施者填寫)'!C10</f>
        <v>0</v>
      </c>
      <c r="G4">
        <f>'表2-2(由實施者填寫)'!B10</f>
        <v>0</v>
      </c>
      <c r="R4" s="4" t="s">
        <v>227</v>
      </c>
      <c r="S4">
        <f ca="1">'表2-2(由實施者填寫)'!V10</f>
        <v>0</v>
      </c>
      <c r="T4">
        <f>'表2-2(由實施者填寫)'!$P$6</f>
        <v>100000</v>
      </c>
      <c r="X4" s="4">
        <f>'表2-2(由實施者填寫)'!R10</f>
        <v>0</v>
      </c>
      <c r="Y4">
        <f>'表2-2(由實施者填寫)'!S10</f>
        <v>0</v>
      </c>
      <c r="Z4" s="4">
        <f>'表2-2(由實施者填寫)'!T10</f>
        <v>0</v>
      </c>
      <c r="AB4" s="4">
        <f>'表2-2(由實施者填寫)'!X10</f>
        <v>0</v>
      </c>
    </row>
    <row r="5" spans="1:28" x14ac:dyDescent="0.25">
      <c r="F5" s="4">
        <f>'表2-2(由實施者填寫)'!C11</f>
        <v>0</v>
      </c>
      <c r="G5">
        <f>'表2-2(由實施者填寫)'!B11</f>
        <v>0</v>
      </c>
      <c r="R5" s="4" t="s">
        <v>227</v>
      </c>
      <c r="S5">
        <f ca="1">'表2-2(由實施者填寫)'!V11</f>
        <v>0</v>
      </c>
      <c r="T5">
        <f>'表2-2(由實施者填寫)'!$P$6</f>
        <v>100000</v>
      </c>
      <c r="X5" s="4">
        <f>'表2-2(由實施者填寫)'!R11</f>
        <v>0</v>
      </c>
      <c r="Y5">
        <f>'表2-2(由實施者填寫)'!S11</f>
        <v>0</v>
      </c>
      <c r="Z5" s="4">
        <f>'表2-2(由實施者填寫)'!T11</f>
        <v>0</v>
      </c>
      <c r="AB5" s="4">
        <f>'表2-2(由實施者填寫)'!X11</f>
        <v>0</v>
      </c>
    </row>
    <row r="6" spans="1:28" x14ac:dyDescent="0.25">
      <c r="F6" s="4">
        <f>'表2-2(由實施者填寫)'!C12</f>
        <v>0</v>
      </c>
      <c r="G6">
        <f>'表2-2(由實施者填寫)'!B12</f>
        <v>0</v>
      </c>
      <c r="R6" s="4" t="s">
        <v>227</v>
      </c>
      <c r="S6">
        <f ca="1">'表2-2(由實施者填寫)'!V12</f>
        <v>0</v>
      </c>
      <c r="T6">
        <f>'表2-2(由實施者填寫)'!$P$6</f>
        <v>100000</v>
      </c>
      <c r="X6" s="4">
        <f>'表2-2(由實施者填寫)'!R12</f>
        <v>0</v>
      </c>
      <c r="Y6">
        <f>'表2-2(由實施者填寫)'!S12</f>
        <v>0</v>
      </c>
      <c r="Z6" s="4">
        <f>'表2-2(由實施者填寫)'!T12</f>
        <v>0</v>
      </c>
      <c r="AB6" s="4">
        <f>'表2-2(由實施者填寫)'!X12</f>
        <v>0</v>
      </c>
    </row>
    <row r="7" spans="1:28" x14ac:dyDescent="0.25">
      <c r="F7" s="4">
        <f>'表2-2(由實施者填寫)'!C13</f>
        <v>0</v>
      </c>
      <c r="G7">
        <f>'表2-2(由實施者填寫)'!B13</f>
        <v>0</v>
      </c>
      <c r="R7" s="4" t="s">
        <v>227</v>
      </c>
      <c r="S7">
        <f ca="1">'表2-2(由實施者填寫)'!V13</f>
        <v>0</v>
      </c>
      <c r="T7">
        <f>'表2-2(由實施者填寫)'!$P$6</f>
        <v>100000</v>
      </c>
      <c r="X7" s="4">
        <f>'表2-2(由實施者填寫)'!R13</f>
        <v>0</v>
      </c>
      <c r="Y7">
        <f>'表2-2(由實施者填寫)'!S13</f>
        <v>0</v>
      </c>
      <c r="Z7" s="4">
        <f>'表2-2(由實施者填寫)'!T13</f>
        <v>0</v>
      </c>
      <c r="AB7" s="4">
        <f>'表2-2(由實施者填寫)'!X13</f>
        <v>0</v>
      </c>
    </row>
    <row r="8" spans="1:28" x14ac:dyDescent="0.25">
      <c r="F8" s="4">
        <f>'表2-2(由實施者填寫)'!C14</f>
        <v>0</v>
      </c>
      <c r="G8">
        <f>'表2-2(由實施者填寫)'!B14</f>
        <v>0</v>
      </c>
      <c r="R8" s="4" t="s">
        <v>227</v>
      </c>
      <c r="S8">
        <f ca="1">'表2-2(由實施者填寫)'!V14</f>
        <v>0</v>
      </c>
      <c r="T8">
        <f>'表2-2(由實施者填寫)'!$P$6</f>
        <v>100000</v>
      </c>
      <c r="X8" s="4">
        <f>'表2-2(由實施者填寫)'!R14</f>
        <v>0</v>
      </c>
      <c r="Y8">
        <f>'表2-2(由實施者填寫)'!S14</f>
        <v>0</v>
      </c>
      <c r="Z8" s="4">
        <f>'表2-2(由實施者填寫)'!T14</f>
        <v>0</v>
      </c>
      <c r="AB8" s="4">
        <f>'表2-2(由實施者填寫)'!X14</f>
        <v>0</v>
      </c>
    </row>
    <row r="9" spans="1:28" x14ac:dyDescent="0.25">
      <c r="F9" s="4">
        <f>'表2-2(由實施者填寫)'!C15</f>
        <v>0</v>
      </c>
      <c r="G9">
        <f>'表2-2(由實施者填寫)'!B15</f>
        <v>0</v>
      </c>
      <c r="R9" s="4" t="s">
        <v>227</v>
      </c>
      <c r="S9">
        <f ca="1">'表2-2(由實施者填寫)'!V15</f>
        <v>0</v>
      </c>
      <c r="T9">
        <f>'表2-2(由實施者填寫)'!$P$6</f>
        <v>100000</v>
      </c>
      <c r="X9" s="4">
        <f>'表2-2(由實施者填寫)'!R15</f>
        <v>0</v>
      </c>
      <c r="Y9">
        <f>'表2-2(由實施者填寫)'!S15</f>
        <v>0</v>
      </c>
      <c r="Z9" s="4">
        <f>'表2-2(由實施者填寫)'!T15</f>
        <v>0</v>
      </c>
      <c r="AB9" s="4">
        <f>'表2-2(由實施者填寫)'!X15</f>
        <v>0</v>
      </c>
    </row>
    <row r="10" spans="1:28" x14ac:dyDescent="0.25">
      <c r="F10" s="4">
        <f>'表2-2(由實施者填寫)'!C16</f>
        <v>0</v>
      </c>
      <c r="G10">
        <f>'表2-2(由實施者填寫)'!B16</f>
        <v>0</v>
      </c>
      <c r="R10" s="4" t="s">
        <v>227</v>
      </c>
      <c r="S10">
        <f ca="1">'表2-2(由實施者填寫)'!V16</f>
        <v>0</v>
      </c>
      <c r="T10">
        <f>'表2-2(由實施者填寫)'!$P$6</f>
        <v>100000</v>
      </c>
      <c r="X10" s="4">
        <f>'表2-2(由實施者填寫)'!R16</f>
        <v>0</v>
      </c>
      <c r="Y10">
        <f>'表2-2(由實施者填寫)'!S16</f>
        <v>0</v>
      </c>
      <c r="Z10" s="4">
        <f>'表2-2(由實施者填寫)'!T16</f>
        <v>0</v>
      </c>
      <c r="AB10" s="4">
        <f>'表2-2(由實施者填寫)'!X16</f>
        <v>0</v>
      </c>
    </row>
    <row r="11" spans="1:28" x14ac:dyDescent="0.25">
      <c r="F11" s="4">
        <f>'表2-2(由實施者填寫)'!C17</f>
        <v>0</v>
      </c>
      <c r="G11">
        <f>'表2-2(由實施者填寫)'!B17</f>
        <v>0</v>
      </c>
      <c r="R11" s="4" t="s">
        <v>227</v>
      </c>
      <c r="S11">
        <f ca="1">'表2-2(由實施者填寫)'!V17</f>
        <v>0</v>
      </c>
      <c r="T11">
        <f>'表2-2(由實施者填寫)'!$P$6</f>
        <v>100000</v>
      </c>
      <c r="X11" s="4">
        <f>'表2-2(由實施者填寫)'!R17</f>
        <v>0</v>
      </c>
      <c r="Y11">
        <f>'表2-2(由實施者填寫)'!S17</f>
        <v>0</v>
      </c>
      <c r="Z11" s="4">
        <f>'表2-2(由實施者填寫)'!T17</f>
        <v>0</v>
      </c>
      <c r="AB11" s="4">
        <f>'表2-2(由實施者填寫)'!X17</f>
        <v>0</v>
      </c>
    </row>
    <row r="12" spans="1:28" x14ac:dyDescent="0.25">
      <c r="F12" s="4">
        <f>'表2-2(由實施者填寫)'!C18</f>
        <v>0</v>
      </c>
      <c r="G12">
        <f>'表2-2(由實施者填寫)'!B18</f>
        <v>0</v>
      </c>
      <c r="R12" s="4" t="s">
        <v>227</v>
      </c>
      <c r="S12">
        <f ca="1">'表2-2(由實施者填寫)'!V18</f>
        <v>0</v>
      </c>
      <c r="T12">
        <f>'表2-2(由實施者填寫)'!$P$6</f>
        <v>100000</v>
      </c>
      <c r="X12" s="4">
        <f>'表2-2(由實施者填寫)'!R18</f>
        <v>0</v>
      </c>
      <c r="Y12">
        <f>'表2-2(由實施者填寫)'!S18</f>
        <v>0</v>
      </c>
      <c r="Z12" s="4">
        <f>'表2-2(由實施者填寫)'!T18</f>
        <v>0</v>
      </c>
      <c r="AB12" s="4">
        <f>'表2-2(由實施者填寫)'!X18</f>
        <v>0</v>
      </c>
    </row>
    <row r="13" spans="1:28" x14ac:dyDescent="0.25">
      <c r="F13" s="4">
        <f>'表2-2(由實施者填寫)'!C19</f>
        <v>0</v>
      </c>
      <c r="G13">
        <f>'表2-2(由實施者填寫)'!B19</f>
        <v>0</v>
      </c>
      <c r="R13" s="4" t="s">
        <v>227</v>
      </c>
      <c r="S13">
        <f ca="1">'表2-2(由實施者填寫)'!V19</f>
        <v>0</v>
      </c>
      <c r="T13">
        <f>'表2-2(由實施者填寫)'!$P$6</f>
        <v>100000</v>
      </c>
      <c r="X13" s="4">
        <f>'表2-2(由實施者填寫)'!R19</f>
        <v>0</v>
      </c>
      <c r="Y13">
        <f>'表2-2(由實施者填寫)'!S19</f>
        <v>0</v>
      </c>
      <c r="Z13" s="4">
        <f>'表2-2(由實施者填寫)'!T19</f>
        <v>0</v>
      </c>
      <c r="AB13" s="4">
        <f>'表2-2(由實施者填寫)'!X19</f>
        <v>0</v>
      </c>
    </row>
    <row r="14" spans="1:28" x14ac:dyDescent="0.25">
      <c r="F14" s="4">
        <f>'表2-2(由實施者填寫)'!C20</f>
        <v>0</v>
      </c>
      <c r="G14">
        <f>'表2-2(由實施者填寫)'!B20</f>
        <v>0</v>
      </c>
      <c r="R14" s="4" t="s">
        <v>227</v>
      </c>
      <c r="S14">
        <f ca="1">'表2-2(由實施者填寫)'!V20</f>
        <v>0</v>
      </c>
      <c r="T14">
        <f>'表2-2(由實施者填寫)'!$P$6</f>
        <v>100000</v>
      </c>
      <c r="X14" s="4">
        <f>'表2-2(由實施者填寫)'!R20</f>
        <v>0</v>
      </c>
      <c r="Y14">
        <f>'表2-2(由實施者填寫)'!S20</f>
        <v>0</v>
      </c>
      <c r="Z14" s="4">
        <f>'表2-2(由實施者填寫)'!T20</f>
        <v>0</v>
      </c>
      <c r="AB14" s="4">
        <f>'表2-2(由實施者填寫)'!X20</f>
        <v>0</v>
      </c>
    </row>
    <row r="15" spans="1:28" x14ac:dyDescent="0.25">
      <c r="F15" s="4">
        <f>'表2-2(由實施者填寫)'!C21</f>
        <v>0</v>
      </c>
      <c r="G15">
        <f>'表2-2(由實施者填寫)'!B21</f>
        <v>0</v>
      </c>
      <c r="R15" s="4" t="s">
        <v>227</v>
      </c>
      <c r="S15">
        <f ca="1">'表2-2(由實施者填寫)'!V21</f>
        <v>0</v>
      </c>
      <c r="T15">
        <f>'表2-2(由實施者填寫)'!$P$6</f>
        <v>100000</v>
      </c>
      <c r="X15" s="4">
        <f>'表2-2(由實施者填寫)'!R21</f>
        <v>0</v>
      </c>
      <c r="Y15">
        <f>'表2-2(由實施者填寫)'!S21</f>
        <v>0</v>
      </c>
      <c r="Z15" s="4">
        <f>'表2-2(由實施者填寫)'!T21</f>
        <v>0</v>
      </c>
      <c r="AB15" s="4">
        <f>'表2-2(由實施者填寫)'!X21</f>
        <v>0</v>
      </c>
    </row>
    <row r="16" spans="1:28" x14ac:dyDescent="0.25">
      <c r="F16" s="4">
        <f>'表2-2(由實施者填寫)'!C22</f>
        <v>0</v>
      </c>
      <c r="G16">
        <f>'表2-2(由實施者填寫)'!B22</f>
        <v>0</v>
      </c>
      <c r="R16" s="4" t="s">
        <v>227</v>
      </c>
      <c r="S16">
        <f ca="1">'表2-2(由實施者填寫)'!V22</f>
        <v>0</v>
      </c>
      <c r="T16">
        <f>'表2-2(由實施者填寫)'!$P$6</f>
        <v>100000</v>
      </c>
      <c r="X16" s="4">
        <f>'表2-2(由實施者填寫)'!R22</f>
        <v>0</v>
      </c>
      <c r="Y16">
        <f>'表2-2(由實施者填寫)'!S22</f>
        <v>0</v>
      </c>
      <c r="Z16" s="4">
        <f>'表2-2(由實施者填寫)'!T22</f>
        <v>0</v>
      </c>
      <c r="AB16" s="4">
        <f>'表2-2(由實施者填寫)'!X22</f>
        <v>0</v>
      </c>
    </row>
    <row r="17" spans="6:28" x14ac:dyDescent="0.25">
      <c r="F17" s="4">
        <f>'表2-2(由實施者填寫)'!C23</f>
        <v>0</v>
      </c>
      <c r="G17">
        <f>'表2-2(由實施者填寫)'!B23</f>
        <v>0</v>
      </c>
      <c r="R17" s="4" t="s">
        <v>227</v>
      </c>
      <c r="S17">
        <f ca="1">'表2-2(由實施者填寫)'!V23</f>
        <v>0</v>
      </c>
      <c r="T17">
        <f>'表2-2(由實施者填寫)'!$P$6</f>
        <v>100000</v>
      </c>
      <c r="X17" s="4">
        <f>'表2-2(由實施者填寫)'!R23</f>
        <v>0</v>
      </c>
      <c r="Y17">
        <f>'表2-2(由實施者填寫)'!S23</f>
        <v>0</v>
      </c>
      <c r="Z17" s="4">
        <f>'表2-2(由實施者填寫)'!T23</f>
        <v>0</v>
      </c>
      <c r="AB17" s="4">
        <f>'表2-2(由實施者填寫)'!X23</f>
        <v>0</v>
      </c>
    </row>
    <row r="18" spans="6:28" x14ac:dyDescent="0.25">
      <c r="F18" s="4">
        <f>'表2-2(由實施者填寫)'!C24</f>
        <v>0</v>
      </c>
      <c r="G18">
        <f>'表2-2(由實施者填寫)'!B24</f>
        <v>0</v>
      </c>
      <c r="R18" s="4" t="s">
        <v>227</v>
      </c>
      <c r="S18">
        <f ca="1">'表2-2(由實施者填寫)'!V24</f>
        <v>0</v>
      </c>
      <c r="T18">
        <f>'表2-2(由實施者填寫)'!$P$6</f>
        <v>100000</v>
      </c>
      <c r="X18" s="4">
        <f>'表2-2(由實施者填寫)'!R24</f>
        <v>0</v>
      </c>
      <c r="Y18">
        <f>'表2-2(由實施者填寫)'!S24</f>
        <v>0</v>
      </c>
      <c r="Z18" s="4">
        <f>'表2-2(由實施者填寫)'!T24</f>
        <v>0</v>
      </c>
      <c r="AB18" s="4">
        <f>'表2-2(由實施者填寫)'!X24</f>
        <v>0</v>
      </c>
    </row>
    <row r="19" spans="6:28" x14ac:dyDescent="0.25">
      <c r="F19" s="4">
        <f>'表2-2(由實施者填寫)'!C25</f>
        <v>0</v>
      </c>
      <c r="G19">
        <f>'表2-2(由實施者填寫)'!B25</f>
        <v>0</v>
      </c>
      <c r="R19" s="4" t="s">
        <v>227</v>
      </c>
      <c r="S19">
        <f ca="1">'表2-2(由實施者填寫)'!V25</f>
        <v>0</v>
      </c>
      <c r="T19">
        <f>'表2-2(由實施者填寫)'!$P$6</f>
        <v>100000</v>
      </c>
      <c r="X19" s="4">
        <f>'表2-2(由實施者填寫)'!R25</f>
        <v>0</v>
      </c>
      <c r="Y19">
        <f>'表2-2(由實施者填寫)'!S25</f>
        <v>0</v>
      </c>
      <c r="Z19" s="4">
        <f>'表2-2(由實施者填寫)'!T25</f>
        <v>0</v>
      </c>
      <c r="AB19" s="4">
        <f>'表2-2(由實施者填寫)'!X25</f>
        <v>0</v>
      </c>
    </row>
    <row r="20" spans="6:28" x14ac:dyDescent="0.25">
      <c r="F20" s="4">
        <f>'表2-2(由實施者填寫)'!C26</f>
        <v>0</v>
      </c>
      <c r="G20">
        <f>'表2-2(由實施者填寫)'!B26</f>
        <v>0</v>
      </c>
      <c r="R20" s="4" t="s">
        <v>227</v>
      </c>
      <c r="S20">
        <f ca="1">'表2-2(由實施者填寫)'!V26</f>
        <v>0</v>
      </c>
      <c r="T20">
        <f>'表2-2(由實施者填寫)'!$P$6</f>
        <v>100000</v>
      </c>
      <c r="X20" s="4">
        <f>'表2-2(由實施者填寫)'!R26</f>
        <v>0</v>
      </c>
      <c r="Y20">
        <f>'表2-2(由實施者填寫)'!S26</f>
        <v>0</v>
      </c>
      <c r="Z20" s="4">
        <f>'表2-2(由實施者填寫)'!T26</f>
        <v>0</v>
      </c>
      <c r="AB20" s="4">
        <f>'表2-2(由實施者填寫)'!X26</f>
        <v>0</v>
      </c>
    </row>
    <row r="21" spans="6:28" x14ac:dyDescent="0.25">
      <c r="F21" s="4">
        <f>'表2-2(由實施者填寫)'!C27</f>
        <v>0</v>
      </c>
      <c r="G21">
        <f>'表2-2(由實施者填寫)'!B27</f>
        <v>0</v>
      </c>
      <c r="R21" s="4" t="s">
        <v>227</v>
      </c>
      <c r="S21">
        <f ca="1">'表2-2(由實施者填寫)'!V27</f>
        <v>0</v>
      </c>
      <c r="T21">
        <f>'表2-2(由實施者填寫)'!$P$6</f>
        <v>100000</v>
      </c>
      <c r="X21" s="4">
        <f>'表2-2(由實施者填寫)'!R27</f>
        <v>0</v>
      </c>
      <c r="Y21">
        <f>'表2-2(由實施者填寫)'!S27</f>
        <v>0</v>
      </c>
      <c r="Z21" s="4">
        <f>'表2-2(由實施者填寫)'!T27</f>
        <v>0</v>
      </c>
      <c r="AB21" s="4">
        <f>'表2-2(由實施者填寫)'!X27</f>
        <v>0</v>
      </c>
    </row>
    <row r="22" spans="6:28" x14ac:dyDescent="0.25">
      <c r="F22" s="4">
        <f>'表2-2(由實施者填寫)'!C28</f>
        <v>0</v>
      </c>
      <c r="G22">
        <f>'表2-2(由實施者填寫)'!B28</f>
        <v>0</v>
      </c>
      <c r="R22" s="4" t="s">
        <v>227</v>
      </c>
      <c r="S22">
        <f ca="1">'表2-2(由實施者填寫)'!V28</f>
        <v>0</v>
      </c>
      <c r="T22">
        <f>'表2-2(由實施者填寫)'!$P$6</f>
        <v>100000</v>
      </c>
      <c r="X22" s="4">
        <f>'表2-2(由實施者填寫)'!R28</f>
        <v>0</v>
      </c>
      <c r="Y22">
        <f>'表2-2(由實施者填寫)'!S28</f>
        <v>0</v>
      </c>
      <c r="Z22" s="4">
        <f>'表2-2(由實施者填寫)'!T28</f>
        <v>0</v>
      </c>
      <c r="AB22" s="4">
        <f>'表2-2(由實施者填寫)'!X28</f>
        <v>0</v>
      </c>
    </row>
    <row r="23" spans="6:28" x14ac:dyDescent="0.25">
      <c r="F23" s="4">
        <f>'表2-2(由實施者填寫)'!C29</f>
        <v>0</v>
      </c>
      <c r="G23">
        <f>'表2-2(由實施者填寫)'!B29</f>
        <v>0</v>
      </c>
      <c r="R23" s="4" t="s">
        <v>227</v>
      </c>
      <c r="S23">
        <f ca="1">'表2-2(由實施者填寫)'!V29</f>
        <v>0</v>
      </c>
      <c r="T23">
        <f>'表2-2(由實施者填寫)'!$P$6</f>
        <v>100000</v>
      </c>
      <c r="X23" s="4">
        <f>'表2-2(由實施者填寫)'!R29</f>
        <v>0</v>
      </c>
      <c r="Y23">
        <f>'表2-2(由實施者填寫)'!S29</f>
        <v>0</v>
      </c>
      <c r="Z23" s="4">
        <f>'表2-2(由實施者填寫)'!T29</f>
        <v>0</v>
      </c>
      <c r="AB23" s="4">
        <f>'表2-2(由實施者填寫)'!X29</f>
        <v>0</v>
      </c>
    </row>
    <row r="24" spans="6:28" x14ac:dyDescent="0.25">
      <c r="F24" s="4">
        <f>'表2-2(由實施者填寫)'!C30</f>
        <v>0</v>
      </c>
      <c r="G24">
        <f>'表2-2(由實施者填寫)'!B30</f>
        <v>0</v>
      </c>
      <c r="R24" s="4" t="s">
        <v>227</v>
      </c>
      <c r="S24">
        <f ca="1">'表2-2(由實施者填寫)'!V30</f>
        <v>0</v>
      </c>
      <c r="T24">
        <f>'表2-2(由實施者填寫)'!$P$6</f>
        <v>100000</v>
      </c>
      <c r="X24" s="4">
        <f>'表2-2(由實施者填寫)'!R30</f>
        <v>0</v>
      </c>
      <c r="Y24">
        <f>'表2-2(由實施者填寫)'!S30</f>
        <v>0</v>
      </c>
      <c r="Z24" s="4">
        <f>'表2-2(由實施者填寫)'!T30</f>
        <v>0</v>
      </c>
      <c r="AB24" s="4">
        <f>'表2-2(由實施者填寫)'!X30</f>
        <v>0</v>
      </c>
    </row>
    <row r="25" spans="6:28" x14ac:dyDescent="0.25">
      <c r="F25" s="4">
        <f>'表2-2(由實施者填寫)'!C31</f>
        <v>0</v>
      </c>
      <c r="G25">
        <f>'表2-2(由實施者填寫)'!B31</f>
        <v>0</v>
      </c>
      <c r="R25" s="4" t="s">
        <v>227</v>
      </c>
      <c r="S25">
        <f ca="1">'表2-2(由實施者填寫)'!V31</f>
        <v>0</v>
      </c>
      <c r="T25">
        <f>'表2-2(由實施者填寫)'!$P$6</f>
        <v>100000</v>
      </c>
      <c r="X25" s="4">
        <f>'表2-2(由實施者填寫)'!R31</f>
        <v>0</v>
      </c>
      <c r="Y25">
        <f>'表2-2(由實施者填寫)'!S31</f>
        <v>0</v>
      </c>
      <c r="Z25" s="4">
        <f>'表2-2(由實施者填寫)'!T31</f>
        <v>0</v>
      </c>
      <c r="AB25" s="4">
        <f>'表2-2(由實施者填寫)'!X31</f>
        <v>0</v>
      </c>
    </row>
    <row r="26" spans="6:28" x14ac:dyDescent="0.25">
      <c r="F26" s="4">
        <f>'表2-2(由實施者填寫)'!C32</f>
        <v>0</v>
      </c>
      <c r="G26">
        <f>'表2-2(由實施者填寫)'!B32</f>
        <v>0</v>
      </c>
      <c r="R26" s="4" t="s">
        <v>227</v>
      </c>
      <c r="S26">
        <f ca="1">'表2-2(由實施者填寫)'!V32</f>
        <v>0</v>
      </c>
      <c r="T26">
        <f>'表2-2(由實施者填寫)'!$P$6</f>
        <v>100000</v>
      </c>
      <c r="X26" s="4">
        <f>'表2-2(由實施者填寫)'!R32</f>
        <v>0</v>
      </c>
      <c r="Y26">
        <f>'表2-2(由實施者填寫)'!S32</f>
        <v>0</v>
      </c>
      <c r="Z26" s="4">
        <f>'表2-2(由實施者填寫)'!T32</f>
        <v>0</v>
      </c>
      <c r="AB26" s="4">
        <f>'表2-2(由實施者填寫)'!X32</f>
        <v>0</v>
      </c>
    </row>
    <row r="27" spans="6:28" x14ac:dyDescent="0.25">
      <c r="F27" s="4">
        <f>'表2-2(由實施者填寫)'!C33</f>
        <v>0</v>
      </c>
      <c r="G27">
        <f>'表2-2(由實施者填寫)'!B33</f>
        <v>0</v>
      </c>
      <c r="R27" s="4" t="s">
        <v>227</v>
      </c>
      <c r="S27">
        <f ca="1">'表2-2(由實施者填寫)'!V33</f>
        <v>0</v>
      </c>
      <c r="T27">
        <f>'表2-2(由實施者填寫)'!$P$6</f>
        <v>100000</v>
      </c>
      <c r="X27" s="4">
        <f>'表2-2(由實施者填寫)'!R33</f>
        <v>0</v>
      </c>
      <c r="Y27">
        <f>'表2-2(由實施者填寫)'!S33</f>
        <v>0</v>
      </c>
      <c r="Z27" s="4">
        <f>'表2-2(由實施者填寫)'!T33</f>
        <v>0</v>
      </c>
      <c r="AB27" s="4">
        <f>'表2-2(由實施者填寫)'!X33</f>
        <v>0</v>
      </c>
    </row>
    <row r="28" spans="6:28" x14ac:dyDescent="0.25">
      <c r="F28" s="4">
        <f>'表2-2(由實施者填寫)'!C34</f>
        <v>0</v>
      </c>
      <c r="G28">
        <f>'表2-2(由實施者填寫)'!B34</f>
        <v>0</v>
      </c>
      <c r="R28" s="4" t="s">
        <v>227</v>
      </c>
      <c r="S28">
        <f ca="1">'表2-2(由實施者填寫)'!V34</f>
        <v>0</v>
      </c>
      <c r="T28">
        <f>'表2-2(由實施者填寫)'!$P$6</f>
        <v>100000</v>
      </c>
      <c r="X28" s="4">
        <f>'表2-2(由實施者填寫)'!R34</f>
        <v>0</v>
      </c>
      <c r="Y28">
        <f>'表2-2(由實施者填寫)'!S34</f>
        <v>0</v>
      </c>
      <c r="Z28" s="4">
        <f>'表2-2(由實施者填寫)'!T34</f>
        <v>0</v>
      </c>
      <c r="AB28" s="4">
        <f>'表2-2(由實施者填寫)'!X34</f>
        <v>0</v>
      </c>
    </row>
    <row r="29" spans="6:28" x14ac:dyDescent="0.25">
      <c r="F29" s="4">
        <f>'表2-2(由實施者填寫)'!C35</f>
        <v>0</v>
      </c>
      <c r="G29">
        <f>'表2-2(由實施者填寫)'!B35</f>
        <v>0</v>
      </c>
      <c r="R29" s="4" t="s">
        <v>227</v>
      </c>
      <c r="S29">
        <f ca="1">'表2-2(由實施者填寫)'!V35</f>
        <v>0</v>
      </c>
      <c r="T29">
        <f>'表2-2(由實施者填寫)'!$P$6</f>
        <v>100000</v>
      </c>
      <c r="X29" s="4">
        <f>'表2-2(由實施者填寫)'!R35</f>
        <v>0</v>
      </c>
      <c r="Y29">
        <f>'表2-2(由實施者填寫)'!S35</f>
        <v>0</v>
      </c>
      <c r="Z29" s="4">
        <f>'表2-2(由實施者填寫)'!T35</f>
        <v>0</v>
      </c>
      <c r="AB29" s="4">
        <f>'表2-2(由實施者填寫)'!X35</f>
        <v>0</v>
      </c>
    </row>
    <row r="30" spans="6:28" x14ac:dyDescent="0.25">
      <c r="F30" s="4">
        <f>'表2-2(由實施者填寫)'!C36</f>
        <v>0</v>
      </c>
      <c r="G30">
        <f>'表2-2(由實施者填寫)'!B36</f>
        <v>0</v>
      </c>
      <c r="R30" s="4" t="s">
        <v>227</v>
      </c>
      <c r="S30">
        <f ca="1">'表2-2(由實施者填寫)'!V36</f>
        <v>0</v>
      </c>
      <c r="T30">
        <f>'表2-2(由實施者填寫)'!$P$6</f>
        <v>100000</v>
      </c>
      <c r="X30" s="4">
        <f>'表2-2(由實施者填寫)'!R36</f>
        <v>0</v>
      </c>
      <c r="Y30">
        <f>'表2-2(由實施者填寫)'!S36</f>
        <v>0</v>
      </c>
      <c r="Z30" s="4">
        <f>'表2-2(由實施者填寫)'!T36</f>
        <v>0</v>
      </c>
      <c r="AB30" s="4">
        <f>'表2-2(由實施者填寫)'!X36</f>
        <v>0</v>
      </c>
    </row>
    <row r="31" spans="6:28" x14ac:dyDescent="0.25">
      <c r="F31" s="4">
        <f>'表2-2(由實施者填寫)'!C37</f>
        <v>0</v>
      </c>
      <c r="G31">
        <f>'表2-2(由實施者填寫)'!B37</f>
        <v>0</v>
      </c>
      <c r="R31" s="4" t="s">
        <v>227</v>
      </c>
      <c r="S31">
        <f ca="1">'表2-2(由實施者填寫)'!V37</f>
        <v>0</v>
      </c>
      <c r="T31">
        <f>'表2-2(由實施者填寫)'!$P$6</f>
        <v>100000</v>
      </c>
      <c r="X31" s="4">
        <f>'表2-2(由實施者填寫)'!R37</f>
        <v>0</v>
      </c>
      <c r="Y31">
        <f>'表2-2(由實施者填寫)'!S37</f>
        <v>0</v>
      </c>
      <c r="Z31" s="4">
        <f>'表2-2(由實施者填寫)'!T37</f>
        <v>0</v>
      </c>
      <c r="AB31" s="4">
        <f>'表2-2(由實施者填寫)'!X37</f>
        <v>0</v>
      </c>
    </row>
    <row r="32" spans="6:28" x14ac:dyDescent="0.25">
      <c r="F32" s="4">
        <f>'表2-2(由實施者填寫)'!C38</f>
        <v>0</v>
      </c>
      <c r="G32">
        <f>'表2-2(由實施者填寫)'!B38</f>
        <v>0</v>
      </c>
      <c r="R32" s="4" t="s">
        <v>227</v>
      </c>
      <c r="S32">
        <f ca="1">'表2-2(由實施者填寫)'!V38</f>
        <v>0</v>
      </c>
      <c r="T32">
        <f>'表2-2(由實施者填寫)'!$P$6</f>
        <v>100000</v>
      </c>
      <c r="X32" s="4">
        <f>'表2-2(由實施者填寫)'!R38</f>
        <v>0</v>
      </c>
      <c r="Y32">
        <f>'表2-2(由實施者填寫)'!S38</f>
        <v>0</v>
      </c>
      <c r="Z32" s="4">
        <f>'表2-2(由實施者填寫)'!T38</f>
        <v>0</v>
      </c>
      <c r="AB32" s="4">
        <f>'表2-2(由實施者填寫)'!X38</f>
        <v>0</v>
      </c>
    </row>
    <row r="33" spans="6:28" x14ac:dyDescent="0.25">
      <c r="F33" s="4">
        <f>'表2-2(由實施者填寫)'!C39</f>
        <v>0</v>
      </c>
      <c r="G33">
        <f>'表2-2(由實施者填寫)'!B39</f>
        <v>0</v>
      </c>
      <c r="R33" s="4" t="s">
        <v>227</v>
      </c>
      <c r="S33">
        <f ca="1">'表2-2(由實施者填寫)'!V39</f>
        <v>0</v>
      </c>
      <c r="T33">
        <f>'表2-2(由實施者填寫)'!$P$6</f>
        <v>100000</v>
      </c>
      <c r="X33" s="4">
        <f>'表2-2(由實施者填寫)'!R39</f>
        <v>0</v>
      </c>
      <c r="Y33">
        <f>'表2-2(由實施者填寫)'!S39</f>
        <v>0</v>
      </c>
      <c r="Z33" s="4">
        <f>'表2-2(由實施者填寫)'!T39</f>
        <v>0</v>
      </c>
      <c r="AB33" s="4">
        <f>'表2-2(由實施者填寫)'!X39</f>
        <v>0</v>
      </c>
    </row>
    <row r="34" spans="6:28" x14ac:dyDescent="0.25">
      <c r="F34" s="4">
        <f>'表2-2(由實施者填寫)'!C40</f>
        <v>0</v>
      </c>
      <c r="G34">
        <f>'表2-2(由實施者填寫)'!B40</f>
        <v>0</v>
      </c>
      <c r="R34" s="4" t="s">
        <v>227</v>
      </c>
      <c r="S34">
        <f ca="1">'表2-2(由實施者填寫)'!V40</f>
        <v>0</v>
      </c>
      <c r="T34">
        <f>'表2-2(由實施者填寫)'!$P$6</f>
        <v>100000</v>
      </c>
      <c r="X34" s="4">
        <f>'表2-2(由實施者填寫)'!R40</f>
        <v>0</v>
      </c>
      <c r="Y34">
        <f>'表2-2(由實施者填寫)'!S40</f>
        <v>0</v>
      </c>
      <c r="Z34" s="4">
        <f>'表2-2(由實施者填寫)'!T40</f>
        <v>0</v>
      </c>
      <c r="AB34" s="4">
        <f>'表2-2(由實施者填寫)'!X40</f>
        <v>0</v>
      </c>
    </row>
    <row r="35" spans="6:28" x14ac:dyDescent="0.25">
      <c r="F35" s="4">
        <f>'表2-2(由實施者填寫)'!C41</f>
        <v>0</v>
      </c>
      <c r="G35">
        <f>'表2-2(由實施者填寫)'!B41</f>
        <v>0</v>
      </c>
      <c r="R35" s="4" t="s">
        <v>227</v>
      </c>
      <c r="S35">
        <f ca="1">'表2-2(由實施者填寫)'!V41</f>
        <v>0</v>
      </c>
      <c r="T35">
        <f>'表2-2(由實施者填寫)'!$P$6</f>
        <v>100000</v>
      </c>
      <c r="X35" s="4">
        <f>'表2-2(由實施者填寫)'!R41</f>
        <v>0</v>
      </c>
      <c r="Y35">
        <f>'表2-2(由實施者填寫)'!S41</f>
        <v>0</v>
      </c>
      <c r="Z35" s="4">
        <f>'表2-2(由實施者填寫)'!T41</f>
        <v>0</v>
      </c>
      <c r="AB35" s="4">
        <f>'表2-2(由實施者填寫)'!X41</f>
        <v>0</v>
      </c>
    </row>
    <row r="36" spans="6:28" x14ac:dyDescent="0.25">
      <c r="F36" s="4">
        <f>'表2-2(由實施者填寫)'!C42</f>
        <v>0</v>
      </c>
      <c r="G36">
        <f>'表2-2(由實施者填寫)'!B42</f>
        <v>0</v>
      </c>
      <c r="R36" s="4" t="s">
        <v>227</v>
      </c>
      <c r="S36">
        <f ca="1">'表2-2(由實施者填寫)'!V42</f>
        <v>0</v>
      </c>
      <c r="T36">
        <f>'表2-2(由實施者填寫)'!$P$6</f>
        <v>100000</v>
      </c>
      <c r="X36" s="4">
        <f>'表2-2(由實施者填寫)'!R42</f>
        <v>0</v>
      </c>
      <c r="Y36">
        <f>'表2-2(由實施者填寫)'!S42</f>
        <v>0</v>
      </c>
      <c r="Z36" s="4">
        <f>'表2-2(由實施者填寫)'!T42</f>
        <v>0</v>
      </c>
      <c r="AB36" s="4">
        <f>'表2-2(由實施者填寫)'!X42</f>
        <v>0</v>
      </c>
    </row>
    <row r="37" spans="6:28" x14ac:dyDescent="0.25">
      <c r="F37" s="4">
        <f>'表2-2(由實施者填寫)'!C43</f>
        <v>0</v>
      </c>
      <c r="G37">
        <f>'表2-2(由實施者填寫)'!B43</f>
        <v>0</v>
      </c>
      <c r="R37" s="4" t="s">
        <v>227</v>
      </c>
      <c r="S37">
        <f ca="1">'表2-2(由實施者填寫)'!V43</f>
        <v>0</v>
      </c>
      <c r="T37">
        <f>'表2-2(由實施者填寫)'!$P$6</f>
        <v>100000</v>
      </c>
      <c r="X37" s="4">
        <f>'表2-2(由實施者填寫)'!R43</f>
        <v>0</v>
      </c>
      <c r="Y37">
        <f>'表2-2(由實施者填寫)'!S43</f>
        <v>0</v>
      </c>
      <c r="Z37" s="4">
        <f>'表2-2(由實施者填寫)'!T43</f>
        <v>0</v>
      </c>
      <c r="AB37" s="4">
        <f>'表2-2(由實施者填寫)'!X43</f>
        <v>0</v>
      </c>
    </row>
    <row r="38" spans="6:28" x14ac:dyDescent="0.25">
      <c r="F38" s="4">
        <f>'表2-2(由實施者填寫)'!C44</f>
        <v>0</v>
      </c>
      <c r="G38">
        <f>'表2-2(由實施者填寫)'!B44</f>
        <v>0</v>
      </c>
      <c r="R38" s="4" t="s">
        <v>227</v>
      </c>
      <c r="S38">
        <f ca="1">'表2-2(由實施者填寫)'!V44</f>
        <v>0</v>
      </c>
      <c r="T38">
        <f>'表2-2(由實施者填寫)'!$P$6</f>
        <v>100000</v>
      </c>
      <c r="X38" s="4">
        <f>'表2-2(由實施者填寫)'!R44</f>
        <v>0</v>
      </c>
      <c r="Y38">
        <f>'表2-2(由實施者填寫)'!S44</f>
        <v>0</v>
      </c>
      <c r="Z38" s="4">
        <f>'表2-2(由實施者填寫)'!T44</f>
        <v>0</v>
      </c>
      <c r="AB38" s="4">
        <f>'表2-2(由實施者填寫)'!X44</f>
        <v>0</v>
      </c>
    </row>
    <row r="39" spans="6:28" x14ac:dyDescent="0.25">
      <c r="F39" s="4">
        <f>'表2-2(由實施者填寫)'!C45</f>
        <v>0</v>
      </c>
      <c r="G39">
        <f>'表2-2(由實施者填寫)'!B45</f>
        <v>0</v>
      </c>
      <c r="R39" s="4" t="s">
        <v>227</v>
      </c>
      <c r="S39">
        <f ca="1">'表2-2(由實施者填寫)'!V45</f>
        <v>0</v>
      </c>
      <c r="T39">
        <f>'表2-2(由實施者填寫)'!$P$6</f>
        <v>100000</v>
      </c>
      <c r="X39" s="4">
        <f>'表2-2(由實施者填寫)'!R45</f>
        <v>0</v>
      </c>
      <c r="Y39">
        <f>'表2-2(由實施者填寫)'!S45</f>
        <v>0</v>
      </c>
      <c r="Z39" s="4">
        <f>'表2-2(由實施者填寫)'!T45</f>
        <v>0</v>
      </c>
      <c r="AB39" s="4">
        <f>'表2-2(由實施者填寫)'!X45</f>
        <v>0</v>
      </c>
    </row>
    <row r="40" spans="6:28" x14ac:dyDescent="0.25">
      <c r="F40" s="4">
        <f>'表2-2(由實施者填寫)'!C46</f>
        <v>0</v>
      </c>
      <c r="G40">
        <f>'表2-2(由實施者填寫)'!B46</f>
        <v>0</v>
      </c>
      <c r="R40" s="4" t="s">
        <v>227</v>
      </c>
      <c r="S40">
        <f ca="1">'表2-2(由實施者填寫)'!V46</f>
        <v>0</v>
      </c>
      <c r="T40">
        <f>'表2-2(由實施者填寫)'!$P$6</f>
        <v>100000</v>
      </c>
      <c r="X40" s="4">
        <f>'表2-2(由實施者填寫)'!R46</f>
        <v>0</v>
      </c>
      <c r="Y40">
        <f>'表2-2(由實施者填寫)'!S46</f>
        <v>0</v>
      </c>
      <c r="Z40" s="4">
        <f>'表2-2(由實施者填寫)'!T46</f>
        <v>0</v>
      </c>
      <c r="AB40" s="4">
        <f>'表2-2(由實施者填寫)'!X46</f>
        <v>0</v>
      </c>
    </row>
    <row r="41" spans="6:28" x14ac:dyDescent="0.25">
      <c r="F41" s="4">
        <f>'表2-2(由實施者填寫)'!C47</f>
        <v>0</v>
      </c>
      <c r="G41">
        <f>'表2-2(由實施者填寫)'!B47</f>
        <v>0</v>
      </c>
      <c r="R41" s="4" t="s">
        <v>227</v>
      </c>
      <c r="S41">
        <f ca="1">'表2-2(由實施者填寫)'!V47</f>
        <v>0</v>
      </c>
      <c r="T41">
        <f>'表2-2(由實施者填寫)'!$P$6</f>
        <v>100000</v>
      </c>
      <c r="X41" s="4">
        <f>'表2-2(由實施者填寫)'!R47</f>
        <v>0</v>
      </c>
      <c r="Y41">
        <f>'表2-2(由實施者填寫)'!S47</f>
        <v>0</v>
      </c>
      <c r="Z41" s="4">
        <f>'表2-2(由實施者填寫)'!T47</f>
        <v>0</v>
      </c>
      <c r="AB41" s="4">
        <f>'表2-2(由實施者填寫)'!X47</f>
        <v>0</v>
      </c>
    </row>
    <row r="42" spans="6:28" x14ac:dyDescent="0.25">
      <c r="F42" s="4">
        <f>'表2-2(由實施者填寫)'!C48</f>
        <v>0</v>
      </c>
      <c r="G42">
        <f>'表2-2(由實施者填寫)'!B48</f>
        <v>0</v>
      </c>
      <c r="R42" s="4" t="s">
        <v>227</v>
      </c>
      <c r="S42">
        <f ca="1">'表2-2(由實施者填寫)'!V48</f>
        <v>0</v>
      </c>
      <c r="T42">
        <f>'表2-2(由實施者填寫)'!$P$6</f>
        <v>100000</v>
      </c>
      <c r="X42" s="4">
        <f>'表2-2(由實施者填寫)'!R48</f>
        <v>0</v>
      </c>
      <c r="Y42">
        <f>'表2-2(由實施者填寫)'!S48</f>
        <v>0</v>
      </c>
      <c r="Z42" s="4">
        <f>'表2-2(由實施者填寫)'!T48</f>
        <v>0</v>
      </c>
      <c r="AB42" s="4">
        <f>'表2-2(由實施者填寫)'!X48</f>
        <v>0</v>
      </c>
    </row>
    <row r="43" spans="6:28" x14ac:dyDescent="0.25">
      <c r="F43" s="4">
        <f>'表2-2(由實施者填寫)'!C49</f>
        <v>0</v>
      </c>
      <c r="G43">
        <f>'表2-2(由實施者填寫)'!B49</f>
        <v>0</v>
      </c>
      <c r="R43" s="4" t="s">
        <v>227</v>
      </c>
      <c r="S43">
        <f ca="1">'表2-2(由實施者填寫)'!V49</f>
        <v>0</v>
      </c>
      <c r="T43">
        <f>'表2-2(由實施者填寫)'!$P$6</f>
        <v>100000</v>
      </c>
      <c r="X43" s="4">
        <f>'表2-2(由實施者填寫)'!R49</f>
        <v>0</v>
      </c>
      <c r="Y43">
        <f>'表2-2(由實施者填寫)'!S49</f>
        <v>0</v>
      </c>
      <c r="Z43" s="4">
        <f>'表2-2(由實施者填寫)'!T49</f>
        <v>0</v>
      </c>
      <c r="AB43" s="4">
        <f>'表2-2(由實施者填寫)'!X49</f>
        <v>0</v>
      </c>
    </row>
    <row r="44" spans="6:28" x14ac:dyDescent="0.25">
      <c r="F44" s="4">
        <f>'表2-2(由實施者填寫)'!C50</f>
        <v>0</v>
      </c>
      <c r="G44">
        <f>'表2-2(由實施者填寫)'!B50</f>
        <v>0</v>
      </c>
      <c r="R44" s="4" t="s">
        <v>227</v>
      </c>
      <c r="S44">
        <f ca="1">'表2-2(由實施者填寫)'!V50</f>
        <v>0</v>
      </c>
      <c r="T44">
        <f>'表2-2(由實施者填寫)'!$P$6</f>
        <v>100000</v>
      </c>
      <c r="X44" s="4">
        <f>'表2-2(由實施者填寫)'!R50</f>
        <v>0</v>
      </c>
      <c r="Y44">
        <f>'表2-2(由實施者填寫)'!S50</f>
        <v>0</v>
      </c>
      <c r="Z44" s="4">
        <f>'表2-2(由實施者填寫)'!T50</f>
        <v>0</v>
      </c>
      <c r="AB44" s="4">
        <f>'表2-2(由實施者填寫)'!X50</f>
        <v>0</v>
      </c>
    </row>
    <row r="45" spans="6:28" x14ac:dyDescent="0.25">
      <c r="F45" s="4">
        <f>'表2-2(由實施者填寫)'!C51</f>
        <v>0</v>
      </c>
      <c r="G45">
        <f>'表2-2(由實施者填寫)'!B51</f>
        <v>0</v>
      </c>
      <c r="R45" s="4" t="s">
        <v>227</v>
      </c>
      <c r="S45">
        <f ca="1">'表2-2(由實施者填寫)'!V51</f>
        <v>0</v>
      </c>
      <c r="T45">
        <f>'表2-2(由實施者填寫)'!$P$6</f>
        <v>100000</v>
      </c>
      <c r="X45" s="4">
        <f>'表2-2(由實施者填寫)'!R51</f>
        <v>0</v>
      </c>
      <c r="Y45">
        <f>'表2-2(由實施者填寫)'!S51</f>
        <v>0</v>
      </c>
      <c r="Z45" s="4">
        <f>'表2-2(由實施者填寫)'!T51</f>
        <v>0</v>
      </c>
      <c r="AB45" s="4">
        <f>'表2-2(由實施者填寫)'!X51</f>
        <v>0</v>
      </c>
    </row>
    <row r="46" spans="6:28" x14ac:dyDescent="0.25">
      <c r="F46" s="4">
        <f>'表2-2(由實施者填寫)'!C52</f>
        <v>0</v>
      </c>
      <c r="G46">
        <f>'表2-2(由實施者填寫)'!B52</f>
        <v>0</v>
      </c>
      <c r="R46" s="4" t="s">
        <v>227</v>
      </c>
      <c r="S46">
        <f ca="1">'表2-2(由實施者填寫)'!V52</f>
        <v>0</v>
      </c>
      <c r="T46">
        <f>'表2-2(由實施者填寫)'!$P$6</f>
        <v>100000</v>
      </c>
      <c r="X46" s="4">
        <f>'表2-2(由實施者填寫)'!R52</f>
        <v>0</v>
      </c>
      <c r="Y46">
        <f>'表2-2(由實施者填寫)'!S52</f>
        <v>0</v>
      </c>
      <c r="Z46" s="4">
        <f>'表2-2(由實施者填寫)'!T52</f>
        <v>0</v>
      </c>
      <c r="AB46" s="4">
        <f>'表2-2(由實施者填寫)'!X52</f>
        <v>0</v>
      </c>
    </row>
    <row r="47" spans="6:28" x14ac:dyDescent="0.25">
      <c r="F47" s="4">
        <f>'表2-2(由實施者填寫)'!C53</f>
        <v>0</v>
      </c>
      <c r="G47">
        <f>'表2-2(由實施者填寫)'!B53</f>
        <v>0</v>
      </c>
      <c r="R47" s="4" t="s">
        <v>227</v>
      </c>
      <c r="S47">
        <f ca="1">'表2-2(由實施者填寫)'!V53</f>
        <v>0</v>
      </c>
      <c r="T47">
        <f>'表2-2(由實施者填寫)'!$P$6</f>
        <v>100000</v>
      </c>
      <c r="X47" s="4">
        <f>'表2-2(由實施者填寫)'!R53</f>
        <v>0</v>
      </c>
      <c r="Y47">
        <f>'表2-2(由實施者填寫)'!S53</f>
        <v>0</v>
      </c>
      <c r="Z47" s="4">
        <f>'表2-2(由實施者填寫)'!T53</f>
        <v>0</v>
      </c>
      <c r="AB47" s="4">
        <f>'表2-2(由實施者填寫)'!X53</f>
        <v>0</v>
      </c>
    </row>
    <row r="48" spans="6:28" x14ac:dyDescent="0.25">
      <c r="F48" s="4">
        <f>'表2-2(由實施者填寫)'!C54</f>
        <v>0</v>
      </c>
      <c r="G48">
        <f>'表2-2(由實施者填寫)'!B54</f>
        <v>0</v>
      </c>
      <c r="R48" s="4" t="s">
        <v>227</v>
      </c>
      <c r="S48">
        <f ca="1">'表2-2(由實施者填寫)'!V54</f>
        <v>0</v>
      </c>
      <c r="T48">
        <f>'表2-2(由實施者填寫)'!$P$6</f>
        <v>100000</v>
      </c>
      <c r="X48" s="4">
        <f>'表2-2(由實施者填寫)'!R54</f>
        <v>0</v>
      </c>
      <c r="Y48">
        <f>'表2-2(由實施者填寫)'!S54</f>
        <v>0</v>
      </c>
      <c r="Z48" s="4">
        <f>'表2-2(由實施者填寫)'!T54</f>
        <v>0</v>
      </c>
      <c r="AB48" s="4">
        <f>'表2-2(由實施者填寫)'!X54</f>
        <v>0</v>
      </c>
    </row>
    <row r="49" spans="6:28" x14ac:dyDescent="0.25">
      <c r="F49" s="4">
        <f>'表2-2(由實施者填寫)'!C55</f>
        <v>0</v>
      </c>
      <c r="G49">
        <f>'表2-2(由實施者填寫)'!B55</f>
        <v>0</v>
      </c>
      <c r="R49" s="4" t="s">
        <v>227</v>
      </c>
      <c r="S49">
        <f ca="1">'表2-2(由實施者填寫)'!V55</f>
        <v>0</v>
      </c>
      <c r="T49">
        <f>'表2-2(由實施者填寫)'!$P$6</f>
        <v>100000</v>
      </c>
      <c r="X49" s="4">
        <f>'表2-2(由實施者填寫)'!R55</f>
        <v>0</v>
      </c>
      <c r="Y49">
        <f>'表2-2(由實施者填寫)'!S55</f>
        <v>0</v>
      </c>
      <c r="Z49" s="4">
        <f>'表2-2(由實施者填寫)'!T55</f>
        <v>0</v>
      </c>
      <c r="AB49" s="4">
        <f>'表2-2(由實施者填寫)'!X55</f>
        <v>0</v>
      </c>
    </row>
    <row r="50" spans="6:28" x14ac:dyDescent="0.25">
      <c r="F50" s="4">
        <f>'表2-2(由實施者填寫)'!C56</f>
        <v>0</v>
      </c>
      <c r="G50">
        <f>'表2-2(由實施者填寫)'!B56</f>
        <v>0</v>
      </c>
      <c r="R50" s="4" t="s">
        <v>227</v>
      </c>
      <c r="S50">
        <f ca="1">'表2-2(由實施者填寫)'!V56</f>
        <v>0</v>
      </c>
      <c r="T50">
        <f>'表2-2(由實施者填寫)'!$P$6</f>
        <v>100000</v>
      </c>
      <c r="X50" s="4">
        <f>'表2-2(由實施者填寫)'!R56</f>
        <v>0</v>
      </c>
      <c r="Y50">
        <f>'表2-2(由實施者填寫)'!S56</f>
        <v>0</v>
      </c>
      <c r="Z50" s="4">
        <f>'表2-2(由實施者填寫)'!T56</f>
        <v>0</v>
      </c>
      <c r="AB50" s="4">
        <f>'表2-2(由實施者填寫)'!X56</f>
        <v>0</v>
      </c>
    </row>
    <row r="51" spans="6:28" x14ac:dyDescent="0.25">
      <c r="F51" s="4">
        <f>'表2-2(由實施者填寫)'!C57</f>
        <v>0</v>
      </c>
      <c r="G51">
        <f>'表2-2(由實施者填寫)'!B57</f>
        <v>0</v>
      </c>
      <c r="R51" s="4" t="s">
        <v>227</v>
      </c>
      <c r="S51">
        <f ca="1">'表2-2(由實施者填寫)'!V57</f>
        <v>0</v>
      </c>
      <c r="T51">
        <f>'表2-2(由實施者填寫)'!$P$6</f>
        <v>100000</v>
      </c>
      <c r="X51" s="4">
        <f>'表2-2(由實施者填寫)'!R57</f>
        <v>0</v>
      </c>
      <c r="Y51">
        <f>'表2-2(由實施者填寫)'!S57</f>
        <v>0</v>
      </c>
      <c r="Z51" s="4">
        <f>'表2-2(由實施者填寫)'!T57</f>
        <v>0</v>
      </c>
      <c r="AB51" s="4">
        <f>'表2-2(由實施者填寫)'!X57</f>
        <v>0</v>
      </c>
    </row>
    <row r="52" spans="6:28" x14ac:dyDescent="0.25">
      <c r="F52" s="4">
        <f>'表2-2(由實施者填寫)'!C58</f>
        <v>0</v>
      </c>
      <c r="G52">
        <f>'表2-2(由實施者填寫)'!B58</f>
        <v>0</v>
      </c>
      <c r="R52" s="4" t="s">
        <v>227</v>
      </c>
      <c r="S52">
        <f ca="1">'表2-2(由實施者填寫)'!V58</f>
        <v>0</v>
      </c>
      <c r="T52">
        <f>'表2-2(由實施者填寫)'!$P$6</f>
        <v>100000</v>
      </c>
      <c r="X52" s="4">
        <f>'表2-2(由實施者填寫)'!R58</f>
        <v>0</v>
      </c>
      <c r="Y52">
        <f>'表2-2(由實施者填寫)'!S58</f>
        <v>0</v>
      </c>
      <c r="Z52" s="4">
        <f>'表2-2(由實施者填寫)'!T58</f>
        <v>0</v>
      </c>
      <c r="AB52" s="4">
        <f>'表2-2(由實施者填寫)'!X58</f>
        <v>0</v>
      </c>
    </row>
    <row r="53" spans="6:28" x14ac:dyDescent="0.25">
      <c r="F53" s="4">
        <f>'表2-2(由實施者填寫)'!C59</f>
        <v>0</v>
      </c>
      <c r="G53">
        <f>'表2-2(由實施者填寫)'!B59</f>
        <v>0</v>
      </c>
      <c r="R53" s="4" t="s">
        <v>227</v>
      </c>
      <c r="S53">
        <f ca="1">'表2-2(由實施者填寫)'!V59</f>
        <v>0</v>
      </c>
      <c r="T53">
        <f>'表2-2(由實施者填寫)'!$P$6</f>
        <v>100000</v>
      </c>
      <c r="X53" s="4">
        <f>'表2-2(由實施者填寫)'!R59</f>
        <v>0</v>
      </c>
      <c r="Y53">
        <f>'表2-2(由實施者填寫)'!S59</f>
        <v>0</v>
      </c>
      <c r="Z53" s="4">
        <f>'表2-2(由實施者填寫)'!T59</f>
        <v>0</v>
      </c>
      <c r="AB53" s="4">
        <f>'表2-2(由實施者填寫)'!X59</f>
        <v>0</v>
      </c>
    </row>
    <row r="54" spans="6:28" x14ac:dyDescent="0.25">
      <c r="F54" s="4">
        <f>'表2-2(由實施者填寫)'!C60</f>
        <v>0</v>
      </c>
      <c r="G54">
        <f>'表2-2(由實施者填寫)'!B60</f>
        <v>0</v>
      </c>
      <c r="R54" s="4" t="s">
        <v>227</v>
      </c>
      <c r="S54">
        <f ca="1">'表2-2(由實施者填寫)'!V60</f>
        <v>0</v>
      </c>
      <c r="T54">
        <f>'表2-2(由實施者填寫)'!$P$6</f>
        <v>100000</v>
      </c>
      <c r="X54" s="4">
        <f>'表2-2(由實施者填寫)'!R60</f>
        <v>0</v>
      </c>
      <c r="Y54">
        <f>'表2-2(由實施者填寫)'!S60</f>
        <v>0</v>
      </c>
      <c r="Z54" s="4">
        <f>'表2-2(由實施者填寫)'!T60</f>
        <v>0</v>
      </c>
      <c r="AB54" s="4">
        <f>'表2-2(由實施者填寫)'!X60</f>
        <v>0</v>
      </c>
    </row>
    <row r="55" spans="6:28" x14ac:dyDescent="0.25">
      <c r="F55" s="4">
        <f>'表2-2(由實施者填寫)'!C61</f>
        <v>0</v>
      </c>
      <c r="G55">
        <f>'表2-2(由實施者填寫)'!B61</f>
        <v>0</v>
      </c>
      <c r="R55" s="4" t="s">
        <v>227</v>
      </c>
      <c r="S55">
        <f ca="1">'表2-2(由實施者填寫)'!V61</f>
        <v>0</v>
      </c>
      <c r="T55">
        <f>'表2-2(由實施者填寫)'!$P$6</f>
        <v>100000</v>
      </c>
      <c r="X55" s="4">
        <f>'表2-2(由實施者填寫)'!R61</f>
        <v>0</v>
      </c>
      <c r="Y55">
        <f>'表2-2(由實施者填寫)'!S61</f>
        <v>0</v>
      </c>
      <c r="Z55" s="4">
        <f>'表2-2(由實施者填寫)'!T61</f>
        <v>0</v>
      </c>
      <c r="AB55" s="4">
        <f>'表2-2(由實施者填寫)'!X61</f>
        <v>0</v>
      </c>
    </row>
    <row r="56" spans="6:28" x14ac:dyDescent="0.25">
      <c r="F56" s="4">
        <f>'表2-2(由實施者填寫)'!C62</f>
        <v>0</v>
      </c>
      <c r="G56">
        <f>'表2-2(由實施者填寫)'!B62</f>
        <v>0</v>
      </c>
      <c r="R56" s="4" t="s">
        <v>227</v>
      </c>
      <c r="S56">
        <f ca="1">'表2-2(由實施者填寫)'!V62</f>
        <v>0</v>
      </c>
      <c r="T56">
        <f>'表2-2(由實施者填寫)'!$P$6</f>
        <v>100000</v>
      </c>
      <c r="X56" s="4">
        <f>'表2-2(由實施者填寫)'!R62</f>
        <v>0</v>
      </c>
      <c r="Y56">
        <f>'表2-2(由實施者填寫)'!S62</f>
        <v>0</v>
      </c>
      <c r="Z56" s="4">
        <f>'表2-2(由實施者填寫)'!T62</f>
        <v>0</v>
      </c>
      <c r="AB56" s="4">
        <f>'表2-2(由實施者填寫)'!X62</f>
        <v>0</v>
      </c>
    </row>
    <row r="57" spans="6:28" x14ac:dyDescent="0.25">
      <c r="F57" s="4">
        <f>'表2-2(由實施者填寫)'!C63</f>
        <v>0</v>
      </c>
      <c r="G57">
        <f>'表2-2(由實施者填寫)'!B63</f>
        <v>0</v>
      </c>
      <c r="R57" s="4" t="s">
        <v>227</v>
      </c>
      <c r="S57">
        <f ca="1">'表2-2(由實施者填寫)'!V63</f>
        <v>0</v>
      </c>
      <c r="T57">
        <f>'表2-2(由實施者填寫)'!$P$6</f>
        <v>100000</v>
      </c>
      <c r="X57" s="4">
        <f>'表2-2(由實施者填寫)'!R63</f>
        <v>0</v>
      </c>
      <c r="Y57">
        <f>'表2-2(由實施者填寫)'!S63</f>
        <v>0</v>
      </c>
      <c r="Z57" s="4">
        <f>'表2-2(由實施者填寫)'!T63</f>
        <v>0</v>
      </c>
      <c r="AB57" s="4">
        <f>'表2-2(由實施者填寫)'!X63</f>
        <v>0</v>
      </c>
    </row>
    <row r="58" spans="6:28" x14ac:dyDescent="0.25">
      <c r="F58" s="4">
        <f>'表2-2(由實施者填寫)'!C64</f>
        <v>0</v>
      </c>
      <c r="G58">
        <f>'表2-2(由實施者填寫)'!B64</f>
        <v>0</v>
      </c>
      <c r="R58" s="4" t="s">
        <v>227</v>
      </c>
      <c r="S58">
        <f ca="1">'表2-2(由實施者填寫)'!V64</f>
        <v>0</v>
      </c>
      <c r="T58">
        <f>'表2-2(由實施者填寫)'!$P$6</f>
        <v>100000</v>
      </c>
      <c r="X58" s="4">
        <f>'表2-2(由實施者填寫)'!R64</f>
        <v>0</v>
      </c>
      <c r="Y58">
        <f>'表2-2(由實施者填寫)'!S64</f>
        <v>0</v>
      </c>
      <c r="Z58" s="4">
        <f>'表2-2(由實施者填寫)'!T64</f>
        <v>0</v>
      </c>
      <c r="AB58" s="4">
        <f>'表2-2(由實施者填寫)'!X64</f>
        <v>0</v>
      </c>
    </row>
    <row r="59" spans="6:28" x14ac:dyDescent="0.25">
      <c r="F59" s="4">
        <f>'表2-2(由實施者填寫)'!C65</f>
        <v>0</v>
      </c>
      <c r="G59">
        <f>'表2-2(由實施者填寫)'!B65</f>
        <v>0</v>
      </c>
      <c r="R59" s="4" t="s">
        <v>227</v>
      </c>
      <c r="S59">
        <f ca="1">'表2-2(由實施者填寫)'!V65</f>
        <v>0</v>
      </c>
      <c r="T59">
        <f>'表2-2(由實施者填寫)'!$P$6</f>
        <v>100000</v>
      </c>
      <c r="X59" s="4">
        <f>'表2-2(由實施者填寫)'!R65</f>
        <v>0</v>
      </c>
      <c r="Y59">
        <f>'表2-2(由實施者填寫)'!S65</f>
        <v>0</v>
      </c>
      <c r="Z59" s="4">
        <f>'表2-2(由實施者填寫)'!T65</f>
        <v>0</v>
      </c>
      <c r="AB59" s="4">
        <f>'表2-2(由實施者填寫)'!X65</f>
        <v>0</v>
      </c>
    </row>
    <row r="60" spans="6:28" x14ac:dyDescent="0.25">
      <c r="F60" s="4">
        <f>'表2-2(由實施者填寫)'!C66</f>
        <v>0</v>
      </c>
      <c r="G60">
        <f>'表2-2(由實施者填寫)'!B66</f>
        <v>0</v>
      </c>
      <c r="R60" s="4" t="s">
        <v>227</v>
      </c>
      <c r="S60">
        <f ca="1">'表2-2(由實施者填寫)'!V66</f>
        <v>0</v>
      </c>
      <c r="T60">
        <f>'表2-2(由實施者填寫)'!$P$6</f>
        <v>100000</v>
      </c>
      <c r="X60" s="4">
        <f>'表2-2(由實施者填寫)'!R66</f>
        <v>0</v>
      </c>
      <c r="Y60">
        <f>'表2-2(由實施者填寫)'!S66</f>
        <v>0</v>
      </c>
      <c r="Z60" s="4">
        <f>'表2-2(由實施者填寫)'!T66</f>
        <v>0</v>
      </c>
      <c r="AB60" s="4">
        <f>'表2-2(由實施者填寫)'!X66</f>
        <v>0</v>
      </c>
    </row>
    <row r="61" spans="6:28" x14ac:dyDescent="0.25">
      <c r="F61" s="4">
        <f>'表2-2(由實施者填寫)'!C67</f>
        <v>0</v>
      </c>
      <c r="G61">
        <f>'表2-2(由實施者填寫)'!B67</f>
        <v>0</v>
      </c>
      <c r="R61" s="4" t="s">
        <v>227</v>
      </c>
      <c r="S61">
        <f ca="1">'表2-2(由實施者填寫)'!V67</f>
        <v>0</v>
      </c>
      <c r="T61">
        <f>'表2-2(由實施者填寫)'!$P$6</f>
        <v>100000</v>
      </c>
      <c r="X61" s="4">
        <f>'表2-2(由實施者填寫)'!R67</f>
        <v>0</v>
      </c>
      <c r="Y61">
        <f>'表2-2(由實施者填寫)'!S67</f>
        <v>0</v>
      </c>
      <c r="Z61" s="4">
        <f>'表2-2(由實施者填寫)'!T67</f>
        <v>0</v>
      </c>
      <c r="AB61" s="4">
        <f>'表2-2(由實施者填寫)'!X67</f>
        <v>0</v>
      </c>
    </row>
    <row r="62" spans="6:28" x14ac:dyDescent="0.25">
      <c r="F62" s="4">
        <f>'表2-2(由實施者填寫)'!C68</f>
        <v>0</v>
      </c>
      <c r="G62">
        <f>'表2-2(由實施者填寫)'!B68</f>
        <v>0</v>
      </c>
      <c r="R62" s="4" t="s">
        <v>227</v>
      </c>
      <c r="S62">
        <f ca="1">'表2-2(由實施者填寫)'!V68</f>
        <v>0</v>
      </c>
      <c r="T62">
        <f>'表2-2(由實施者填寫)'!$P$6</f>
        <v>100000</v>
      </c>
      <c r="X62" s="4">
        <f>'表2-2(由實施者填寫)'!R68</f>
        <v>0</v>
      </c>
      <c r="Y62">
        <f>'表2-2(由實施者填寫)'!S68</f>
        <v>0</v>
      </c>
      <c r="Z62" s="4">
        <f>'表2-2(由實施者填寫)'!T68</f>
        <v>0</v>
      </c>
      <c r="AB62" s="4">
        <f>'表2-2(由實施者填寫)'!X68</f>
        <v>0</v>
      </c>
    </row>
    <row r="63" spans="6:28" x14ac:dyDescent="0.25">
      <c r="F63" s="4">
        <f>'表2-2(由實施者填寫)'!C69</f>
        <v>0</v>
      </c>
      <c r="G63">
        <f>'表2-2(由實施者填寫)'!B69</f>
        <v>0</v>
      </c>
      <c r="R63" s="4" t="s">
        <v>227</v>
      </c>
      <c r="S63">
        <f ca="1">'表2-2(由實施者填寫)'!V69</f>
        <v>0</v>
      </c>
      <c r="T63">
        <f>'表2-2(由實施者填寫)'!$P$6</f>
        <v>100000</v>
      </c>
      <c r="X63" s="4">
        <f>'表2-2(由實施者填寫)'!R69</f>
        <v>0</v>
      </c>
      <c r="Y63">
        <f>'表2-2(由實施者填寫)'!S69</f>
        <v>0</v>
      </c>
      <c r="Z63" s="4">
        <f>'表2-2(由實施者填寫)'!T69</f>
        <v>0</v>
      </c>
      <c r="AB63" s="4">
        <f>'表2-2(由實施者填寫)'!X69</f>
        <v>0</v>
      </c>
    </row>
    <row r="64" spans="6:28" x14ac:dyDescent="0.25">
      <c r="F64" s="4">
        <f>'表2-2(由實施者填寫)'!C70</f>
        <v>0</v>
      </c>
      <c r="G64">
        <f>'表2-2(由實施者填寫)'!B70</f>
        <v>0</v>
      </c>
      <c r="R64" s="4" t="s">
        <v>227</v>
      </c>
      <c r="S64">
        <f ca="1">'表2-2(由實施者填寫)'!V70</f>
        <v>0</v>
      </c>
      <c r="T64">
        <f>'表2-2(由實施者填寫)'!$P$6</f>
        <v>100000</v>
      </c>
      <c r="X64" s="4">
        <f>'表2-2(由實施者填寫)'!R70</f>
        <v>0</v>
      </c>
      <c r="Y64">
        <f>'表2-2(由實施者填寫)'!S70</f>
        <v>0</v>
      </c>
      <c r="Z64" s="4">
        <f>'表2-2(由實施者填寫)'!T70</f>
        <v>0</v>
      </c>
      <c r="AB64" s="4">
        <f>'表2-2(由實施者填寫)'!X70</f>
        <v>0</v>
      </c>
    </row>
    <row r="65" spans="6:28" x14ac:dyDescent="0.25">
      <c r="F65" s="4">
        <f>'表2-2(由實施者填寫)'!C71</f>
        <v>0</v>
      </c>
      <c r="G65">
        <f>'表2-2(由實施者填寫)'!B71</f>
        <v>0</v>
      </c>
      <c r="R65" s="4" t="s">
        <v>227</v>
      </c>
      <c r="S65">
        <f ca="1">'表2-2(由實施者填寫)'!V71</f>
        <v>0</v>
      </c>
      <c r="T65">
        <f>'表2-2(由實施者填寫)'!$P$6</f>
        <v>100000</v>
      </c>
      <c r="X65" s="4">
        <f>'表2-2(由實施者填寫)'!R71</f>
        <v>0</v>
      </c>
      <c r="Y65">
        <f>'表2-2(由實施者填寫)'!S71</f>
        <v>0</v>
      </c>
      <c r="Z65" s="4">
        <f>'表2-2(由實施者填寫)'!T71</f>
        <v>0</v>
      </c>
      <c r="AB65" s="4">
        <f>'表2-2(由實施者填寫)'!X71</f>
        <v>0</v>
      </c>
    </row>
    <row r="66" spans="6:28" x14ac:dyDescent="0.25">
      <c r="F66" s="4">
        <f>'表2-2(由實施者填寫)'!C72</f>
        <v>0</v>
      </c>
      <c r="G66">
        <f>'表2-2(由實施者填寫)'!B72</f>
        <v>0</v>
      </c>
      <c r="R66" s="4" t="s">
        <v>227</v>
      </c>
      <c r="S66">
        <f ca="1">'表2-2(由實施者填寫)'!V72</f>
        <v>0</v>
      </c>
      <c r="T66">
        <f>'表2-2(由實施者填寫)'!$P$6</f>
        <v>100000</v>
      </c>
      <c r="X66" s="4">
        <f>'表2-2(由實施者填寫)'!R72</f>
        <v>0</v>
      </c>
      <c r="Y66">
        <f>'表2-2(由實施者填寫)'!S72</f>
        <v>0</v>
      </c>
      <c r="Z66" s="4">
        <f>'表2-2(由實施者填寫)'!T72</f>
        <v>0</v>
      </c>
      <c r="AB66" s="4">
        <f>'表2-2(由實施者填寫)'!X72</f>
        <v>0</v>
      </c>
    </row>
    <row r="67" spans="6:28" x14ac:dyDescent="0.25">
      <c r="F67" s="4">
        <f>'表2-2(由實施者填寫)'!C73</f>
        <v>0</v>
      </c>
      <c r="G67">
        <f>'表2-2(由實施者填寫)'!B73</f>
        <v>0</v>
      </c>
      <c r="R67" s="4" t="s">
        <v>227</v>
      </c>
      <c r="S67">
        <f ca="1">'表2-2(由實施者填寫)'!V73</f>
        <v>0</v>
      </c>
      <c r="T67">
        <f>'表2-2(由實施者填寫)'!$P$6</f>
        <v>100000</v>
      </c>
      <c r="X67" s="4">
        <f>'表2-2(由實施者填寫)'!R73</f>
        <v>0</v>
      </c>
      <c r="Y67">
        <f>'表2-2(由實施者填寫)'!S73</f>
        <v>0</v>
      </c>
      <c r="Z67" s="4">
        <f>'表2-2(由實施者填寫)'!T73</f>
        <v>0</v>
      </c>
      <c r="AB67" s="4">
        <f>'表2-2(由實施者填寫)'!X73</f>
        <v>0</v>
      </c>
    </row>
    <row r="68" spans="6:28" x14ac:dyDescent="0.25">
      <c r="F68" s="4">
        <f>'表2-2(由實施者填寫)'!C74</f>
        <v>0</v>
      </c>
      <c r="G68">
        <f>'表2-2(由實施者填寫)'!B74</f>
        <v>0</v>
      </c>
      <c r="R68" s="4" t="s">
        <v>227</v>
      </c>
      <c r="S68">
        <f ca="1">'表2-2(由實施者填寫)'!V74</f>
        <v>0</v>
      </c>
      <c r="T68">
        <f>'表2-2(由實施者填寫)'!$P$6</f>
        <v>100000</v>
      </c>
      <c r="X68" s="4">
        <f>'表2-2(由實施者填寫)'!R74</f>
        <v>0</v>
      </c>
      <c r="Y68">
        <f>'表2-2(由實施者填寫)'!S74</f>
        <v>0</v>
      </c>
      <c r="Z68" s="4">
        <f>'表2-2(由實施者填寫)'!T74</f>
        <v>0</v>
      </c>
      <c r="AB68" s="4">
        <f>'表2-2(由實施者填寫)'!X74</f>
        <v>0</v>
      </c>
    </row>
    <row r="69" spans="6:28" x14ac:dyDescent="0.25">
      <c r="F69" s="4">
        <f>'表2-2(由實施者填寫)'!C75</f>
        <v>0</v>
      </c>
      <c r="G69">
        <f>'表2-2(由實施者填寫)'!B75</f>
        <v>0</v>
      </c>
      <c r="R69" s="4" t="s">
        <v>227</v>
      </c>
      <c r="S69">
        <f ca="1">'表2-2(由實施者填寫)'!V75</f>
        <v>0</v>
      </c>
      <c r="T69">
        <f>'表2-2(由實施者填寫)'!$P$6</f>
        <v>100000</v>
      </c>
      <c r="X69" s="4">
        <f>'表2-2(由實施者填寫)'!R75</f>
        <v>0</v>
      </c>
      <c r="Y69">
        <f>'表2-2(由實施者填寫)'!S75</f>
        <v>0</v>
      </c>
      <c r="Z69" s="4">
        <f>'表2-2(由實施者填寫)'!T75</f>
        <v>0</v>
      </c>
      <c r="AB69" s="4">
        <f>'表2-2(由實施者填寫)'!X75</f>
        <v>0</v>
      </c>
    </row>
    <row r="70" spans="6:28" x14ac:dyDescent="0.25">
      <c r="F70" s="4">
        <f>'表2-2(由實施者填寫)'!C76</f>
        <v>0</v>
      </c>
      <c r="G70">
        <f>'表2-2(由實施者填寫)'!B76</f>
        <v>0</v>
      </c>
      <c r="R70" s="4" t="s">
        <v>227</v>
      </c>
      <c r="S70">
        <f ca="1">'表2-2(由實施者填寫)'!V76</f>
        <v>0</v>
      </c>
      <c r="T70">
        <f>'表2-2(由實施者填寫)'!$P$6</f>
        <v>100000</v>
      </c>
      <c r="X70" s="4">
        <f>'表2-2(由實施者填寫)'!R76</f>
        <v>0</v>
      </c>
      <c r="Y70">
        <f>'表2-2(由實施者填寫)'!S76</f>
        <v>0</v>
      </c>
      <c r="Z70" s="4">
        <f>'表2-2(由實施者填寫)'!T76</f>
        <v>0</v>
      </c>
      <c r="AB70" s="4">
        <f>'表2-2(由實施者填寫)'!X76</f>
        <v>0</v>
      </c>
    </row>
    <row r="71" spans="6:28" x14ac:dyDescent="0.25">
      <c r="F71" s="4">
        <f>'表2-2(由實施者填寫)'!C77</f>
        <v>0</v>
      </c>
      <c r="G71">
        <f>'表2-2(由實施者填寫)'!B77</f>
        <v>0</v>
      </c>
      <c r="R71" s="4" t="s">
        <v>227</v>
      </c>
      <c r="S71">
        <f ca="1">'表2-2(由實施者填寫)'!V77</f>
        <v>0</v>
      </c>
      <c r="T71">
        <f>'表2-2(由實施者填寫)'!$P$6</f>
        <v>100000</v>
      </c>
      <c r="X71" s="4">
        <f>'表2-2(由實施者填寫)'!R77</f>
        <v>0</v>
      </c>
      <c r="Y71">
        <f>'表2-2(由實施者填寫)'!S77</f>
        <v>0</v>
      </c>
      <c r="Z71" s="4">
        <f>'表2-2(由實施者填寫)'!T77</f>
        <v>0</v>
      </c>
      <c r="AB71" s="4">
        <f>'表2-2(由實施者填寫)'!X77</f>
        <v>0</v>
      </c>
    </row>
    <row r="72" spans="6:28" x14ac:dyDescent="0.25">
      <c r="F72" s="4">
        <f>'表2-2(由實施者填寫)'!C78</f>
        <v>0</v>
      </c>
      <c r="G72">
        <f>'表2-2(由實施者填寫)'!B78</f>
        <v>0</v>
      </c>
      <c r="R72" s="4" t="s">
        <v>227</v>
      </c>
      <c r="S72">
        <f ca="1">'表2-2(由實施者填寫)'!V78</f>
        <v>0</v>
      </c>
      <c r="T72">
        <f>'表2-2(由實施者填寫)'!$P$6</f>
        <v>100000</v>
      </c>
      <c r="X72" s="4">
        <f>'表2-2(由實施者填寫)'!R78</f>
        <v>0</v>
      </c>
      <c r="Y72">
        <f>'表2-2(由實施者填寫)'!S78</f>
        <v>0</v>
      </c>
      <c r="Z72" s="4">
        <f>'表2-2(由實施者填寫)'!T78</f>
        <v>0</v>
      </c>
      <c r="AB72" s="4">
        <f>'表2-2(由實施者填寫)'!X78</f>
        <v>0</v>
      </c>
    </row>
    <row r="73" spans="6:28" x14ac:dyDescent="0.25">
      <c r="F73" s="4">
        <f>'表2-2(由實施者填寫)'!C79</f>
        <v>0</v>
      </c>
      <c r="G73">
        <f>'表2-2(由實施者填寫)'!B79</f>
        <v>0</v>
      </c>
      <c r="R73" s="4" t="s">
        <v>227</v>
      </c>
      <c r="S73">
        <f ca="1">'表2-2(由實施者填寫)'!V79</f>
        <v>0</v>
      </c>
      <c r="T73">
        <f>'表2-2(由實施者填寫)'!$P$6</f>
        <v>100000</v>
      </c>
      <c r="X73" s="4">
        <f>'表2-2(由實施者填寫)'!R79</f>
        <v>0</v>
      </c>
      <c r="Y73">
        <f>'表2-2(由實施者填寫)'!S79</f>
        <v>0</v>
      </c>
      <c r="Z73" s="4">
        <f>'表2-2(由實施者填寫)'!T79</f>
        <v>0</v>
      </c>
      <c r="AB73" s="4">
        <f>'表2-2(由實施者填寫)'!X79</f>
        <v>0</v>
      </c>
    </row>
    <row r="74" spans="6:28" x14ac:dyDescent="0.25">
      <c r="F74" s="4">
        <f>'表2-2(由實施者填寫)'!C80</f>
        <v>0</v>
      </c>
      <c r="G74">
        <f>'表2-2(由實施者填寫)'!B80</f>
        <v>0</v>
      </c>
      <c r="R74" s="4" t="s">
        <v>227</v>
      </c>
      <c r="S74">
        <f ca="1">'表2-2(由實施者填寫)'!V80</f>
        <v>0</v>
      </c>
      <c r="T74">
        <f>'表2-2(由實施者填寫)'!$P$6</f>
        <v>100000</v>
      </c>
      <c r="X74" s="4">
        <f>'表2-2(由實施者填寫)'!R80</f>
        <v>0</v>
      </c>
      <c r="Y74">
        <f>'表2-2(由實施者填寫)'!S80</f>
        <v>0</v>
      </c>
      <c r="Z74" s="4">
        <f>'表2-2(由實施者填寫)'!T80</f>
        <v>0</v>
      </c>
      <c r="AB74" s="4">
        <f>'表2-2(由實施者填寫)'!X80</f>
        <v>0</v>
      </c>
    </row>
    <row r="75" spans="6:28" x14ac:dyDescent="0.25">
      <c r="F75" s="4">
        <f>'表2-2(由實施者填寫)'!C81</f>
        <v>0</v>
      </c>
      <c r="G75">
        <f>'表2-2(由實施者填寫)'!B81</f>
        <v>0</v>
      </c>
      <c r="R75" s="4" t="s">
        <v>227</v>
      </c>
      <c r="S75">
        <f ca="1">'表2-2(由實施者填寫)'!V81</f>
        <v>0</v>
      </c>
      <c r="T75">
        <f>'表2-2(由實施者填寫)'!$P$6</f>
        <v>100000</v>
      </c>
      <c r="X75" s="4">
        <f>'表2-2(由實施者填寫)'!R81</f>
        <v>0</v>
      </c>
      <c r="Y75">
        <f>'表2-2(由實施者填寫)'!S81</f>
        <v>0</v>
      </c>
      <c r="Z75" s="4">
        <f>'表2-2(由實施者填寫)'!T81</f>
        <v>0</v>
      </c>
      <c r="AB75" s="4">
        <f>'表2-2(由實施者填寫)'!X81</f>
        <v>0</v>
      </c>
    </row>
    <row r="76" spans="6:28" x14ac:dyDescent="0.25">
      <c r="F76" s="4">
        <f>'表2-2(由實施者填寫)'!C82</f>
        <v>0</v>
      </c>
      <c r="G76">
        <f>'表2-2(由實施者填寫)'!B82</f>
        <v>0</v>
      </c>
      <c r="R76" s="4" t="s">
        <v>227</v>
      </c>
      <c r="S76">
        <f ca="1">'表2-2(由實施者填寫)'!V82</f>
        <v>0</v>
      </c>
      <c r="T76">
        <f>'表2-2(由實施者填寫)'!$P$6</f>
        <v>100000</v>
      </c>
      <c r="X76" s="4">
        <f>'表2-2(由實施者填寫)'!R82</f>
        <v>0</v>
      </c>
      <c r="Y76">
        <f>'表2-2(由實施者填寫)'!S82</f>
        <v>0</v>
      </c>
      <c r="Z76" s="4">
        <f>'表2-2(由實施者填寫)'!T82</f>
        <v>0</v>
      </c>
      <c r="AB76" s="4">
        <f>'表2-2(由實施者填寫)'!X82</f>
        <v>0</v>
      </c>
    </row>
    <row r="77" spans="6:28" x14ac:dyDescent="0.25">
      <c r="F77" s="4">
        <f>'表2-2(由實施者填寫)'!C83</f>
        <v>0</v>
      </c>
      <c r="G77">
        <f>'表2-2(由實施者填寫)'!B83</f>
        <v>0</v>
      </c>
      <c r="R77" s="4" t="s">
        <v>227</v>
      </c>
      <c r="S77">
        <f ca="1">'表2-2(由實施者填寫)'!V83</f>
        <v>0</v>
      </c>
      <c r="T77">
        <f>'表2-2(由實施者填寫)'!$P$6</f>
        <v>100000</v>
      </c>
      <c r="X77" s="4">
        <f>'表2-2(由實施者填寫)'!R83</f>
        <v>0</v>
      </c>
      <c r="Y77">
        <f>'表2-2(由實施者填寫)'!S83</f>
        <v>0</v>
      </c>
      <c r="Z77" s="4">
        <f>'表2-2(由實施者填寫)'!T83</f>
        <v>0</v>
      </c>
      <c r="AB77" s="4">
        <f>'表2-2(由實施者填寫)'!X83</f>
        <v>0</v>
      </c>
    </row>
    <row r="78" spans="6:28" x14ac:dyDescent="0.25">
      <c r="F78" s="4">
        <f>'表2-2(由實施者填寫)'!C84</f>
        <v>0</v>
      </c>
      <c r="G78">
        <f>'表2-2(由實施者填寫)'!B84</f>
        <v>0</v>
      </c>
      <c r="R78" s="4" t="s">
        <v>227</v>
      </c>
      <c r="S78">
        <f ca="1">'表2-2(由實施者填寫)'!V84</f>
        <v>0</v>
      </c>
      <c r="T78">
        <f>'表2-2(由實施者填寫)'!$P$6</f>
        <v>100000</v>
      </c>
      <c r="X78" s="4">
        <f>'表2-2(由實施者填寫)'!R84</f>
        <v>0</v>
      </c>
      <c r="Y78">
        <f>'表2-2(由實施者填寫)'!S84</f>
        <v>0</v>
      </c>
      <c r="Z78" s="4">
        <f>'表2-2(由實施者填寫)'!T84</f>
        <v>0</v>
      </c>
      <c r="AB78" s="4">
        <f>'表2-2(由實施者填寫)'!X84</f>
        <v>0</v>
      </c>
    </row>
    <row r="79" spans="6:28" x14ac:dyDescent="0.25">
      <c r="F79" s="4">
        <f>'表2-2(由實施者填寫)'!C85</f>
        <v>0</v>
      </c>
      <c r="G79">
        <f>'表2-2(由實施者填寫)'!B85</f>
        <v>0</v>
      </c>
      <c r="R79" s="4" t="s">
        <v>227</v>
      </c>
      <c r="S79">
        <f ca="1">'表2-2(由實施者填寫)'!V85</f>
        <v>0</v>
      </c>
      <c r="T79">
        <f>'表2-2(由實施者填寫)'!$P$6</f>
        <v>100000</v>
      </c>
      <c r="X79" s="4">
        <f>'表2-2(由實施者填寫)'!R85</f>
        <v>0</v>
      </c>
      <c r="Y79">
        <f>'表2-2(由實施者填寫)'!S85</f>
        <v>0</v>
      </c>
      <c r="Z79" s="4">
        <f>'表2-2(由實施者填寫)'!T85</f>
        <v>0</v>
      </c>
      <c r="AB79" s="4">
        <f>'表2-2(由實施者填寫)'!X85</f>
        <v>0</v>
      </c>
    </row>
    <row r="80" spans="6:28" x14ac:dyDescent="0.25">
      <c r="F80" s="4">
        <f>'表2-2(由實施者填寫)'!C86</f>
        <v>0</v>
      </c>
      <c r="G80">
        <f>'表2-2(由實施者填寫)'!B86</f>
        <v>0</v>
      </c>
      <c r="R80" s="4" t="s">
        <v>227</v>
      </c>
      <c r="S80">
        <f ca="1">'表2-2(由實施者填寫)'!V86</f>
        <v>0</v>
      </c>
      <c r="T80">
        <f>'表2-2(由實施者填寫)'!$P$6</f>
        <v>100000</v>
      </c>
      <c r="X80" s="4">
        <f>'表2-2(由實施者填寫)'!R86</f>
        <v>0</v>
      </c>
      <c r="Y80">
        <f>'表2-2(由實施者填寫)'!S86</f>
        <v>0</v>
      </c>
      <c r="Z80" s="4">
        <f>'表2-2(由實施者填寫)'!T86</f>
        <v>0</v>
      </c>
      <c r="AB80" s="4">
        <f>'表2-2(由實施者填寫)'!X86</f>
        <v>0</v>
      </c>
    </row>
    <row r="81" spans="6:28" x14ac:dyDescent="0.25">
      <c r="F81" s="4">
        <f>'表2-2(由實施者填寫)'!C87</f>
        <v>0</v>
      </c>
      <c r="G81">
        <f>'表2-2(由實施者填寫)'!B87</f>
        <v>0</v>
      </c>
      <c r="R81" s="4" t="s">
        <v>227</v>
      </c>
      <c r="S81">
        <f ca="1">'表2-2(由實施者填寫)'!V87</f>
        <v>0</v>
      </c>
      <c r="T81">
        <f>'表2-2(由實施者填寫)'!$P$6</f>
        <v>100000</v>
      </c>
      <c r="X81" s="4">
        <f>'表2-2(由實施者填寫)'!R87</f>
        <v>0</v>
      </c>
      <c r="Y81">
        <f>'表2-2(由實施者填寫)'!S87</f>
        <v>0</v>
      </c>
      <c r="Z81" s="4">
        <f>'表2-2(由實施者填寫)'!T87</f>
        <v>0</v>
      </c>
      <c r="AB81" s="4">
        <f>'表2-2(由實施者填寫)'!X87</f>
        <v>0</v>
      </c>
    </row>
    <row r="82" spans="6:28" x14ac:dyDescent="0.25">
      <c r="F82" s="4">
        <f>'表2-2(由實施者填寫)'!C88</f>
        <v>0</v>
      </c>
      <c r="G82">
        <f>'表2-2(由實施者填寫)'!B88</f>
        <v>0</v>
      </c>
      <c r="R82" s="4" t="s">
        <v>227</v>
      </c>
      <c r="S82">
        <f ca="1">'表2-2(由實施者填寫)'!V88</f>
        <v>0</v>
      </c>
      <c r="T82">
        <f>'表2-2(由實施者填寫)'!$P$6</f>
        <v>100000</v>
      </c>
      <c r="X82" s="4">
        <f>'表2-2(由實施者填寫)'!R88</f>
        <v>0</v>
      </c>
      <c r="Y82">
        <f>'表2-2(由實施者填寫)'!S88</f>
        <v>0</v>
      </c>
      <c r="Z82" s="4">
        <f>'表2-2(由實施者填寫)'!T88</f>
        <v>0</v>
      </c>
      <c r="AB82" s="4">
        <f>'表2-2(由實施者填寫)'!X88</f>
        <v>0</v>
      </c>
    </row>
    <row r="83" spans="6:28" x14ac:dyDescent="0.25">
      <c r="F83" s="4">
        <f>'表2-2(由實施者填寫)'!C89</f>
        <v>0</v>
      </c>
      <c r="G83">
        <f>'表2-2(由實施者填寫)'!B89</f>
        <v>0</v>
      </c>
      <c r="R83" s="4" t="s">
        <v>227</v>
      </c>
      <c r="S83">
        <f ca="1">'表2-2(由實施者填寫)'!V89</f>
        <v>0</v>
      </c>
      <c r="T83">
        <f>'表2-2(由實施者填寫)'!$P$6</f>
        <v>100000</v>
      </c>
      <c r="X83" s="4">
        <f>'表2-2(由實施者填寫)'!R89</f>
        <v>0</v>
      </c>
      <c r="Y83">
        <f>'表2-2(由實施者填寫)'!S89</f>
        <v>0</v>
      </c>
      <c r="Z83" s="4">
        <f>'表2-2(由實施者填寫)'!T89</f>
        <v>0</v>
      </c>
      <c r="AB83" s="4">
        <f>'表2-2(由實施者填寫)'!X89</f>
        <v>0</v>
      </c>
    </row>
    <row r="84" spans="6:28" x14ac:dyDescent="0.25">
      <c r="F84" s="4">
        <f>'表2-2(由實施者填寫)'!C90</f>
        <v>0</v>
      </c>
      <c r="G84">
        <f>'表2-2(由實施者填寫)'!B90</f>
        <v>0</v>
      </c>
      <c r="R84" s="4" t="s">
        <v>227</v>
      </c>
      <c r="S84">
        <f ca="1">'表2-2(由實施者填寫)'!V90</f>
        <v>0</v>
      </c>
      <c r="T84">
        <f>'表2-2(由實施者填寫)'!$P$6</f>
        <v>100000</v>
      </c>
      <c r="X84" s="4">
        <f>'表2-2(由實施者填寫)'!R90</f>
        <v>0</v>
      </c>
      <c r="Y84">
        <f>'表2-2(由實施者填寫)'!S90</f>
        <v>0</v>
      </c>
      <c r="Z84" s="4">
        <f>'表2-2(由實施者填寫)'!T90</f>
        <v>0</v>
      </c>
      <c r="AB84" s="4">
        <f>'表2-2(由實施者填寫)'!X90</f>
        <v>0</v>
      </c>
    </row>
    <row r="85" spans="6:28" x14ac:dyDescent="0.25">
      <c r="F85" s="4">
        <f>'表2-2(由實施者填寫)'!C91</f>
        <v>0</v>
      </c>
      <c r="G85">
        <f>'表2-2(由實施者填寫)'!B91</f>
        <v>0</v>
      </c>
      <c r="R85" s="4" t="s">
        <v>227</v>
      </c>
      <c r="S85">
        <f ca="1">'表2-2(由實施者填寫)'!V91</f>
        <v>0</v>
      </c>
      <c r="T85">
        <f>'表2-2(由實施者填寫)'!$P$6</f>
        <v>100000</v>
      </c>
      <c r="X85" s="4">
        <f>'表2-2(由實施者填寫)'!R91</f>
        <v>0</v>
      </c>
      <c r="Y85">
        <f>'表2-2(由實施者填寫)'!S91</f>
        <v>0</v>
      </c>
      <c r="Z85" s="4">
        <f>'表2-2(由實施者填寫)'!T91</f>
        <v>0</v>
      </c>
      <c r="AB85" s="4">
        <f>'表2-2(由實施者填寫)'!X91</f>
        <v>0</v>
      </c>
    </row>
    <row r="86" spans="6:28" x14ac:dyDescent="0.25">
      <c r="F86" s="4">
        <f>'表2-2(由實施者填寫)'!C92</f>
        <v>0</v>
      </c>
      <c r="G86">
        <f>'表2-2(由實施者填寫)'!B92</f>
        <v>0</v>
      </c>
      <c r="R86" s="4" t="s">
        <v>227</v>
      </c>
      <c r="S86">
        <f ca="1">'表2-2(由實施者填寫)'!V92</f>
        <v>0</v>
      </c>
      <c r="T86">
        <f>'表2-2(由實施者填寫)'!$P$6</f>
        <v>100000</v>
      </c>
      <c r="X86" s="4">
        <f>'表2-2(由實施者填寫)'!R92</f>
        <v>0</v>
      </c>
      <c r="Y86">
        <f>'表2-2(由實施者填寫)'!S92</f>
        <v>0</v>
      </c>
      <c r="Z86" s="4">
        <f>'表2-2(由實施者填寫)'!T92</f>
        <v>0</v>
      </c>
      <c r="AB86" s="4">
        <f>'表2-2(由實施者填寫)'!X92</f>
        <v>0</v>
      </c>
    </row>
    <row r="87" spans="6:28" x14ac:dyDescent="0.25">
      <c r="F87" s="4">
        <f>'表2-2(由實施者填寫)'!C93</f>
        <v>0</v>
      </c>
      <c r="G87">
        <f>'表2-2(由實施者填寫)'!B93</f>
        <v>0</v>
      </c>
      <c r="R87" s="4" t="s">
        <v>227</v>
      </c>
      <c r="S87">
        <f ca="1">'表2-2(由實施者填寫)'!V93</f>
        <v>0</v>
      </c>
      <c r="T87">
        <f>'表2-2(由實施者填寫)'!$P$6</f>
        <v>100000</v>
      </c>
      <c r="X87" s="4">
        <f>'表2-2(由實施者填寫)'!R93</f>
        <v>0</v>
      </c>
      <c r="Y87">
        <f>'表2-2(由實施者填寫)'!S93</f>
        <v>0</v>
      </c>
      <c r="Z87" s="4">
        <f>'表2-2(由實施者填寫)'!T93</f>
        <v>0</v>
      </c>
      <c r="AB87" s="4">
        <f>'表2-2(由實施者填寫)'!X93</f>
        <v>0</v>
      </c>
    </row>
    <row r="88" spans="6:28" x14ac:dyDescent="0.25">
      <c r="F88" s="4">
        <f>'表2-2(由實施者填寫)'!C94</f>
        <v>0</v>
      </c>
      <c r="G88">
        <f>'表2-2(由實施者填寫)'!B94</f>
        <v>0</v>
      </c>
      <c r="R88" s="4" t="s">
        <v>227</v>
      </c>
      <c r="S88">
        <f ca="1">'表2-2(由實施者填寫)'!V94</f>
        <v>0</v>
      </c>
      <c r="T88">
        <f>'表2-2(由實施者填寫)'!$P$6</f>
        <v>100000</v>
      </c>
      <c r="X88" s="4">
        <f>'表2-2(由實施者填寫)'!R94</f>
        <v>0</v>
      </c>
      <c r="Y88">
        <f>'表2-2(由實施者填寫)'!S94</f>
        <v>0</v>
      </c>
      <c r="Z88" s="4">
        <f>'表2-2(由實施者填寫)'!T94</f>
        <v>0</v>
      </c>
      <c r="AB88" s="4">
        <f>'表2-2(由實施者填寫)'!X94</f>
        <v>0</v>
      </c>
    </row>
    <row r="89" spans="6:28" x14ac:dyDescent="0.25">
      <c r="F89" s="4">
        <f>'表2-2(由實施者填寫)'!C95</f>
        <v>0</v>
      </c>
      <c r="G89">
        <f>'表2-2(由實施者填寫)'!B95</f>
        <v>0</v>
      </c>
      <c r="R89" s="4" t="s">
        <v>227</v>
      </c>
      <c r="S89">
        <f ca="1">'表2-2(由實施者填寫)'!V95</f>
        <v>0</v>
      </c>
      <c r="T89">
        <f>'表2-2(由實施者填寫)'!$P$6</f>
        <v>100000</v>
      </c>
      <c r="X89" s="4">
        <f>'表2-2(由實施者填寫)'!R95</f>
        <v>0</v>
      </c>
      <c r="Y89">
        <f>'表2-2(由實施者填寫)'!S95</f>
        <v>0</v>
      </c>
      <c r="Z89" s="4">
        <f>'表2-2(由實施者填寫)'!T95</f>
        <v>0</v>
      </c>
      <c r="AB89" s="4">
        <f>'表2-2(由實施者填寫)'!X95</f>
        <v>0</v>
      </c>
    </row>
    <row r="90" spans="6:28" x14ac:dyDescent="0.25">
      <c r="F90" s="4">
        <f>'表2-2(由實施者填寫)'!C96</f>
        <v>0</v>
      </c>
      <c r="G90">
        <f>'表2-2(由實施者填寫)'!B96</f>
        <v>0</v>
      </c>
      <c r="R90" s="4" t="s">
        <v>227</v>
      </c>
      <c r="S90">
        <f ca="1">'表2-2(由實施者填寫)'!V96</f>
        <v>0</v>
      </c>
      <c r="T90">
        <f>'表2-2(由實施者填寫)'!$P$6</f>
        <v>100000</v>
      </c>
      <c r="X90" s="4">
        <f>'表2-2(由實施者填寫)'!R96</f>
        <v>0</v>
      </c>
      <c r="Y90">
        <f>'表2-2(由實施者填寫)'!S96</f>
        <v>0</v>
      </c>
      <c r="Z90" s="4">
        <f>'表2-2(由實施者填寫)'!T96</f>
        <v>0</v>
      </c>
      <c r="AB90" s="4">
        <f>'表2-2(由實施者填寫)'!X96</f>
        <v>0</v>
      </c>
    </row>
    <row r="91" spans="6:28" x14ac:dyDescent="0.25">
      <c r="F91" s="4">
        <f>'表2-2(由實施者填寫)'!C97</f>
        <v>0</v>
      </c>
      <c r="G91">
        <f>'表2-2(由實施者填寫)'!B97</f>
        <v>0</v>
      </c>
      <c r="R91" s="4" t="s">
        <v>227</v>
      </c>
      <c r="S91">
        <f ca="1">'表2-2(由實施者填寫)'!V97</f>
        <v>0</v>
      </c>
      <c r="T91">
        <f>'表2-2(由實施者填寫)'!$P$6</f>
        <v>100000</v>
      </c>
      <c r="X91" s="4">
        <f>'表2-2(由實施者填寫)'!R97</f>
        <v>0</v>
      </c>
      <c r="Y91">
        <f>'表2-2(由實施者填寫)'!S97</f>
        <v>0</v>
      </c>
      <c r="Z91" s="4">
        <f>'表2-2(由實施者填寫)'!T97</f>
        <v>0</v>
      </c>
      <c r="AB91" s="4">
        <f>'表2-2(由實施者填寫)'!X97</f>
        <v>0</v>
      </c>
    </row>
    <row r="92" spans="6:28" x14ac:dyDescent="0.25">
      <c r="F92" s="4">
        <f>'表2-2(由實施者填寫)'!C98</f>
        <v>0</v>
      </c>
      <c r="G92">
        <f>'表2-2(由實施者填寫)'!B98</f>
        <v>0</v>
      </c>
      <c r="R92" s="4" t="s">
        <v>227</v>
      </c>
      <c r="S92">
        <f ca="1">'表2-2(由實施者填寫)'!V98</f>
        <v>0</v>
      </c>
      <c r="T92">
        <f>'表2-2(由實施者填寫)'!$P$6</f>
        <v>100000</v>
      </c>
      <c r="X92" s="4">
        <f>'表2-2(由實施者填寫)'!R98</f>
        <v>0</v>
      </c>
      <c r="Y92">
        <f>'表2-2(由實施者填寫)'!S98</f>
        <v>0</v>
      </c>
      <c r="Z92" s="4">
        <f>'表2-2(由實施者填寫)'!T98</f>
        <v>0</v>
      </c>
      <c r="AB92" s="4">
        <f>'表2-2(由實施者填寫)'!X98</f>
        <v>0</v>
      </c>
    </row>
    <row r="93" spans="6:28" x14ac:dyDescent="0.25">
      <c r="F93" s="4">
        <f>'表2-2(由實施者填寫)'!C99</f>
        <v>0</v>
      </c>
      <c r="G93">
        <f>'表2-2(由實施者填寫)'!B99</f>
        <v>0</v>
      </c>
      <c r="R93" s="4" t="s">
        <v>227</v>
      </c>
      <c r="S93">
        <f ca="1">'表2-2(由實施者填寫)'!V99</f>
        <v>0</v>
      </c>
      <c r="T93">
        <f>'表2-2(由實施者填寫)'!$P$6</f>
        <v>100000</v>
      </c>
      <c r="X93" s="4">
        <f>'表2-2(由實施者填寫)'!R99</f>
        <v>0</v>
      </c>
      <c r="Y93">
        <f>'表2-2(由實施者填寫)'!S99</f>
        <v>0</v>
      </c>
      <c r="Z93" s="4">
        <f>'表2-2(由實施者填寫)'!T99</f>
        <v>0</v>
      </c>
      <c r="AB93" s="4">
        <f>'表2-2(由實施者填寫)'!X99</f>
        <v>0</v>
      </c>
    </row>
    <row r="94" spans="6:28" x14ac:dyDescent="0.25">
      <c r="F94" s="4">
        <f>'表2-2(由實施者填寫)'!C100</f>
        <v>0</v>
      </c>
      <c r="G94">
        <f>'表2-2(由實施者填寫)'!B100</f>
        <v>0</v>
      </c>
      <c r="R94" s="4" t="s">
        <v>227</v>
      </c>
      <c r="S94">
        <f ca="1">'表2-2(由實施者填寫)'!V100</f>
        <v>0</v>
      </c>
      <c r="T94">
        <f>'表2-2(由實施者填寫)'!$P$6</f>
        <v>100000</v>
      </c>
      <c r="X94" s="4">
        <f>'表2-2(由實施者填寫)'!R100</f>
        <v>0</v>
      </c>
      <c r="Y94">
        <f>'表2-2(由實施者填寫)'!S100</f>
        <v>0</v>
      </c>
      <c r="Z94" s="4">
        <f>'表2-2(由實施者填寫)'!T100</f>
        <v>0</v>
      </c>
      <c r="AB94" s="4">
        <f>'表2-2(由實施者填寫)'!X100</f>
        <v>0</v>
      </c>
    </row>
    <row r="95" spans="6:28" x14ac:dyDescent="0.25">
      <c r="F95" s="4">
        <f>'表2-2(由實施者填寫)'!C101</f>
        <v>0</v>
      </c>
      <c r="G95">
        <f>'表2-2(由實施者填寫)'!B101</f>
        <v>0</v>
      </c>
      <c r="R95" s="4" t="s">
        <v>227</v>
      </c>
      <c r="S95">
        <f ca="1">'表2-2(由實施者填寫)'!V101</f>
        <v>0</v>
      </c>
      <c r="T95">
        <f>'表2-2(由實施者填寫)'!$P$6</f>
        <v>100000</v>
      </c>
      <c r="X95" s="4">
        <f>'表2-2(由實施者填寫)'!R101</f>
        <v>0</v>
      </c>
      <c r="Y95">
        <f>'表2-2(由實施者填寫)'!S101</f>
        <v>0</v>
      </c>
      <c r="Z95" s="4">
        <f>'表2-2(由實施者填寫)'!T101</f>
        <v>0</v>
      </c>
      <c r="AB95" s="4">
        <f>'表2-2(由實施者填寫)'!X101</f>
        <v>0</v>
      </c>
    </row>
    <row r="96" spans="6:28" x14ac:dyDescent="0.25">
      <c r="F96" s="4">
        <f>'表2-2(由實施者填寫)'!C102</f>
        <v>0</v>
      </c>
      <c r="G96">
        <f>'表2-2(由實施者填寫)'!B102</f>
        <v>0</v>
      </c>
      <c r="R96" s="4" t="s">
        <v>227</v>
      </c>
      <c r="S96">
        <f ca="1">'表2-2(由實施者填寫)'!V102</f>
        <v>0</v>
      </c>
      <c r="T96">
        <f>'表2-2(由實施者填寫)'!$P$6</f>
        <v>100000</v>
      </c>
      <c r="X96" s="4">
        <f>'表2-2(由實施者填寫)'!R102</f>
        <v>0</v>
      </c>
      <c r="Y96">
        <f>'表2-2(由實施者填寫)'!S102</f>
        <v>0</v>
      </c>
      <c r="Z96" s="4">
        <f>'表2-2(由實施者填寫)'!T102</f>
        <v>0</v>
      </c>
      <c r="AB96" s="4">
        <f>'表2-2(由實施者填寫)'!X102</f>
        <v>0</v>
      </c>
    </row>
    <row r="97" spans="6:28" x14ac:dyDescent="0.25">
      <c r="F97" s="4">
        <f>'表2-2(由實施者填寫)'!C103</f>
        <v>0</v>
      </c>
      <c r="G97">
        <f>'表2-2(由實施者填寫)'!B103</f>
        <v>0</v>
      </c>
      <c r="R97" s="4" t="s">
        <v>227</v>
      </c>
      <c r="S97">
        <f ca="1">'表2-2(由實施者填寫)'!V103</f>
        <v>0</v>
      </c>
      <c r="T97">
        <f>'表2-2(由實施者填寫)'!$P$6</f>
        <v>100000</v>
      </c>
      <c r="X97" s="4">
        <f>'表2-2(由實施者填寫)'!R103</f>
        <v>0</v>
      </c>
      <c r="Y97">
        <f>'表2-2(由實施者填寫)'!S103</f>
        <v>0</v>
      </c>
      <c r="Z97" s="4">
        <f>'表2-2(由實施者填寫)'!T103</f>
        <v>0</v>
      </c>
      <c r="AB97" s="4">
        <f>'表2-2(由實施者填寫)'!X103</f>
        <v>0</v>
      </c>
    </row>
    <row r="98" spans="6:28" x14ac:dyDescent="0.25">
      <c r="F98" s="4">
        <f>'表2-2(由實施者填寫)'!C104</f>
        <v>0</v>
      </c>
      <c r="G98">
        <f>'表2-2(由實施者填寫)'!B104</f>
        <v>0</v>
      </c>
      <c r="R98" s="4" t="s">
        <v>227</v>
      </c>
      <c r="S98">
        <f ca="1">'表2-2(由實施者填寫)'!V104</f>
        <v>0</v>
      </c>
      <c r="T98">
        <f>'表2-2(由實施者填寫)'!$P$6</f>
        <v>100000</v>
      </c>
      <c r="X98" s="4">
        <f>'表2-2(由實施者填寫)'!R104</f>
        <v>0</v>
      </c>
      <c r="Y98">
        <f>'表2-2(由實施者填寫)'!S104</f>
        <v>0</v>
      </c>
      <c r="Z98" s="4">
        <f>'表2-2(由實施者填寫)'!T104</f>
        <v>0</v>
      </c>
      <c r="AB98" s="4">
        <f>'表2-2(由實施者填寫)'!X104</f>
        <v>0</v>
      </c>
    </row>
    <row r="99" spans="6:28" x14ac:dyDescent="0.25">
      <c r="F99" s="4">
        <f>'表2-2(由實施者填寫)'!C105</f>
        <v>0</v>
      </c>
      <c r="G99">
        <f>'表2-2(由實施者填寫)'!B105</f>
        <v>0</v>
      </c>
      <c r="R99" s="4" t="s">
        <v>227</v>
      </c>
      <c r="S99">
        <f ca="1">'表2-2(由實施者填寫)'!V105</f>
        <v>0</v>
      </c>
      <c r="T99">
        <f>'表2-2(由實施者填寫)'!$P$6</f>
        <v>100000</v>
      </c>
      <c r="X99" s="4">
        <f>'表2-2(由實施者填寫)'!R105</f>
        <v>0</v>
      </c>
      <c r="Y99">
        <f>'表2-2(由實施者填寫)'!S105</f>
        <v>0</v>
      </c>
      <c r="Z99" s="4">
        <f>'表2-2(由實施者填寫)'!T105</f>
        <v>0</v>
      </c>
      <c r="AB99" s="4">
        <f>'表2-2(由實施者填寫)'!X105</f>
        <v>0</v>
      </c>
    </row>
    <row r="100" spans="6:28" x14ac:dyDescent="0.25">
      <c r="F100" s="4">
        <f>'表2-2(由實施者填寫)'!C106</f>
        <v>0</v>
      </c>
      <c r="G100">
        <f>'表2-2(由實施者填寫)'!B106</f>
        <v>0</v>
      </c>
      <c r="R100" s="4" t="s">
        <v>227</v>
      </c>
      <c r="S100">
        <f ca="1">'表2-2(由實施者填寫)'!V106</f>
        <v>0</v>
      </c>
      <c r="T100">
        <f>'表2-2(由實施者填寫)'!$P$6</f>
        <v>100000</v>
      </c>
      <c r="X100" s="4">
        <f>'表2-2(由實施者填寫)'!R106</f>
        <v>0</v>
      </c>
      <c r="Y100">
        <f>'表2-2(由實施者填寫)'!S106</f>
        <v>0</v>
      </c>
      <c r="Z100" s="4">
        <f>'表2-2(由實施者填寫)'!T106</f>
        <v>0</v>
      </c>
      <c r="AB100" s="4">
        <f>'表2-2(由實施者填寫)'!X106</f>
        <v>0</v>
      </c>
    </row>
    <row r="101" spans="6:28" x14ac:dyDescent="0.25">
      <c r="F101" s="4">
        <f>'表2-2(由實施者填寫)'!C107</f>
        <v>0</v>
      </c>
      <c r="G101">
        <f>'表2-2(由實施者填寫)'!B107</f>
        <v>0</v>
      </c>
      <c r="R101" s="4" t="s">
        <v>227</v>
      </c>
      <c r="S101">
        <f ca="1">'表2-2(由實施者填寫)'!V107</f>
        <v>0</v>
      </c>
      <c r="T101">
        <f>'表2-2(由實施者填寫)'!$P$6</f>
        <v>100000</v>
      </c>
      <c r="X101" s="4">
        <f>'表2-2(由實施者填寫)'!R107</f>
        <v>0</v>
      </c>
      <c r="Y101">
        <f>'表2-2(由實施者填寫)'!S107</f>
        <v>0</v>
      </c>
      <c r="Z101" s="4">
        <f>'表2-2(由實施者填寫)'!T107</f>
        <v>0</v>
      </c>
      <c r="AB101" s="4">
        <f>'表2-2(由實施者填寫)'!X107</f>
        <v>0</v>
      </c>
    </row>
    <row r="102" spans="6:28" x14ac:dyDescent="0.25">
      <c r="F102" s="4">
        <f>'表2-2(由實施者填寫)'!C108</f>
        <v>0</v>
      </c>
      <c r="G102">
        <f>'表2-2(由實施者填寫)'!B108</f>
        <v>0</v>
      </c>
      <c r="R102" s="4" t="s">
        <v>227</v>
      </c>
      <c r="S102">
        <f ca="1">'表2-2(由實施者填寫)'!V108</f>
        <v>0</v>
      </c>
      <c r="T102">
        <f>'表2-2(由實施者填寫)'!$P$6</f>
        <v>100000</v>
      </c>
      <c r="X102" s="4">
        <f>'表2-2(由實施者填寫)'!R108</f>
        <v>0</v>
      </c>
      <c r="Y102">
        <f>'表2-2(由實施者填寫)'!S108</f>
        <v>0</v>
      </c>
      <c r="Z102" s="4">
        <f>'表2-2(由實施者填寫)'!T108</f>
        <v>0</v>
      </c>
      <c r="AB102" s="4">
        <f>'表2-2(由實施者填寫)'!X108</f>
        <v>0</v>
      </c>
    </row>
    <row r="103" spans="6:28" x14ac:dyDescent="0.25">
      <c r="F103" s="4">
        <f>'表2-2(由實施者填寫)'!C109</f>
        <v>0</v>
      </c>
      <c r="G103">
        <f>'表2-2(由實施者填寫)'!B109</f>
        <v>0</v>
      </c>
      <c r="R103" s="4" t="s">
        <v>227</v>
      </c>
      <c r="S103">
        <f ca="1">'表2-2(由實施者填寫)'!V109</f>
        <v>0</v>
      </c>
      <c r="T103">
        <f>'表2-2(由實施者填寫)'!$P$6</f>
        <v>100000</v>
      </c>
      <c r="X103" s="4">
        <f>'表2-2(由實施者填寫)'!R109</f>
        <v>0</v>
      </c>
      <c r="Y103">
        <f>'表2-2(由實施者填寫)'!S109</f>
        <v>0</v>
      </c>
      <c r="Z103" s="4">
        <f>'表2-2(由實施者填寫)'!T109</f>
        <v>0</v>
      </c>
      <c r="AB103" s="4">
        <f>'表2-2(由實施者填寫)'!X109</f>
        <v>0</v>
      </c>
    </row>
    <row r="104" spans="6:28" x14ac:dyDescent="0.25">
      <c r="F104" s="4">
        <f>'表2-2(由實施者填寫)'!C110</f>
        <v>0</v>
      </c>
      <c r="G104">
        <f>'表2-2(由實施者填寫)'!B110</f>
        <v>0</v>
      </c>
      <c r="R104" s="4" t="s">
        <v>227</v>
      </c>
      <c r="S104">
        <f ca="1">'表2-2(由實施者填寫)'!V110</f>
        <v>0</v>
      </c>
      <c r="T104">
        <f>'表2-2(由實施者填寫)'!$P$6</f>
        <v>100000</v>
      </c>
      <c r="X104" s="4">
        <f>'表2-2(由實施者填寫)'!R110</f>
        <v>0</v>
      </c>
      <c r="Y104">
        <f>'表2-2(由實施者填寫)'!S110</f>
        <v>0</v>
      </c>
      <c r="Z104" s="4">
        <f>'表2-2(由實施者填寫)'!T110</f>
        <v>0</v>
      </c>
      <c r="AB104" s="4">
        <f>'表2-2(由實施者填寫)'!X110</f>
        <v>0</v>
      </c>
    </row>
    <row r="105" spans="6:28" x14ac:dyDescent="0.25">
      <c r="F105" s="4">
        <f>'表2-2(由實施者填寫)'!C111</f>
        <v>0</v>
      </c>
      <c r="G105">
        <f>'表2-2(由實施者填寫)'!B111</f>
        <v>0</v>
      </c>
      <c r="R105" s="4" t="s">
        <v>227</v>
      </c>
      <c r="S105">
        <f ca="1">'表2-2(由實施者填寫)'!V111</f>
        <v>0</v>
      </c>
      <c r="T105">
        <f>'表2-2(由實施者填寫)'!$P$6</f>
        <v>100000</v>
      </c>
      <c r="X105" s="4">
        <f>'表2-2(由實施者填寫)'!R111</f>
        <v>0</v>
      </c>
      <c r="Y105">
        <f>'表2-2(由實施者填寫)'!S111</f>
        <v>0</v>
      </c>
      <c r="Z105" s="4">
        <f>'表2-2(由實施者填寫)'!T111</f>
        <v>0</v>
      </c>
      <c r="AB105" s="4">
        <f>'表2-2(由實施者填寫)'!X111</f>
        <v>0</v>
      </c>
    </row>
    <row r="106" spans="6:28" x14ac:dyDescent="0.25">
      <c r="F106" s="4">
        <f>'表2-2(由實施者填寫)'!C112</f>
        <v>0</v>
      </c>
      <c r="G106">
        <f>'表2-2(由實施者填寫)'!B112</f>
        <v>0</v>
      </c>
      <c r="R106" s="4" t="s">
        <v>227</v>
      </c>
      <c r="S106">
        <f ca="1">'表2-2(由實施者填寫)'!V112</f>
        <v>0</v>
      </c>
      <c r="T106">
        <f>'表2-2(由實施者填寫)'!$P$6</f>
        <v>100000</v>
      </c>
      <c r="X106" s="4">
        <f>'表2-2(由實施者填寫)'!R112</f>
        <v>0</v>
      </c>
      <c r="Y106">
        <f>'表2-2(由實施者填寫)'!S112</f>
        <v>0</v>
      </c>
      <c r="Z106" s="4">
        <f>'表2-2(由實施者填寫)'!T112</f>
        <v>0</v>
      </c>
      <c r="AB106" s="4">
        <f>'表2-2(由實施者填寫)'!X112</f>
        <v>0</v>
      </c>
    </row>
    <row r="107" spans="6:28" x14ac:dyDescent="0.25">
      <c r="F107" s="4">
        <f>'表2-2(由實施者填寫)'!C113</f>
        <v>0</v>
      </c>
      <c r="G107">
        <f>'表2-2(由實施者填寫)'!B113</f>
        <v>0</v>
      </c>
      <c r="R107" s="4" t="s">
        <v>227</v>
      </c>
      <c r="S107">
        <f ca="1">'表2-2(由實施者填寫)'!V113</f>
        <v>0</v>
      </c>
      <c r="T107">
        <f>'表2-2(由實施者填寫)'!$P$6</f>
        <v>100000</v>
      </c>
      <c r="X107" s="4">
        <f>'表2-2(由實施者填寫)'!R113</f>
        <v>0</v>
      </c>
      <c r="Y107">
        <f>'表2-2(由實施者填寫)'!S113</f>
        <v>0</v>
      </c>
      <c r="Z107" s="4">
        <f>'表2-2(由實施者填寫)'!T113</f>
        <v>0</v>
      </c>
      <c r="AB107" s="4">
        <f>'表2-2(由實施者填寫)'!X113</f>
        <v>0</v>
      </c>
    </row>
    <row r="108" spans="6:28" x14ac:dyDescent="0.25">
      <c r="F108" s="4">
        <f>'表2-2(由實施者填寫)'!C114</f>
        <v>0</v>
      </c>
      <c r="G108">
        <f>'表2-2(由實施者填寫)'!B114</f>
        <v>0</v>
      </c>
      <c r="R108" s="4" t="s">
        <v>227</v>
      </c>
      <c r="S108">
        <f ca="1">'表2-2(由實施者填寫)'!V114</f>
        <v>0</v>
      </c>
      <c r="T108">
        <f>'表2-2(由實施者填寫)'!$P$6</f>
        <v>100000</v>
      </c>
      <c r="X108" s="4">
        <f>'表2-2(由實施者填寫)'!R114</f>
        <v>0</v>
      </c>
      <c r="Y108">
        <f>'表2-2(由實施者填寫)'!S114</f>
        <v>0</v>
      </c>
      <c r="Z108" s="4">
        <f>'表2-2(由實施者填寫)'!T114</f>
        <v>0</v>
      </c>
      <c r="AB108" s="4">
        <f>'表2-2(由實施者填寫)'!X114</f>
        <v>0</v>
      </c>
    </row>
    <row r="109" spans="6:28" x14ac:dyDescent="0.25">
      <c r="F109" s="4">
        <f>'表2-2(由實施者填寫)'!C115</f>
        <v>0</v>
      </c>
      <c r="G109">
        <f>'表2-2(由實施者填寫)'!B115</f>
        <v>0</v>
      </c>
      <c r="R109" s="4" t="s">
        <v>227</v>
      </c>
      <c r="S109">
        <f ca="1">'表2-2(由實施者填寫)'!V115</f>
        <v>0</v>
      </c>
      <c r="T109">
        <f>'表2-2(由實施者填寫)'!$P$6</f>
        <v>100000</v>
      </c>
      <c r="X109" s="4">
        <f>'表2-2(由實施者填寫)'!R115</f>
        <v>0</v>
      </c>
      <c r="Y109">
        <f>'表2-2(由實施者填寫)'!S115</f>
        <v>0</v>
      </c>
      <c r="Z109" s="4">
        <f>'表2-2(由實施者填寫)'!T115</f>
        <v>0</v>
      </c>
      <c r="AB109" s="4">
        <f>'表2-2(由實施者填寫)'!X115</f>
        <v>0</v>
      </c>
    </row>
    <row r="110" spans="6:28" x14ac:dyDescent="0.25">
      <c r="F110" s="4">
        <f>'表2-2(由實施者填寫)'!C116</f>
        <v>0</v>
      </c>
      <c r="G110">
        <f>'表2-2(由實施者填寫)'!B116</f>
        <v>0</v>
      </c>
      <c r="R110" s="4" t="s">
        <v>227</v>
      </c>
      <c r="S110">
        <f ca="1">'表2-2(由實施者填寫)'!V116</f>
        <v>0</v>
      </c>
      <c r="T110">
        <f>'表2-2(由實施者填寫)'!$P$6</f>
        <v>100000</v>
      </c>
      <c r="X110" s="4">
        <f>'表2-2(由實施者填寫)'!R116</f>
        <v>0</v>
      </c>
      <c r="Y110">
        <f>'表2-2(由實施者填寫)'!S116</f>
        <v>0</v>
      </c>
      <c r="Z110" s="4">
        <f>'表2-2(由實施者填寫)'!T116</f>
        <v>0</v>
      </c>
      <c r="AB110" s="4">
        <f>'表2-2(由實施者填寫)'!X116</f>
        <v>0</v>
      </c>
    </row>
    <row r="111" spans="6:28" x14ac:dyDescent="0.25">
      <c r="F111" s="4">
        <f>'表2-2(由實施者填寫)'!C117</f>
        <v>0</v>
      </c>
      <c r="G111">
        <f>'表2-2(由實施者填寫)'!B117</f>
        <v>0</v>
      </c>
      <c r="R111" s="4" t="s">
        <v>227</v>
      </c>
      <c r="S111">
        <f ca="1">'表2-2(由實施者填寫)'!V117</f>
        <v>0</v>
      </c>
      <c r="T111">
        <f>'表2-2(由實施者填寫)'!$P$6</f>
        <v>100000</v>
      </c>
      <c r="X111" s="4">
        <f>'表2-2(由實施者填寫)'!R117</f>
        <v>0</v>
      </c>
      <c r="Y111">
        <f>'表2-2(由實施者填寫)'!S117</f>
        <v>0</v>
      </c>
      <c r="Z111" s="4">
        <f>'表2-2(由實施者填寫)'!T117</f>
        <v>0</v>
      </c>
      <c r="AB111" s="4">
        <f>'表2-2(由實施者填寫)'!X117</f>
        <v>0</v>
      </c>
    </row>
    <row r="112" spans="6:28" x14ac:dyDescent="0.25">
      <c r="F112" s="4">
        <f>'表2-2(由實施者填寫)'!C118</f>
        <v>0</v>
      </c>
      <c r="G112">
        <f>'表2-2(由實施者填寫)'!B118</f>
        <v>0</v>
      </c>
      <c r="R112" s="4" t="s">
        <v>227</v>
      </c>
      <c r="S112">
        <f ca="1">'表2-2(由實施者填寫)'!V118</f>
        <v>0</v>
      </c>
      <c r="T112">
        <f>'表2-2(由實施者填寫)'!$P$6</f>
        <v>100000</v>
      </c>
      <c r="X112" s="4">
        <f>'表2-2(由實施者填寫)'!R118</f>
        <v>0</v>
      </c>
      <c r="Y112">
        <f>'表2-2(由實施者填寫)'!S118</f>
        <v>0</v>
      </c>
      <c r="Z112" s="4">
        <f>'表2-2(由實施者填寫)'!T118</f>
        <v>0</v>
      </c>
      <c r="AB112" s="4">
        <f>'表2-2(由實施者填寫)'!X118</f>
        <v>0</v>
      </c>
    </row>
    <row r="113" spans="6:28" x14ac:dyDescent="0.25">
      <c r="F113" s="4">
        <f>'表2-2(由實施者填寫)'!C119</f>
        <v>0</v>
      </c>
      <c r="G113">
        <f>'表2-2(由實施者填寫)'!B119</f>
        <v>0</v>
      </c>
      <c r="R113" s="4" t="s">
        <v>227</v>
      </c>
      <c r="S113">
        <f ca="1">'表2-2(由實施者填寫)'!V119</f>
        <v>0</v>
      </c>
      <c r="T113">
        <f>'表2-2(由實施者填寫)'!$P$6</f>
        <v>100000</v>
      </c>
      <c r="X113" s="4">
        <f>'表2-2(由實施者填寫)'!R119</f>
        <v>0</v>
      </c>
      <c r="Y113">
        <f>'表2-2(由實施者填寫)'!S119</f>
        <v>0</v>
      </c>
      <c r="Z113" s="4">
        <f>'表2-2(由實施者填寫)'!T119</f>
        <v>0</v>
      </c>
      <c r="AB113" s="4">
        <f>'表2-2(由實施者填寫)'!X119</f>
        <v>0</v>
      </c>
    </row>
    <row r="114" spans="6:28" x14ac:dyDescent="0.25">
      <c r="F114" s="4">
        <f>'表2-2(由實施者填寫)'!C120</f>
        <v>0</v>
      </c>
      <c r="G114">
        <f>'表2-2(由實施者填寫)'!B120</f>
        <v>0</v>
      </c>
      <c r="R114" s="4" t="s">
        <v>227</v>
      </c>
      <c r="S114">
        <f ca="1">'表2-2(由實施者填寫)'!V120</f>
        <v>0</v>
      </c>
      <c r="T114">
        <f>'表2-2(由實施者填寫)'!$P$6</f>
        <v>100000</v>
      </c>
      <c r="X114" s="4">
        <f>'表2-2(由實施者填寫)'!R120</f>
        <v>0</v>
      </c>
      <c r="Y114">
        <f>'表2-2(由實施者填寫)'!S120</f>
        <v>0</v>
      </c>
      <c r="Z114" s="4">
        <f>'表2-2(由實施者填寫)'!T120</f>
        <v>0</v>
      </c>
      <c r="AB114" s="4">
        <f>'表2-2(由實施者填寫)'!X120</f>
        <v>0</v>
      </c>
    </row>
    <row r="115" spans="6:28" x14ac:dyDescent="0.25">
      <c r="F115" s="4">
        <f>'表2-2(由實施者填寫)'!C121</f>
        <v>0</v>
      </c>
      <c r="G115">
        <f>'表2-2(由實施者填寫)'!B121</f>
        <v>0</v>
      </c>
      <c r="R115" s="4" t="s">
        <v>227</v>
      </c>
      <c r="S115">
        <f ca="1">'表2-2(由實施者填寫)'!V121</f>
        <v>0</v>
      </c>
      <c r="T115">
        <f>'表2-2(由實施者填寫)'!$P$6</f>
        <v>100000</v>
      </c>
      <c r="X115" s="4">
        <f>'表2-2(由實施者填寫)'!R121</f>
        <v>0</v>
      </c>
      <c r="Y115">
        <f>'表2-2(由實施者填寫)'!S121</f>
        <v>0</v>
      </c>
      <c r="Z115" s="4">
        <f>'表2-2(由實施者填寫)'!T121</f>
        <v>0</v>
      </c>
      <c r="AB115" s="4">
        <f>'表2-2(由實施者填寫)'!X121</f>
        <v>0</v>
      </c>
    </row>
    <row r="116" spans="6:28" x14ac:dyDescent="0.25">
      <c r="F116" s="4">
        <f>'表2-2(由實施者填寫)'!C122</f>
        <v>0</v>
      </c>
      <c r="G116">
        <f>'表2-2(由實施者填寫)'!B122</f>
        <v>0</v>
      </c>
      <c r="R116" s="4" t="s">
        <v>227</v>
      </c>
      <c r="S116">
        <f ca="1">'表2-2(由實施者填寫)'!V122</f>
        <v>0</v>
      </c>
      <c r="T116">
        <f>'表2-2(由實施者填寫)'!$P$6</f>
        <v>100000</v>
      </c>
      <c r="X116" s="4">
        <f>'表2-2(由實施者填寫)'!R122</f>
        <v>0</v>
      </c>
      <c r="Y116">
        <f>'表2-2(由實施者填寫)'!S122</f>
        <v>0</v>
      </c>
      <c r="Z116" s="4">
        <f>'表2-2(由實施者填寫)'!T122</f>
        <v>0</v>
      </c>
      <c r="AB116" s="4">
        <f>'表2-2(由實施者填寫)'!X122</f>
        <v>0</v>
      </c>
    </row>
    <row r="117" spans="6:28" x14ac:dyDescent="0.25">
      <c r="F117" s="4">
        <f>'表2-2(由實施者填寫)'!C123</f>
        <v>0</v>
      </c>
      <c r="G117">
        <f>'表2-2(由實施者填寫)'!B123</f>
        <v>0</v>
      </c>
      <c r="R117" s="4" t="s">
        <v>227</v>
      </c>
      <c r="S117">
        <f ca="1">'表2-2(由實施者填寫)'!V123</f>
        <v>0</v>
      </c>
      <c r="T117">
        <f>'表2-2(由實施者填寫)'!$P$6</f>
        <v>100000</v>
      </c>
      <c r="X117" s="4">
        <f>'表2-2(由實施者填寫)'!R123</f>
        <v>0</v>
      </c>
      <c r="Y117">
        <f>'表2-2(由實施者填寫)'!S123</f>
        <v>0</v>
      </c>
      <c r="Z117" s="4">
        <f>'表2-2(由實施者填寫)'!T123</f>
        <v>0</v>
      </c>
      <c r="AB117" s="4">
        <f>'表2-2(由實施者填寫)'!X123</f>
        <v>0</v>
      </c>
    </row>
    <row r="118" spans="6:28" x14ac:dyDescent="0.25">
      <c r="F118" s="4">
        <f>'表2-2(由實施者填寫)'!C124</f>
        <v>0</v>
      </c>
      <c r="G118">
        <f>'表2-2(由實施者填寫)'!B124</f>
        <v>0</v>
      </c>
      <c r="R118" s="4" t="s">
        <v>227</v>
      </c>
      <c r="S118">
        <f ca="1">'表2-2(由實施者填寫)'!V124</f>
        <v>0</v>
      </c>
      <c r="T118">
        <f>'表2-2(由實施者填寫)'!$P$6</f>
        <v>100000</v>
      </c>
      <c r="X118" s="4">
        <f>'表2-2(由實施者填寫)'!R124</f>
        <v>0</v>
      </c>
      <c r="Y118">
        <f>'表2-2(由實施者填寫)'!S124</f>
        <v>0</v>
      </c>
      <c r="Z118" s="4">
        <f>'表2-2(由實施者填寫)'!T124</f>
        <v>0</v>
      </c>
      <c r="AB118" s="4">
        <f>'表2-2(由實施者填寫)'!X124</f>
        <v>0</v>
      </c>
    </row>
    <row r="119" spans="6:28" x14ac:dyDescent="0.25">
      <c r="F119" s="4">
        <f>'表2-2(由實施者填寫)'!C125</f>
        <v>0</v>
      </c>
      <c r="G119">
        <f>'表2-2(由實施者填寫)'!B125</f>
        <v>0</v>
      </c>
      <c r="R119" s="4" t="s">
        <v>227</v>
      </c>
      <c r="S119">
        <f ca="1">'表2-2(由實施者填寫)'!V125</f>
        <v>0</v>
      </c>
      <c r="T119">
        <f>'表2-2(由實施者填寫)'!$P$6</f>
        <v>100000</v>
      </c>
      <c r="X119" s="4">
        <f>'表2-2(由實施者填寫)'!R125</f>
        <v>0</v>
      </c>
      <c r="Y119">
        <f>'表2-2(由實施者填寫)'!S125</f>
        <v>0</v>
      </c>
      <c r="Z119" s="4">
        <f>'表2-2(由實施者填寫)'!T125</f>
        <v>0</v>
      </c>
      <c r="AB119" s="4">
        <f>'表2-2(由實施者填寫)'!X125</f>
        <v>0</v>
      </c>
    </row>
    <row r="120" spans="6:28" x14ac:dyDescent="0.25">
      <c r="F120" s="4">
        <f>'表2-2(由實施者填寫)'!C126</f>
        <v>0</v>
      </c>
      <c r="G120">
        <f>'表2-2(由實施者填寫)'!B126</f>
        <v>0</v>
      </c>
      <c r="R120" s="4" t="s">
        <v>227</v>
      </c>
      <c r="S120">
        <f ca="1">'表2-2(由實施者填寫)'!V126</f>
        <v>0</v>
      </c>
      <c r="T120">
        <f>'表2-2(由實施者填寫)'!$P$6</f>
        <v>100000</v>
      </c>
      <c r="X120" s="4">
        <f>'表2-2(由實施者填寫)'!R126</f>
        <v>0</v>
      </c>
      <c r="Y120">
        <f>'表2-2(由實施者填寫)'!S126</f>
        <v>0</v>
      </c>
      <c r="Z120" s="4">
        <f>'表2-2(由實施者填寫)'!T126</f>
        <v>0</v>
      </c>
      <c r="AB120" s="4">
        <f>'表2-2(由實施者填寫)'!X126</f>
        <v>0</v>
      </c>
    </row>
    <row r="121" spans="6:28" x14ac:dyDescent="0.25">
      <c r="F121" s="4">
        <f>'表2-2(由實施者填寫)'!C127</f>
        <v>0</v>
      </c>
      <c r="G121">
        <f>'表2-2(由實施者填寫)'!B127</f>
        <v>0</v>
      </c>
      <c r="R121" s="4" t="s">
        <v>227</v>
      </c>
      <c r="S121">
        <f ca="1">'表2-2(由實施者填寫)'!V127</f>
        <v>0</v>
      </c>
      <c r="T121">
        <f>'表2-2(由實施者填寫)'!$P$6</f>
        <v>100000</v>
      </c>
      <c r="X121" s="4">
        <f>'表2-2(由實施者填寫)'!R127</f>
        <v>0</v>
      </c>
      <c r="Y121">
        <f>'表2-2(由實施者填寫)'!S127</f>
        <v>0</v>
      </c>
      <c r="Z121" s="4">
        <f>'表2-2(由實施者填寫)'!T127</f>
        <v>0</v>
      </c>
      <c r="AB121" s="4">
        <f>'表2-2(由實施者填寫)'!X127</f>
        <v>0</v>
      </c>
    </row>
    <row r="122" spans="6:28" x14ac:dyDescent="0.25">
      <c r="F122" s="4">
        <f>'表2-2(由實施者填寫)'!C128</f>
        <v>0</v>
      </c>
      <c r="G122">
        <f>'表2-2(由實施者填寫)'!B128</f>
        <v>0</v>
      </c>
      <c r="R122" s="4" t="s">
        <v>227</v>
      </c>
      <c r="S122">
        <f ca="1">'表2-2(由實施者填寫)'!V128</f>
        <v>0</v>
      </c>
      <c r="T122">
        <f>'表2-2(由實施者填寫)'!$P$6</f>
        <v>100000</v>
      </c>
      <c r="X122" s="4">
        <f>'表2-2(由實施者填寫)'!R128</f>
        <v>0</v>
      </c>
      <c r="Y122">
        <f>'表2-2(由實施者填寫)'!S128</f>
        <v>0</v>
      </c>
      <c r="Z122" s="4">
        <f>'表2-2(由實施者填寫)'!T128</f>
        <v>0</v>
      </c>
      <c r="AB122" s="4">
        <f>'表2-2(由實施者填寫)'!X128</f>
        <v>0</v>
      </c>
    </row>
    <row r="123" spans="6:28" x14ac:dyDescent="0.25">
      <c r="F123" s="4">
        <f>'表2-2(由實施者填寫)'!C129</f>
        <v>0</v>
      </c>
      <c r="G123">
        <f>'表2-2(由實施者填寫)'!B129</f>
        <v>0</v>
      </c>
      <c r="R123" s="4" t="s">
        <v>227</v>
      </c>
      <c r="S123">
        <f ca="1">'表2-2(由實施者填寫)'!V129</f>
        <v>0</v>
      </c>
      <c r="T123">
        <f>'表2-2(由實施者填寫)'!$P$6</f>
        <v>100000</v>
      </c>
      <c r="X123" s="4">
        <f>'表2-2(由實施者填寫)'!R129</f>
        <v>0</v>
      </c>
      <c r="Y123">
        <f>'表2-2(由實施者填寫)'!S129</f>
        <v>0</v>
      </c>
      <c r="Z123" s="4">
        <f>'表2-2(由實施者填寫)'!T129</f>
        <v>0</v>
      </c>
      <c r="AB123" s="4">
        <f>'表2-2(由實施者填寫)'!X129</f>
        <v>0</v>
      </c>
    </row>
    <row r="124" spans="6:28" x14ac:dyDescent="0.25">
      <c r="F124" s="4">
        <f>'表2-2(由實施者填寫)'!C130</f>
        <v>0</v>
      </c>
      <c r="G124">
        <f>'表2-2(由實施者填寫)'!B130</f>
        <v>0</v>
      </c>
      <c r="R124" s="4" t="s">
        <v>227</v>
      </c>
      <c r="S124">
        <f ca="1">'表2-2(由實施者填寫)'!V130</f>
        <v>0</v>
      </c>
      <c r="T124">
        <f>'表2-2(由實施者填寫)'!$P$6</f>
        <v>100000</v>
      </c>
      <c r="X124" s="4">
        <f>'表2-2(由實施者填寫)'!R130</f>
        <v>0</v>
      </c>
      <c r="Y124">
        <f>'表2-2(由實施者填寫)'!S130</f>
        <v>0</v>
      </c>
      <c r="Z124" s="4">
        <f>'表2-2(由實施者填寫)'!T130</f>
        <v>0</v>
      </c>
      <c r="AB124" s="4">
        <f>'表2-2(由實施者填寫)'!X130</f>
        <v>0</v>
      </c>
    </row>
    <row r="125" spans="6:28" x14ac:dyDescent="0.25">
      <c r="F125" s="4">
        <f>'表2-2(由實施者填寫)'!C131</f>
        <v>0</v>
      </c>
      <c r="G125">
        <f>'表2-2(由實施者填寫)'!B131</f>
        <v>0</v>
      </c>
      <c r="R125" s="4" t="s">
        <v>227</v>
      </c>
      <c r="S125">
        <f ca="1">'表2-2(由實施者填寫)'!V131</f>
        <v>0</v>
      </c>
      <c r="T125">
        <f>'表2-2(由實施者填寫)'!$P$6</f>
        <v>100000</v>
      </c>
      <c r="X125" s="4">
        <f>'表2-2(由實施者填寫)'!R131</f>
        <v>0</v>
      </c>
      <c r="Y125">
        <f>'表2-2(由實施者填寫)'!S131</f>
        <v>0</v>
      </c>
      <c r="Z125" s="4">
        <f>'表2-2(由實施者填寫)'!T131</f>
        <v>0</v>
      </c>
      <c r="AB125" s="4">
        <f>'表2-2(由實施者填寫)'!X131</f>
        <v>0</v>
      </c>
    </row>
    <row r="126" spans="6:28" x14ac:dyDescent="0.25">
      <c r="F126" s="4">
        <f>'表2-2(由實施者填寫)'!C132</f>
        <v>0</v>
      </c>
      <c r="G126">
        <f>'表2-2(由實施者填寫)'!B132</f>
        <v>0</v>
      </c>
      <c r="R126" s="4" t="s">
        <v>227</v>
      </c>
      <c r="S126">
        <f ca="1">'表2-2(由實施者填寫)'!V132</f>
        <v>0</v>
      </c>
      <c r="T126">
        <f>'表2-2(由實施者填寫)'!$P$6</f>
        <v>100000</v>
      </c>
      <c r="X126" s="4">
        <f>'表2-2(由實施者填寫)'!R132</f>
        <v>0</v>
      </c>
      <c r="Y126">
        <f>'表2-2(由實施者填寫)'!S132</f>
        <v>0</v>
      </c>
      <c r="Z126" s="4">
        <f>'表2-2(由實施者填寫)'!T132</f>
        <v>0</v>
      </c>
      <c r="AB126" s="4">
        <f>'表2-2(由實施者填寫)'!X132</f>
        <v>0</v>
      </c>
    </row>
    <row r="127" spans="6:28" x14ac:dyDescent="0.25">
      <c r="F127" s="4">
        <f>'表2-2(由實施者填寫)'!C133</f>
        <v>0</v>
      </c>
      <c r="G127">
        <f>'表2-2(由實施者填寫)'!B133</f>
        <v>0</v>
      </c>
      <c r="R127" s="4" t="s">
        <v>227</v>
      </c>
      <c r="S127">
        <f ca="1">'表2-2(由實施者填寫)'!V133</f>
        <v>0</v>
      </c>
      <c r="T127">
        <f>'表2-2(由實施者填寫)'!$P$6</f>
        <v>100000</v>
      </c>
      <c r="X127" s="4">
        <f>'表2-2(由實施者填寫)'!R133</f>
        <v>0</v>
      </c>
      <c r="Y127">
        <f>'表2-2(由實施者填寫)'!S133</f>
        <v>0</v>
      </c>
      <c r="Z127" s="4">
        <f>'表2-2(由實施者填寫)'!T133</f>
        <v>0</v>
      </c>
      <c r="AB127" s="4">
        <f>'表2-2(由實施者填寫)'!X133</f>
        <v>0</v>
      </c>
    </row>
    <row r="128" spans="6:28" x14ac:dyDescent="0.25">
      <c r="F128" s="4">
        <f>'表2-2(由實施者填寫)'!C134</f>
        <v>0</v>
      </c>
      <c r="G128">
        <f>'表2-2(由實施者填寫)'!B134</f>
        <v>0</v>
      </c>
      <c r="R128" s="4" t="s">
        <v>227</v>
      </c>
      <c r="S128">
        <f ca="1">'表2-2(由實施者填寫)'!V134</f>
        <v>0</v>
      </c>
      <c r="T128">
        <f>'表2-2(由實施者填寫)'!$P$6</f>
        <v>100000</v>
      </c>
      <c r="X128" s="4">
        <f>'表2-2(由實施者填寫)'!R134</f>
        <v>0</v>
      </c>
      <c r="Y128">
        <f>'表2-2(由實施者填寫)'!S134</f>
        <v>0</v>
      </c>
      <c r="Z128" s="4">
        <f>'表2-2(由實施者填寫)'!T134</f>
        <v>0</v>
      </c>
      <c r="AB128" s="4">
        <f>'表2-2(由實施者填寫)'!X134</f>
        <v>0</v>
      </c>
    </row>
    <row r="129" spans="6:28" x14ac:dyDescent="0.25">
      <c r="F129" s="4">
        <f>'表2-2(由實施者填寫)'!C135</f>
        <v>0</v>
      </c>
      <c r="G129">
        <f>'表2-2(由實施者填寫)'!B135</f>
        <v>0</v>
      </c>
      <c r="R129" s="4" t="s">
        <v>227</v>
      </c>
      <c r="S129">
        <f ca="1">'表2-2(由實施者填寫)'!V135</f>
        <v>0</v>
      </c>
      <c r="T129">
        <f>'表2-2(由實施者填寫)'!$P$6</f>
        <v>100000</v>
      </c>
      <c r="X129" s="4">
        <f>'表2-2(由實施者填寫)'!R135</f>
        <v>0</v>
      </c>
      <c r="Y129">
        <f>'表2-2(由實施者填寫)'!S135</f>
        <v>0</v>
      </c>
      <c r="Z129" s="4">
        <f>'表2-2(由實施者填寫)'!T135</f>
        <v>0</v>
      </c>
      <c r="AB129" s="4">
        <f>'表2-2(由實施者填寫)'!X135</f>
        <v>0</v>
      </c>
    </row>
    <row r="130" spans="6:28" x14ac:dyDescent="0.25">
      <c r="F130" s="4">
        <f>'表2-2(由實施者填寫)'!C136</f>
        <v>0</v>
      </c>
      <c r="G130">
        <f>'表2-2(由實施者填寫)'!B136</f>
        <v>0</v>
      </c>
      <c r="R130" s="4" t="s">
        <v>227</v>
      </c>
      <c r="S130">
        <f ca="1">'表2-2(由實施者填寫)'!V136</f>
        <v>0</v>
      </c>
      <c r="T130">
        <f>'表2-2(由實施者填寫)'!$P$6</f>
        <v>100000</v>
      </c>
      <c r="X130" s="4">
        <f>'表2-2(由實施者填寫)'!R136</f>
        <v>0</v>
      </c>
      <c r="Y130">
        <f>'表2-2(由實施者填寫)'!S136</f>
        <v>0</v>
      </c>
      <c r="Z130" s="4">
        <f>'表2-2(由實施者填寫)'!T136</f>
        <v>0</v>
      </c>
      <c r="AB130" s="4">
        <f>'表2-2(由實施者填寫)'!X136</f>
        <v>0</v>
      </c>
    </row>
    <row r="131" spans="6:28" x14ac:dyDescent="0.25">
      <c r="F131" s="4">
        <f>'表2-2(由實施者填寫)'!C137</f>
        <v>0</v>
      </c>
      <c r="G131">
        <f>'表2-2(由實施者填寫)'!B137</f>
        <v>0</v>
      </c>
      <c r="R131" s="4" t="s">
        <v>227</v>
      </c>
      <c r="S131">
        <f ca="1">'表2-2(由實施者填寫)'!V137</f>
        <v>0</v>
      </c>
      <c r="T131">
        <f>'表2-2(由實施者填寫)'!$P$6</f>
        <v>100000</v>
      </c>
      <c r="X131" s="4">
        <f>'表2-2(由實施者填寫)'!R137</f>
        <v>0</v>
      </c>
      <c r="Y131">
        <f>'表2-2(由實施者填寫)'!S137</f>
        <v>0</v>
      </c>
      <c r="Z131" s="4">
        <f>'表2-2(由實施者填寫)'!T137</f>
        <v>0</v>
      </c>
      <c r="AB131" s="4">
        <f>'表2-2(由實施者填寫)'!X137</f>
        <v>0</v>
      </c>
    </row>
    <row r="132" spans="6:28" x14ac:dyDescent="0.25">
      <c r="F132" s="4">
        <f>'表2-2(由實施者填寫)'!C138</f>
        <v>0</v>
      </c>
      <c r="G132">
        <f>'表2-2(由實施者填寫)'!B138</f>
        <v>0</v>
      </c>
      <c r="R132" s="4" t="s">
        <v>227</v>
      </c>
      <c r="S132">
        <f ca="1">'表2-2(由實施者填寫)'!V138</f>
        <v>0</v>
      </c>
      <c r="T132">
        <f>'表2-2(由實施者填寫)'!$P$6</f>
        <v>100000</v>
      </c>
      <c r="X132" s="4">
        <f>'表2-2(由實施者填寫)'!R138</f>
        <v>0</v>
      </c>
      <c r="Y132">
        <f>'表2-2(由實施者填寫)'!S138</f>
        <v>0</v>
      </c>
      <c r="Z132" s="4">
        <f>'表2-2(由實施者填寫)'!T138</f>
        <v>0</v>
      </c>
      <c r="AB132" s="4">
        <f>'表2-2(由實施者填寫)'!X138</f>
        <v>0</v>
      </c>
    </row>
    <row r="133" spans="6:28" x14ac:dyDescent="0.25">
      <c r="F133" s="4">
        <f>'表2-2(由實施者填寫)'!C139</f>
        <v>0</v>
      </c>
      <c r="G133">
        <f>'表2-2(由實施者填寫)'!B139</f>
        <v>0</v>
      </c>
      <c r="R133" s="4" t="s">
        <v>227</v>
      </c>
      <c r="S133">
        <f ca="1">'表2-2(由實施者填寫)'!V139</f>
        <v>0</v>
      </c>
      <c r="T133">
        <f>'表2-2(由實施者填寫)'!$P$6</f>
        <v>100000</v>
      </c>
      <c r="X133" s="4">
        <f>'表2-2(由實施者填寫)'!R139</f>
        <v>0</v>
      </c>
      <c r="Y133">
        <f>'表2-2(由實施者填寫)'!S139</f>
        <v>0</v>
      </c>
      <c r="Z133" s="4">
        <f>'表2-2(由實施者填寫)'!T139</f>
        <v>0</v>
      </c>
      <c r="AB133" s="4">
        <f>'表2-2(由實施者填寫)'!X139</f>
        <v>0</v>
      </c>
    </row>
    <row r="134" spans="6:28" x14ac:dyDescent="0.25">
      <c r="F134" s="4">
        <f>'表2-2(由實施者填寫)'!C140</f>
        <v>0</v>
      </c>
      <c r="G134">
        <f>'表2-2(由實施者填寫)'!B140</f>
        <v>0</v>
      </c>
      <c r="R134" s="4" t="s">
        <v>227</v>
      </c>
      <c r="S134">
        <f ca="1">'表2-2(由實施者填寫)'!V140</f>
        <v>0</v>
      </c>
      <c r="T134">
        <f>'表2-2(由實施者填寫)'!$P$6</f>
        <v>100000</v>
      </c>
      <c r="X134" s="4">
        <f>'表2-2(由實施者填寫)'!R140</f>
        <v>0</v>
      </c>
      <c r="Y134">
        <f>'表2-2(由實施者填寫)'!S140</f>
        <v>0</v>
      </c>
      <c r="Z134" s="4">
        <f>'表2-2(由實施者填寫)'!T140</f>
        <v>0</v>
      </c>
      <c r="AB134" s="4">
        <f>'表2-2(由實施者填寫)'!X140</f>
        <v>0</v>
      </c>
    </row>
    <row r="135" spans="6:28" x14ac:dyDescent="0.25">
      <c r="F135" s="4">
        <f>'表2-2(由實施者填寫)'!C141</f>
        <v>0</v>
      </c>
      <c r="G135">
        <f>'表2-2(由實施者填寫)'!B141</f>
        <v>0</v>
      </c>
      <c r="R135" s="4" t="s">
        <v>227</v>
      </c>
      <c r="S135">
        <f ca="1">'表2-2(由實施者填寫)'!V141</f>
        <v>0</v>
      </c>
      <c r="T135">
        <f>'表2-2(由實施者填寫)'!$P$6</f>
        <v>100000</v>
      </c>
      <c r="X135" s="4">
        <f>'表2-2(由實施者填寫)'!R141</f>
        <v>0</v>
      </c>
      <c r="Y135">
        <f>'表2-2(由實施者填寫)'!S141</f>
        <v>0</v>
      </c>
      <c r="Z135" s="4">
        <f>'表2-2(由實施者填寫)'!T141</f>
        <v>0</v>
      </c>
      <c r="AB135" s="4">
        <f>'表2-2(由實施者填寫)'!X141</f>
        <v>0</v>
      </c>
    </row>
    <row r="136" spans="6:28" x14ac:dyDescent="0.25">
      <c r="F136" s="4">
        <f>'表2-2(由實施者填寫)'!C142</f>
        <v>0</v>
      </c>
      <c r="G136">
        <f>'表2-2(由實施者填寫)'!B142</f>
        <v>0</v>
      </c>
      <c r="R136" s="4" t="s">
        <v>227</v>
      </c>
      <c r="S136">
        <f ca="1">'表2-2(由實施者填寫)'!V142</f>
        <v>0</v>
      </c>
      <c r="T136">
        <f>'表2-2(由實施者填寫)'!$P$6</f>
        <v>100000</v>
      </c>
      <c r="X136" s="4">
        <f>'表2-2(由實施者填寫)'!R142</f>
        <v>0</v>
      </c>
      <c r="Y136">
        <f>'表2-2(由實施者填寫)'!S142</f>
        <v>0</v>
      </c>
      <c r="Z136" s="4">
        <f>'表2-2(由實施者填寫)'!T142</f>
        <v>0</v>
      </c>
      <c r="AB136" s="4">
        <f>'表2-2(由實施者填寫)'!X142</f>
        <v>0</v>
      </c>
    </row>
    <row r="137" spans="6:28" x14ac:dyDescent="0.25">
      <c r="F137" s="4">
        <f>'表2-2(由實施者填寫)'!C143</f>
        <v>0</v>
      </c>
      <c r="G137">
        <f>'表2-2(由實施者填寫)'!B143</f>
        <v>0</v>
      </c>
      <c r="R137" s="4" t="s">
        <v>227</v>
      </c>
      <c r="S137">
        <f ca="1">'表2-2(由實施者填寫)'!V143</f>
        <v>0</v>
      </c>
      <c r="T137">
        <f>'表2-2(由實施者填寫)'!$P$6</f>
        <v>100000</v>
      </c>
      <c r="X137" s="4">
        <f>'表2-2(由實施者填寫)'!R143</f>
        <v>0</v>
      </c>
      <c r="Y137">
        <f>'表2-2(由實施者填寫)'!S143</f>
        <v>0</v>
      </c>
      <c r="Z137" s="4">
        <f>'表2-2(由實施者填寫)'!T143</f>
        <v>0</v>
      </c>
      <c r="AB137" s="4">
        <f>'表2-2(由實施者填寫)'!X143</f>
        <v>0</v>
      </c>
    </row>
    <row r="138" spans="6:28" x14ac:dyDescent="0.25">
      <c r="F138" s="4">
        <f>'表2-2(由實施者填寫)'!C144</f>
        <v>0</v>
      </c>
      <c r="G138">
        <f>'表2-2(由實施者填寫)'!B144</f>
        <v>0</v>
      </c>
      <c r="R138" s="4" t="s">
        <v>227</v>
      </c>
      <c r="S138">
        <f ca="1">'表2-2(由實施者填寫)'!V144</f>
        <v>0</v>
      </c>
      <c r="T138">
        <f>'表2-2(由實施者填寫)'!$P$6</f>
        <v>100000</v>
      </c>
      <c r="X138" s="4">
        <f>'表2-2(由實施者填寫)'!R144</f>
        <v>0</v>
      </c>
      <c r="Y138">
        <f>'表2-2(由實施者填寫)'!S144</f>
        <v>0</v>
      </c>
      <c r="Z138" s="4">
        <f>'表2-2(由實施者填寫)'!T144</f>
        <v>0</v>
      </c>
      <c r="AB138" s="4">
        <f>'表2-2(由實施者填寫)'!X144</f>
        <v>0</v>
      </c>
    </row>
    <row r="139" spans="6:28" x14ac:dyDescent="0.25">
      <c r="F139" s="4">
        <f>'表2-2(由實施者填寫)'!C145</f>
        <v>0</v>
      </c>
      <c r="G139">
        <f>'表2-2(由實施者填寫)'!B145</f>
        <v>0</v>
      </c>
      <c r="R139" s="4" t="s">
        <v>227</v>
      </c>
      <c r="S139">
        <f ca="1">'表2-2(由實施者填寫)'!V145</f>
        <v>0</v>
      </c>
      <c r="T139">
        <f>'表2-2(由實施者填寫)'!$P$6</f>
        <v>100000</v>
      </c>
      <c r="X139" s="4">
        <f>'表2-2(由實施者填寫)'!R145</f>
        <v>0</v>
      </c>
      <c r="Y139">
        <f>'表2-2(由實施者填寫)'!S145</f>
        <v>0</v>
      </c>
      <c r="Z139" s="4">
        <f>'表2-2(由實施者填寫)'!T145</f>
        <v>0</v>
      </c>
      <c r="AB139" s="4">
        <f>'表2-2(由實施者填寫)'!X145</f>
        <v>0</v>
      </c>
    </row>
    <row r="140" spans="6:28" x14ac:dyDescent="0.25">
      <c r="F140" s="4">
        <f>'表2-2(由實施者填寫)'!C146</f>
        <v>0</v>
      </c>
      <c r="G140">
        <f>'表2-2(由實施者填寫)'!B146</f>
        <v>0</v>
      </c>
      <c r="R140" s="4" t="s">
        <v>227</v>
      </c>
      <c r="S140">
        <f ca="1">'表2-2(由實施者填寫)'!V146</f>
        <v>0</v>
      </c>
      <c r="T140">
        <f>'表2-2(由實施者填寫)'!$P$6</f>
        <v>100000</v>
      </c>
      <c r="X140" s="4">
        <f>'表2-2(由實施者填寫)'!R146</f>
        <v>0</v>
      </c>
      <c r="Y140">
        <f>'表2-2(由實施者填寫)'!S146</f>
        <v>0</v>
      </c>
      <c r="Z140" s="4">
        <f>'表2-2(由實施者填寫)'!T146</f>
        <v>0</v>
      </c>
      <c r="AB140" s="4">
        <f>'表2-2(由實施者填寫)'!X146</f>
        <v>0</v>
      </c>
    </row>
    <row r="141" spans="6:28" x14ac:dyDescent="0.25">
      <c r="F141" s="4">
        <f>'表2-2(由實施者填寫)'!C147</f>
        <v>0</v>
      </c>
      <c r="G141">
        <f>'表2-2(由實施者填寫)'!B147</f>
        <v>0</v>
      </c>
      <c r="R141" s="4" t="s">
        <v>227</v>
      </c>
      <c r="S141">
        <f ca="1">'表2-2(由實施者填寫)'!V147</f>
        <v>0</v>
      </c>
      <c r="T141">
        <f>'表2-2(由實施者填寫)'!$P$6</f>
        <v>100000</v>
      </c>
      <c r="X141" s="4">
        <f>'表2-2(由實施者填寫)'!R147</f>
        <v>0</v>
      </c>
      <c r="Y141">
        <f>'表2-2(由實施者填寫)'!S147</f>
        <v>0</v>
      </c>
      <c r="Z141" s="4">
        <f>'表2-2(由實施者填寫)'!T147</f>
        <v>0</v>
      </c>
      <c r="AB141" s="4">
        <f>'表2-2(由實施者填寫)'!X147</f>
        <v>0</v>
      </c>
    </row>
    <row r="142" spans="6:28" x14ac:dyDescent="0.25">
      <c r="F142" s="4">
        <f>'表2-2(由實施者填寫)'!C148</f>
        <v>0</v>
      </c>
      <c r="G142">
        <f>'表2-2(由實施者填寫)'!B148</f>
        <v>0</v>
      </c>
      <c r="R142" s="4" t="s">
        <v>227</v>
      </c>
      <c r="S142">
        <f ca="1">'表2-2(由實施者填寫)'!V148</f>
        <v>0</v>
      </c>
      <c r="T142">
        <f>'表2-2(由實施者填寫)'!$P$6</f>
        <v>100000</v>
      </c>
      <c r="X142" s="4">
        <f>'表2-2(由實施者填寫)'!R148</f>
        <v>0</v>
      </c>
      <c r="Y142">
        <f>'表2-2(由實施者填寫)'!S148</f>
        <v>0</v>
      </c>
      <c r="Z142" s="4">
        <f>'表2-2(由實施者填寫)'!T148</f>
        <v>0</v>
      </c>
      <c r="AB142" s="4">
        <f>'表2-2(由實施者填寫)'!X148</f>
        <v>0</v>
      </c>
    </row>
    <row r="143" spans="6:28" x14ac:dyDescent="0.25">
      <c r="F143" s="4">
        <f>'表2-2(由實施者填寫)'!C149</f>
        <v>0</v>
      </c>
      <c r="G143">
        <f>'表2-2(由實施者填寫)'!B149</f>
        <v>0</v>
      </c>
      <c r="R143" s="4" t="s">
        <v>227</v>
      </c>
      <c r="S143">
        <f ca="1">'表2-2(由實施者填寫)'!V149</f>
        <v>0</v>
      </c>
      <c r="T143">
        <f>'表2-2(由實施者填寫)'!$P$6</f>
        <v>100000</v>
      </c>
      <c r="X143" s="4">
        <f>'表2-2(由實施者填寫)'!R149</f>
        <v>0</v>
      </c>
      <c r="Y143">
        <f>'表2-2(由實施者填寫)'!S149</f>
        <v>0</v>
      </c>
      <c r="Z143" s="4">
        <f>'表2-2(由實施者填寫)'!T149</f>
        <v>0</v>
      </c>
      <c r="AB143" s="4">
        <f>'表2-2(由實施者填寫)'!X149</f>
        <v>0</v>
      </c>
    </row>
    <row r="144" spans="6:28" x14ac:dyDescent="0.25">
      <c r="F144" s="4">
        <f>'表2-2(由實施者填寫)'!C150</f>
        <v>0</v>
      </c>
      <c r="G144">
        <f>'表2-2(由實施者填寫)'!B150</f>
        <v>0</v>
      </c>
      <c r="R144" s="4" t="s">
        <v>227</v>
      </c>
      <c r="S144">
        <f ca="1">'表2-2(由實施者填寫)'!V150</f>
        <v>0</v>
      </c>
      <c r="T144">
        <f>'表2-2(由實施者填寫)'!$P$6</f>
        <v>100000</v>
      </c>
      <c r="X144" s="4">
        <f>'表2-2(由實施者填寫)'!R150</f>
        <v>0</v>
      </c>
      <c r="Y144">
        <f>'表2-2(由實施者填寫)'!S150</f>
        <v>0</v>
      </c>
      <c r="Z144" s="4">
        <f>'表2-2(由實施者填寫)'!T150</f>
        <v>0</v>
      </c>
      <c r="AB144" s="4">
        <f>'表2-2(由實施者填寫)'!X150</f>
        <v>0</v>
      </c>
    </row>
    <row r="145" spans="6:28" x14ac:dyDescent="0.25">
      <c r="F145" s="4">
        <f>'表2-2(由實施者填寫)'!C151</f>
        <v>0</v>
      </c>
      <c r="G145">
        <f>'表2-2(由實施者填寫)'!B151</f>
        <v>0</v>
      </c>
      <c r="R145" s="4" t="s">
        <v>227</v>
      </c>
      <c r="S145">
        <f ca="1">'表2-2(由實施者填寫)'!V151</f>
        <v>0</v>
      </c>
      <c r="T145">
        <f>'表2-2(由實施者填寫)'!$P$6</f>
        <v>100000</v>
      </c>
      <c r="X145" s="4">
        <f>'表2-2(由實施者填寫)'!R151</f>
        <v>0</v>
      </c>
      <c r="Y145">
        <f>'表2-2(由實施者填寫)'!S151</f>
        <v>0</v>
      </c>
      <c r="Z145" s="4">
        <f>'表2-2(由實施者填寫)'!T151</f>
        <v>0</v>
      </c>
      <c r="AB145" s="4">
        <f>'表2-2(由實施者填寫)'!X151</f>
        <v>0</v>
      </c>
    </row>
    <row r="146" spans="6:28" x14ac:dyDescent="0.25">
      <c r="F146" s="4">
        <f>'表2-2(由實施者填寫)'!C152</f>
        <v>0</v>
      </c>
      <c r="G146">
        <f>'表2-2(由實施者填寫)'!B152</f>
        <v>0</v>
      </c>
      <c r="R146" s="4" t="s">
        <v>227</v>
      </c>
      <c r="S146">
        <f ca="1">'表2-2(由實施者填寫)'!V152</f>
        <v>0</v>
      </c>
      <c r="T146">
        <f>'表2-2(由實施者填寫)'!$P$6</f>
        <v>100000</v>
      </c>
      <c r="X146" s="4">
        <f>'表2-2(由實施者填寫)'!R152</f>
        <v>0</v>
      </c>
      <c r="Y146">
        <f>'表2-2(由實施者填寫)'!S152</f>
        <v>0</v>
      </c>
      <c r="Z146" s="4">
        <f>'表2-2(由實施者填寫)'!T152</f>
        <v>0</v>
      </c>
      <c r="AB146" s="4">
        <f>'表2-2(由實施者填寫)'!X152</f>
        <v>0</v>
      </c>
    </row>
    <row r="147" spans="6:28" x14ac:dyDescent="0.25">
      <c r="F147" s="4">
        <f>'表2-2(由實施者填寫)'!C153</f>
        <v>0</v>
      </c>
      <c r="G147">
        <f>'表2-2(由實施者填寫)'!B153</f>
        <v>0</v>
      </c>
      <c r="R147" s="4" t="s">
        <v>227</v>
      </c>
      <c r="S147">
        <f ca="1">'表2-2(由實施者填寫)'!V153</f>
        <v>0</v>
      </c>
      <c r="T147">
        <f>'表2-2(由實施者填寫)'!$P$6</f>
        <v>100000</v>
      </c>
      <c r="X147" s="4">
        <f>'表2-2(由實施者填寫)'!R153</f>
        <v>0</v>
      </c>
      <c r="Y147">
        <f>'表2-2(由實施者填寫)'!S153</f>
        <v>0</v>
      </c>
      <c r="Z147" s="4">
        <f>'表2-2(由實施者填寫)'!T153</f>
        <v>0</v>
      </c>
      <c r="AB147" s="4">
        <f>'表2-2(由實施者填寫)'!X153</f>
        <v>0</v>
      </c>
    </row>
    <row r="148" spans="6:28" x14ac:dyDescent="0.25">
      <c r="F148" s="4">
        <f>'表2-2(由實施者填寫)'!C154</f>
        <v>0</v>
      </c>
      <c r="G148">
        <f>'表2-2(由實施者填寫)'!B154</f>
        <v>0</v>
      </c>
      <c r="R148" s="4" t="s">
        <v>227</v>
      </c>
      <c r="S148">
        <f ca="1">'表2-2(由實施者填寫)'!V154</f>
        <v>0</v>
      </c>
      <c r="T148">
        <f>'表2-2(由實施者填寫)'!$P$6</f>
        <v>100000</v>
      </c>
      <c r="X148" s="4">
        <f>'表2-2(由實施者填寫)'!R154</f>
        <v>0</v>
      </c>
      <c r="Y148">
        <f>'表2-2(由實施者填寫)'!S154</f>
        <v>0</v>
      </c>
      <c r="Z148" s="4">
        <f>'表2-2(由實施者填寫)'!T154</f>
        <v>0</v>
      </c>
      <c r="AB148" s="4">
        <f>'表2-2(由實施者填寫)'!X154</f>
        <v>0</v>
      </c>
    </row>
    <row r="149" spans="6:28" x14ac:dyDescent="0.25">
      <c r="F149" s="4">
        <f>'表2-2(由實施者填寫)'!C155</f>
        <v>0</v>
      </c>
      <c r="G149">
        <f>'表2-2(由實施者填寫)'!B155</f>
        <v>0</v>
      </c>
      <c r="R149" s="4" t="s">
        <v>227</v>
      </c>
      <c r="S149">
        <f ca="1">'表2-2(由實施者填寫)'!V155</f>
        <v>0</v>
      </c>
      <c r="T149">
        <f>'表2-2(由實施者填寫)'!$P$6</f>
        <v>100000</v>
      </c>
      <c r="X149" s="4">
        <f>'表2-2(由實施者填寫)'!R155</f>
        <v>0</v>
      </c>
      <c r="Y149">
        <f>'表2-2(由實施者填寫)'!S155</f>
        <v>0</v>
      </c>
      <c r="Z149" s="4">
        <f>'表2-2(由實施者填寫)'!T155</f>
        <v>0</v>
      </c>
      <c r="AB149" s="4">
        <f>'表2-2(由實施者填寫)'!X155</f>
        <v>0</v>
      </c>
    </row>
    <row r="150" spans="6:28" x14ac:dyDescent="0.25">
      <c r="F150" s="4">
        <f>'表2-2(由實施者填寫)'!C156</f>
        <v>0</v>
      </c>
      <c r="G150">
        <f>'表2-2(由實施者填寫)'!B156</f>
        <v>0</v>
      </c>
      <c r="R150" s="4" t="s">
        <v>227</v>
      </c>
      <c r="S150">
        <f ca="1">'表2-2(由實施者填寫)'!V156</f>
        <v>0</v>
      </c>
      <c r="T150">
        <f>'表2-2(由實施者填寫)'!$P$6</f>
        <v>100000</v>
      </c>
      <c r="X150" s="4">
        <f>'表2-2(由實施者填寫)'!R156</f>
        <v>0</v>
      </c>
      <c r="Y150">
        <f>'表2-2(由實施者填寫)'!S156</f>
        <v>0</v>
      </c>
      <c r="Z150" s="4">
        <f>'表2-2(由實施者填寫)'!T156</f>
        <v>0</v>
      </c>
      <c r="AB150" s="4">
        <f>'表2-2(由實施者填寫)'!X156</f>
        <v>0</v>
      </c>
    </row>
    <row r="151" spans="6:28" x14ac:dyDescent="0.25">
      <c r="F151" s="4">
        <f>'表2-2(由實施者填寫)'!C157</f>
        <v>0</v>
      </c>
      <c r="G151">
        <f>'表2-2(由實施者填寫)'!B157</f>
        <v>0</v>
      </c>
      <c r="R151" s="4" t="s">
        <v>227</v>
      </c>
      <c r="S151">
        <f ca="1">'表2-2(由實施者填寫)'!V157</f>
        <v>0</v>
      </c>
      <c r="T151">
        <f>'表2-2(由實施者填寫)'!$P$6</f>
        <v>100000</v>
      </c>
      <c r="X151" s="4">
        <f>'表2-2(由實施者填寫)'!R157</f>
        <v>0</v>
      </c>
      <c r="Y151">
        <f>'表2-2(由實施者填寫)'!S157</f>
        <v>0</v>
      </c>
      <c r="Z151" s="4">
        <f>'表2-2(由實施者填寫)'!T157</f>
        <v>0</v>
      </c>
      <c r="AB151" s="4">
        <f>'表2-2(由實施者填寫)'!X157</f>
        <v>0</v>
      </c>
    </row>
    <row r="152" spans="6:28" x14ac:dyDescent="0.25">
      <c r="F152" s="4">
        <f>'表2-2(由實施者填寫)'!C158</f>
        <v>0</v>
      </c>
      <c r="G152">
        <f>'表2-2(由實施者填寫)'!B158</f>
        <v>0</v>
      </c>
      <c r="R152" s="4" t="s">
        <v>227</v>
      </c>
      <c r="S152">
        <f ca="1">'表2-2(由實施者填寫)'!V158</f>
        <v>0</v>
      </c>
      <c r="T152">
        <f>'表2-2(由實施者填寫)'!$P$6</f>
        <v>100000</v>
      </c>
      <c r="X152" s="4">
        <f>'表2-2(由實施者填寫)'!R158</f>
        <v>0</v>
      </c>
      <c r="Y152">
        <f>'表2-2(由實施者填寫)'!S158</f>
        <v>0</v>
      </c>
      <c r="Z152" s="4">
        <f>'表2-2(由實施者填寫)'!T158</f>
        <v>0</v>
      </c>
      <c r="AB152" s="4">
        <f>'表2-2(由實施者填寫)'!X158</f>
        <v>0</v>
      </c>
    </row>
    <row r="153" spans="6:28" x14ac:dyDescent="0.25">
      <c r="F153" s="4">
        <f>'表2-2(由實施者填寫)'!C159</f>
        <v>0</v>
      </c>
      <c r="G153">
        <f>'表2-2(由實施者填寫)'!B159</f>
        <v>0</v>
      </c>
      <c r="R153" s="4" t="s">
        <v>227</v>
      </c>
      <c r="S153">
        <f ca="1">'表2-2(由實施者填寫)'!V159</f>
        <v>0</v>
      </c>
      <c r="T153">
        <f>'表2-2(由實施者填寫)'!$P$6</f>
        <v>100000</v>
      </c>
      <c r="X153" s="4">
        <f>'表2-2(由實施者填寫)'!R159</f>
        <v>0</v>
      </c>
      <c r="Y153">
        <f>'表2-2(由實施者填寫)'!S159</f>
        <v>0</v>
      </c>
      <c r="Z153" s="4">
        <f>'表2-2(由實施者填寫)'!T159</f>
        <v>0</v>
      </c>
      <c r="AB153" s="4">
        <f>'表2-2(由實施者填寫)'!X159</f>
        <v>0</v>
      </c>
    </row>
    <row r="154" spans="6:28" x14ac:dyDescent="0.25">
      <c r="F154" s="4">
        <f>'表2-2(由實施者填寫)'!C160</f>
        <v>0</v>
      </c>
      <c r="G154">
        <f>'表2-2(由實施者填寫)'!B160</f>
        <v>0</v>
      </c>
      <c r="R154" s="4" t="s">
        <v>227</v>
      </c>
      <c r="S154">
        <f ca="1">'表2-2(由實施者填寫)'!V160</f>
        <v>0</v>
      </c>
      <c r="T154">
        <f>'表2-2(由實施者填寫)'!$P$6</f>
        <v>100000</v>
      </c>
      <c r="X154" s="4">
        <f>'表2-2(由實施者填寫)'!R160</f>
        <v>0</v>
      </c>
      <c r="Y154">
        <f>'表2-2(由實施者填寫)'!S160</f>
        <v>0</v>
      </c>
      <c r="Z154" s="4">
        <f>'表2-2(由實施者填寫)'!T160</f>
        <v>0</v>
      </c>
      <c r="AB154" s="4">
        <f>'表2-2(由實施者填寫)'!X160</f>
        <v>0</v>
      </c>
    </row>
    <row r="155" spans="6:28" x14ac:dyDescent="0.25">
      <c r="F155" s="4">
        <f>'表2-2(由實施者填寫)'!C161</f>
        <v>0</v>
      </c>
      <c r="G155">
        <f>'表2-2(由實施者填寫)'!B161</f>
        <v>0</v>
      </c>
      <c r="R155" s="4" t="s">
        <v>227</v>
      </c>
      <c r="S155">
        <f ca="1">'表2-2(由實施者填寫)'!V161</f>
        <v>0</v>
      </c>
      <c r="T155">
        <f>'表2-2(由實施者填寫)'!$P$6</f>
        <v>100000</v>
      </c>
      <c r="X155" s="4">
        <f>'表2-2(由實施者填寫)'!R161</f>
        <v>0</v>
      </c>
      <c r="Y155">
        <f>'表2-2(由實施者填寫)'!S161</f>
        <v>0</v>
      </c>
      <c r="Z155" s="4">
        <f>'表2-2(由實施者填寫)'!T161</f>
        <v>0</v>
      </c>
      <c r="AB155" s="4">
        <f>'表2-2(由實施者填寫)'!X161</f>
        <v>0</v>
      </c>
    </row>
    <row r="156" spans="6:28" x14ac:dyDescent="0.25">
      <c r="F156" s="4">
        <f>'表2-2(由實施者填寫)'!C162</f>
        <v>0</v>
      </c>
      <c r="G156">
        <f>'表2-2(由實施者填寫)'!B162</f>
        <v>0</v>
      </c>
      <c r="R156" s="4" t="s">
        <v>227</v>
      </c>
      <c r="S156">
        <f ca="1">'表2-2(由實施者填寫)'!V162</f>
        <v>0</v>
      </c>
      <c r="T156">
        <f>'表2-2(由實施者填寫)'!$P$6</f>
        <v>100000</v>
      </c>
      <c r="X156" s="4">
        <f>'表2-2(由實施者填寫)'!R162</f>
        <v>0</v>
      </c>
      <c r="Y156">
        <f>'表2-2(由實施者填寫)'!S162</f>
        <v>0</v>
      </c>
      <c r="Z156" s="4">
        <f>'表2-2(由實施者填寫)'!T162</f>
        <v>0</v>
      </c>
      <c r="AB156" s="4">
        <f>'表2-2(由實施者填寫)'!X162</f>
        <v>0</v>
      </c>
    </row>
    <row r="157" spans="6:28" x14ac:dyDescent="0.25">
      <c r="F157" s="4">
        <f>'表2-2(由實施者填寫)'!C163</f>
        <v>0</v>
      </c>
      <c r="G157">
        <f>'表2-2(由實施者填寫)'!B163</f>
        <v>0</v>
      </c>
      <c r="R157" s="4" t="s">
        <v>227</v>
      </c>
      <c r="S157">
        <f ca="1">'表2-2(由實施者填寫)'!V163</f>
        <v>0</v>
      </c>
      <c r="T157">
        <f>'表2-2(由實施者填寫)'!$P$6</f>
        <v>100000</v>
      </c>
      <c r="X157" s="4">
        <f>'表2-2(由實施者填寫)'!R163</f>
        <v>0</v>
      </c>
      <c r="Y157">
        <f>'表2-2(由實施者填寫)'!S163</f>
        <v>0</v>
      </c>
      <c r="Z157" s="4">
        <f>'表2-2(由實施者填寫)'!T163</f>
        <v>0</v>
      </c>
      <c r="AB157" s="4">
        <f>'表2-2(由實施者填寫)'!X163</f>
        <v>0</v>
      </c>
    </row>
    <row r="158" spans="6:28" x14ac:dyDescent="0.25">
      <c r="F158" s="4">
        <f>'表2-2(由實施者填寫)'!C164</f>
        <v>0</v>
      </c>
      <c r="G158">
        <f>'表2-2(由實施者填寫)'!B164</f>
        <v>0</v>
      </c>
      <c r="R158" s="4" t="s">
        <v>227</v>
      </c>
      <c r="S158">
        <f ca="1">'表2-2(由實施者填寫)'!V164</f>
        <v>0</v>
      </c>
      <c r="T158">
        <f>'表2-2(由實施者填寫)'!$P$6</f>
        <v>100000</v>
      </c>
      <c r="X158" s="4">
        <f>'表2-2(由實施者填寫)'!R164</f>
        <v>0</v>
      </c>
      <c r="Y158">
        <f>'表2-2(由實施者填寫)'!S164</f>
        <v>0</v>
      </c>
      <c r="Z158" s="4">
        <f>'表2-2(由實施者填寫)'!T164</f>
        <v>0</v>
      </c>
      <c r="AB158" s="4">
        <f>'表2-2(由實施者填寫)'!X164</f>
        <v>0</v>
      </c>
    </row>
    <row r="159" spans="6:28" x14ac:dyDescent="0.25">
      <c r="F159" s="4">
        <f>'表2-2(由實施者填寫)'!C165</f>
        <v>0</v>
      </c>
      <c r="G159">
        <f>'表2-2(由實施者填寫)'!B165</f>
        <v>0</v>
      </c>
      <c r="R159" s="4" t="s">
        <v>227</v>
      </c>
      <c r="S159">
        <f ca="1">'表2-2(由實施者填寫)'!V165</f>
        <v>0</v>
      </c>
      <c r="T159">
        <f>'表2-2(由實施者填寫)'!$P$6</f>
        <v>100000</v>
      </c>
      <c r="X159" s="4">
        <f>'表2-2(由實施者填寫)'!R165</f>
        <v>0</v>
      </c>
      <c r="Y159">
        <f>'表2-2(由實施者填寫)'!S165</f>
        <v>0</v>
      </c>
      <c r="Z159" s="4">
        <f>'表2-2(由實施者填寫)'!T165</f>
        <v>0</v>
      </c>
      <c r="AB159" s="4">
        <f>'表2-2(由實施者填寫)'!X165</f>
        <v>0</v>
      </c>
    </row>
    <row r="160" spans="6:28" x14ac:dyDescent="0.25">
      <c r="F160" s="4">
        <f>'表2-2(由實施者填寫)'!C166</f>
        <v>0</v>
      </c>
      <c r="G160">
        <f>'表2-2(由實施者填寫)'!B166</f>
        <v>0</v>
      </c>
      <c r="R160" s="4" t="s">
        <v>227</v>
      </c>
      <c r="S160">
        <f ca="1">'表2-2(由實施者填寫)'!V166</f>
        <v>0</v>
      </c>
      <c r="T160">
        <f>'表2-2(由實施者填寫)'!$P$6</f>
        <v>100000</v>
      </c>
      <c r="X160" s="4">
        <f>'表2-2(由實施者填寫)'!R166</f>
        <v>0</v>
      </c>
      <c r="Y160">
        <f>'表2-2(由實施者填寫)'!S166</f>
        <v>0</v>
      </c>
      <c r="Z160" s="4">
        <f>'表2-2(由實施者填寫)'!T166</f>
        <v>0</v>
      </c>
      <c r="AB160" s="4">
        <f>'表2-2(由實施者填寫)'!X166</f>
        <v>0</v>
      </c>
    </row>
    <row r="161" spans="6:28" x14ac:dyDescent="0.25">
      <c r="F161" s="4">
        <f>'表2-2(由實施者填寫)'!C167</f>
        <v>0</v>
      </c>
      <c r="G161">
        <f>'表2-2(由實施者填寫)'!B167</f>
        <v>0</v>
      </c>
      <c r="R161" s="4" t="s">
        <v>227</v>
      </c>
      <c r="S161">
        <f ca="1">'表2-2(由實施者填寫)'!V167</f>
        <v>0</v>
      </c>
      <c r="T161">
        <f>'表2-2(由實施者填寫)'!$P$6</f>
        <v>100000</v>
      </c>
      <c r="X161" s="4">
        <f>'表2-2(由實施者填寫)'!R167</f>
        <v>0</v>
      </c>
      <c r="Y161">
        <f>'表2-2(由實施者填寫)'!S167</f>
        <v>0</v>
      </c>
      <c r="Z161" s="4">
        <f>'表2-2(由實施者填寫)'!T167</f>
        <v>0</v>
      </c>
      <c r="AB161" s="4">
        <f>'表2-2(由實施者填寫)'!X167</f>
        <v>0</v>
      </c>
    </row>
    <row r="162" spans="6:28" x14ac:dyDescent="0.25">
      <c r="F162" s="4">
        <f>'表2-2(由實施者填寫)'!C168</f>
        <v>0</v>
      </c>
      <c r="G162">
        <f>'表2-2(由實施者填寫)'!B168</f>
        <v>0</v>
      </c>
      <c r="R162" s="4" t="s">
        <v>227</v>
      </c>
      <c r="S162">
        <f ca="1">'表2-2(由實施者填寫)'!V168</f>
        <v>0</v>
      </c>
      <c r="T162">
        <f>'表2-2(由實施者填寫)'!$P$6</f>
        <v>100000</v>
      </c>
      <c r="X162" s="4">
        <f>'表2-2(由實施者填寫)'!R168</f>
        <v>0</v>
      </c>
      <c r="Y162">
        <f>'表2-2(由實施者填寫)'!S168</f>
        <v>0</v>
      </c>
      <c r="Z162" s="4">
        <f>'表2-2(由實施者填寫)'!T168</f>
        <v>0</v>
      </c>
      <c r="AB162" s="4">
        <f>'表2-2(由實施者填寫)'!X168</f>
        <v>0</v>
      </c>
    </row>
    <row r="163" spans="6:28" x14ac:dyDescent="0.25">
      <c r="F163" s="4">
        <f>'表2-2(由實施者填寫)'!C169</f>
        <v>0</v>
      </c>
      <c r="G163">
        <f>'表2-2(由實施者填寫)'!B169</f>
        <v>0</v>
      </c>
      <c r="R163" s="4" t="s">
        <v>227</v>
      </c>
      <c r="S163">
        <f ca="1">'表2-2(由實施者填寫)'!V169</f>
        <v>0</v>
      </c>
      <c r="T163">
        <f>'表2-2(由實施者填寫)'!$P$6</f>
        <v>100000</v>
      </c>
      <c r="X163" s="4">
        <f>'表2-2(由實施者填寫)'!R169</f>
        <v>0</v>
      </c>
      <c r="Y163">
        <f>'表2-2(由實施者填寫)'!S169</f>
        <v>0</v>
      </c>
      <c r="Z163" s="4">
        <f>'表2-2(由實施者填寫)'!T169</f>
        <v>0</v>
      </c>
      <c r="AB163" s="4">
        <f>'表2-2(由實施者填寫)'!X169</f>
        <v>0</v>
      </c>
    </row>
    <row r="164" spans="6:28" x14ac:dyDescent="0.25">
      <c r="F164" s="4">
        <f>'表2-2(由實施者填寫)'!C170</f>
        <v>0</v>
      </c>
      <c r="G164">
        <f>'表2-2(由實施者填寫)'!B170</f>
        <v>0</v>
      </c>
      <c r="R164" s="4" t="s">
        <v>227</v>
      </c>
      <c r="S164">
        <f ca="1">'表2-2(由實施者填寫)'!V170</f>
        <v>0</v>
      </c>
      <c r="T164">
        <f>'表2-2(由實施者填寫)'!$P$6</f>
        <v>100000</v>
      </c>
      <c r="X164" s="4">
        <f>'表2-2(由實施者填寫)'!R170</f>
        <v>0</v>
      </c>
      <c r="Y164">
        <f>'表2-2(由實施者填寫)'!S170</f>
        <v>0</v>
      </c>
      <c r="Z164" s="4">
        <f>'表2-2(由實施者填寫)'!T170</f>
        <v>0</v>
      </c>
      <c r="AB164" s="4">
        <f>'表2-2(由實施者填寫)'!X170</f>
        <v>0</v>
      </c>
    </row>
    <row r="165" spans="6:28" x14ac:dyDescent="0.25">
      <c r="F165" s="4">
        <f>'表2-2(由實施者填寫)'!C171</f>
        <v>0</v>
      </c>
      <c r="G165">
        <f>'表2-2(由實施者填寫)'!B171</f>
        <v>0</v>
      </c>
      <c r="R165" s="4" t="s">
        <v>227</v>
      </c>
      <c r="S165">
        <f ca="1">'表2-2(由實施者填寫)'!V171</f>
        <v>0</v>
      </c>
      <c r="T165">
        <f>'表2-2(由實施者填寫)'!$P$6</f>
        <v>100000</v>
      </c>
      <c r="X165" s="4">
        <f>'表2-2(由實施者填寫)'!R171</f>
        <v>0</v>
      </c>
      <c r="Y165">
        <f>'表2-2(由實施者填寫)'!S171</f>
        <v>0</v>
      </c>
      <c r="Z165" s="4">
        <f>'表2-2(由實施者填寫)'!T171</f>
        <v>0</v>
      </c>
      <c r="AB165" s="4">
        <f>'表2-2(由實施者填寫)'!X171</f>
        <v>0</v>
      </c>
    </row>
    <row r="166" spans="6:28" x14ac:dyDescent="0.25">
      <c r="F166" s="4">
        <f>'表2-2(由實施者填寫)'!C172</f>
        <v>0</v>
      </c>
      <c r="G166">
        <f>'表2-2(由實施者填寫)'!B172</f>
        <v>0</v>
      </c>
      <c r="R166" s="4" t="s">
        <v>227</v>
      </c>
      <c r="S166">
        <f ca="1">'表2-2(由實施者填寫)'!V172</f>
        <v>0</v>
      </c>
      <c r="T166">
        <f>'表2-2(由實施者填寫)'!$P$6</f>
        <v>100000</v>
      </c>
      <c r="X166" s="4">
        <f>'表2-2(由實施者填寫)'!R172</f>
        <v>0</v>
      </c>
      <c r="Y166">
        <f>'表2-2(由實施者填寫)'!S172</f>
        <v>0</v>
      </c>
      <c r="Z166" s="4">
        <f>'表2-2(由實施者填寫)'!T172</f>
        <v>0</v>
      </c>
      <c r="AB166" s="4">
        <f>'表2-2(由實施者填寫)'!X172</f>
        <v>0</v>
      </c>
    </row>
    <row r="167" spans="6:28" x14ac:dyDescent="0.25">
      <c r="F167" s="4">
        <f>'表2-2(由實施者填寫)'!C173</f>
        <v>0</v>
      </c>
      <c r="G167">
        <f>'表2-2(由實施者填寫)'!B173</f>
        <v>0</v>
      </c>
      <c r="R167" s="4" t="s">
        <v>227</v>
      </c>
      <c r="S167">
        <f ca="1">'表2-2(由實施者填寫)'!V173</f>
        <v>0</v>
      </c>
      <c r="T167">
        <f>'表2-2(由實施者填寫)'!$P$6</f>
        <v>100000</v>
      </c>
      <c r="X167" s="4">
        <f>'表2-2(由實施者填寫)'!R173</f>
        <v>0</v>
      </c>
      <c r="Y167">
        <f>'表2-2(由實施者填寫)'!S173</f>
        <v>0</v>
      </c>
      <c r="Z167" s="4">
        <f>'表2-2(由實施者填寫)'!T173</f>
        <v>0</v>
      </c>
      <c r="AB167" s="4">
        <f>'表2-2(由實施者填寫)'!X173</f>
        <v>0</v>
      </c>
    </row>
    <row r="168" spans="6:28" x14ac:dyDescent="0.25">
      <c r="F168" s="4">
        <f>'表2-2(由實施者填寫)'!C174</f>
        <v>0</v>
      </c>
      <c r="G168">
        <f>'表2-2(由實施者填寫)'!B174</f>
        <v>0</v>
      </c>
      <c r="R168" s="4" t="s">
        <v>227</v>
      </c>
      <c r="S168">
        <f ca="1">'表2-2(由實施者填寫)'!V174</f>
        <v>0</v>
      </c>
      <c r="T168">
        <f>'表2-2(由實施者填寫)'!$P$6</f>
        <v>100000</v>
      </c>
      <c r="X168" s="4">
        <f>'表2-2(由實施者填寫)'!R174</f>
        <v>0</v>
      </c>
      <c r="Y168">
        <f>'表2-2(由實施者填寫)'!S174</f>
        <v>0</v>
      </c>
      <c r="Z168" s="4">
        <f>'表2-2(由實施者填寫)'!T174</f>
        <v>0</v>
      </c>
      <c r="AB168" s="4">
        <f>'表2-2(由實施者填寫)'!X174</f>
        <v>0</v>
      </c>
    </row>
    <row r="169" spans="6:28" x14ac:dyDescent="0.25">
      <c r="F169" s="4">
        <f>'表2-2(由實施者填寫)'!C175</f>
        <v>0</v>
      </c>
      <c r="G169">
        <f>'表2-2(由實施者填寫)'!B175</f>
        <v>0</v>
      </c>
      <c r="R169" s="4" t="s">
        <v>227</v>
      </c>
      <c r="S169">
        <f ca="1">'表2-2(由實施者填寫)'!V175</f>
        <v>0</v>
      </c>
      <c r="T169">
        <f>'表2-2(由實施者填寫)'!$P$6</f>
        <v>100000</v>
      </c>
      <c r="X169" s="4">
        <f>'表2-2(由實施者填寫)'!R175</f>
        <v>0</v>
      </c>
      <c r="Y169">
        <f>'表2-2(由實施者填寫)'!S175</f>
        <v>0</v>
      </c>
      <c r="Z169" s="4">
        <f>'表2-2(由實施者填寫)'!T175</f>
        <v>0</v>
      </c>
      <c r="AB169" s="4">
        <f>'表2-2(由實施者填寫)'!X175</f>
        <v>0</v>
      </c>
    </row>
    <row r="170" spans="6:28" x14ac:dyDescent="0.25">
      <c r="F170" s="4">
        <f>'表2-2(由實施者填寫)'!C176</f>
        <v>0</v>
      </c>
      <c r="G170">
        <f>'表2-2(由實施者填寫)'!B176</f>
        <v>0</v>
      </c>
      <c r="R170" s="4" t="s">
        <v>227</v>
      </c>
      <c r="S170">
        <f ca="1">'表2-2(由實施者填寫)'!V176</f>
        <v>0</v>
      </c>
      <c r="T170">
        <f>'表2-2(由實施者填寫)'!$P$6</f>
        <v>100000</v>
      </c>
      <c r="X170" s="4">
        <f>'表2-2(由實施者填寫)'!R176</f>
        <v>0</v>
      </c>
      <c r="Y170">
        <f>'表2-2(由實施者填寫)'!S176</f>
        <v>0</v>
      </c>
      <c r="Z170" s="4">
        <f>'表2-2(由實施者填寫)'!T176</f>
        <v>0</v>
      </c>
      <c r="AB170" s="4">
        <f>'表2-2(由實施者填寫)'!X176</f>
        <v>0</v>
      </c>
    </row>
    <row r="171" spans="6:28" x14ac:dyDescent="0.25">
      <c r="F171" s="4">
        <f>'表2-2(由實施者填寫)'!C177</f>
        <v>0</v>
      </c>
      <c r="G171">
        <f>'表2-2(由實施者填寫)'!B177</f>
        <v>0</v>
      </c>
      <c r="R171" s="4" t="s">
        <v>227</v>
      </c>
      <c r="S171">
        <f ca="1">'表2-2(由實施者填寫)'!V177</f>
        <v>0</v>
      </c>
      <c r="T171">
        <f>'表2-2(由實施者填寫)'!$P$6</f>
        <v>100000</v>
      </c>
      <c r="X171" s="4">
        <f>'表2-2(由實施者填寫)'!R177</f>
        <v>0</v>
      </c>
      <c r="Y171">
        <f>'表2-2(由實施者填寫)'!S177</f>
        <v>0</v>
      </c>
      <c r="Z171" s="4">
        <f>'表2-2(由實施者填寫)'!T177</f>
        <v>0</v>
      </c>
      <c r="AB171" s="4">
        <f>'表2-2(由實施者填寫)'!X177</f>
        <v>0</v>
      </c>
    </row>
    <row r="172" spans="6:28" x14ac:dyDescent="0.25">
      <c r="F172" s="4">
        <f>'表2-2(由實施者填寫)'!C178</f>
        <v>0</v>
      </c>
      <c r="G172">
        <f>'表2-2(由實施者填寫)'!B178</f>
        <v>0</v>
      </c>
      <c r="R172" s="4" t="s">
        <v>227</v>
      </c>
      <c r="S172">
        <f ca="1">'表2-2(由實施者填寫)'!V178</f>
        <v>0</v>
      </c>
      <c r="T172">
        <f>'表2-2(由實施者填寫)'!$P$6</f>
        <v>100000</v>
      </c>
      <c r="X172" s="4">
        <f>'表2-2(由實施者填寫)'!R178</f>
        <v>0</v>
      </c>
      <c r="Y172">
        <f>'表2-2(由實施者填寫)'!S178</f>
        <v>0</v>
      </c>
      <c r="Z172" s="4">
        <f>'表2-2(由實施者填寫)'!T178</f>
        <v>0</v>
      </c>
      <c r="AB172" s="4">
        <f>'表2-2(由實施者填寫)'!X178</f>
        <v>0</v>
      </c>
    </row>
    <row r="173" spans="6:28" x14ac:dyDescent="0.25">
      <c r="F173" s="4">
        <f>'表2-2(由實施者填寫)'!C179</f>
        <v>0</v>
      </c>
      <c r="G173">
        <f>'表2-2(由實施者填寫)'!B179</f>
        <v>0</v>
      </c>
      <c r="R173" s="4" t="s">
        <v>227</v>
      </c>
      <c r="S173">
        <f ca="1">'表2-2(由實施者填寫)'!V179</f>
        <v>0</v>
      </c>
      <c r="T173">
        <f>'表2-2(由實施者填寫)'!$P$6</f>
        <v>100000</v>
      </c>
      <c r="X173" s="4">
        <f>'表2-2(由實施者填寫)'!R179</f>
        <v>0</v>
      </c>
      <c r="Y173">
        <f>'表2-2(由實施者填寫)'!S179</f>
        <v>0</v>
      </c>
      <c r="Z173" s="4">
        <f>'表2-2(由實施者填寫)'!T179</f>
        <v>0</v>
      </c>
      <c r="AB173" s="4">
        <f>'表2-2(由實施者填寫)'!X179</f>
        <v>0</v>
      </c>
    </row>
    <row r="174" spans="6:28" x14ac:dyDescent="0.25">
      <c r="F174" s="4">
        <f>'表2-2(由實施者填寫)'!C180</f>
        <v>0</v>
      </c>
      <c r="G174">
        <f>'表2-2(由實施者填寫)'!B180</f>
        <v>0</v>
      </c>
      <c r="R174" s="4" t="s">
        <v>227</v>
      </c>
      <c r="S174">
        <f ca="1">'表2-2(由實施者填寫)'!V180</f>
        <v>0</v>
      </c>
      <c r="T174">
        <f>'表2-2(由實施者填寫)'!$P$6</f>
        <v>100000</v>
      </c>
      <c r="X174" s="4">
        <f>'表2-2(由實施者填寫)'!R180</f>
        <v>0</v>
      </c>
      <c r="Y174">
        <f>'表2-2(由實施者填寫)'!S180</f>
        <v>0</v>
      </c>
      <c r="Z174" s="4">
        <f>'表2-2(由實施者填寫)'!T180</f>
        <v>0</v>
      </c>
      <c r="AB174" s="4">
        <f>'表2-2(由實施者填寫)'!X180</f>
        <v>0</v>
      </c>
    </row>
    <row r="175" spans="6:28" x14ac:dyDescent="0.25">
      <c r="F175" s="4">
        <f>'表2-2(由實施者填寫)'!C181</f>
        <v>0</v>
      </c>
      <c r="G175">
        <f>'表2-2(由實施者填寫)'!B181</f>
        <v>0</v>
      </c>
      <c r="R175" s="4" t="s">
        <v>227</v>
      </c>
      <c r="S175">
        <f ca="1">'表2-2(由實施者填寫)'!V181</f>
        <v>0</v>
      </c>
      <c r="T175">
        <f>'表2-2(由實施者填寫)'!$P$6</f>
        <v>100000</v>
      </c>
      <c r="X175" s="4">
        <f>'表2-2(由實施者填寫)'!R181</f>
        <v>0</v>
      </c>
      <c r="Y175">
        <f>'表2-2(由實施者填寫)'!S181</f>
        <v>0</v>
      </c>
      <c r="Z175" s="4">
        <f>'表2-2(由實施者填寫)'!T181</f>
        <v>0</v>
      </c>
      <c r="AB175" s="4">
        <f>'表2-2(由實施者填寫)'!X181</f>
        <v>0</v>
      </c>
    </row>
    <row r="176" spans="6:28" x14ac:dyDescent="0.25">
      <c r="F176" s="4">
        <f>'表2-2(由實施者填寫)'!C182</f>
        <v>0</v>
      </c>
      <c r="G176">
        <f>'表2-2(由實施者填寫)'!B182</f>
        <v>0</v>
      </c>
      <c r="R176" s="4" t="s">
        <v>227</v>
      </c>
      <c r="S176">
        <f ca="1">'表2-2(由實施者填寫)'!V182</f>
        <v>0</v>
      </c>
      <c r="T176">
        <f>'表2-2(由實施者填寫)'!$P$6</f>
        <v>100000</v>
      </c>
      <c r="X176" s="4">
        <f>'表2-2(由實施者填寫)'!R182</f>
        <v>0</v>
      </c>
      <c r="Y176">
        <f>'表2-2(由實施者填寫)'!S182</f>
        <v>0</v>
      </c>
      <c r="Z176" s="4">
        <f>'表2-2(由實施者填寫)'!T182</f>
        <v>0</v>
      </c>
      <c r="AB176" s="4">
        <f>'表2-2(由實施者填寫)'!X182</f>
        <v>0</v>
      </c>
    </row>
    <row r="177" spans="6:28" x14ac:dyDescent="0.25">
      <c r="F177" s="4">
        <f>'表2-2(由實施者填寫)'!C183</f>
        <v>0</v>
      </c>
      <c r="G177">
        <f>'表2-2(由實施者填寫)'!B183</f>
        <v>0</v>
      </c>
      <c r="R177" s="4" t="s">
        <v>227</v>
      </c>
      <c r="S177">
        <f ca="1">'表2-2(由實施者填寫)'!V183</f>
        <v>0</v>
      </c>
      <c r="T177">
        <f>'表2-2(由實施者填寫)'!$P$6</f>
        <v>100000</v>
      </c>
      <c r="X177" s="4">
        <f>'表2-2(由實施者填寫)'!R183</f>
        <v>0</v>
      </c>
      <c r="Y177">
        <f>'表2-2(由實施者填寫)'!S183</f>
        <v>0</v>
      </c>
      <c r="Z177" s="4">
        <f>'表2-2(由實施者填寫)'!T183</f>
        <v>0</v>
      </c>
      <c r="AB177" s="4">
        <f>'表2-2(由實施者填寫)'!X183</f>
        <v>0</v>
      </c>
    </row>
    <row r="178" spans="6:28" x14ac:dyDescent="0.25">
      <c r="F178" s="4">
        <f>'表2-2(由實施者填寫)'!C184</f>
        <v>0</v>
      </c>
      <c r="G178">
        <f>'表2-2(由實施者填寫)'!B184</f>
        <v>0</v>
      </c>
      <c r="R178" s="4" t="s">
        <v>227</v>
      </c>
      <c r="S178">
        <f ca="1">'表2-2(由實施者填寫)'!V184</f>
        <v>0</v>
      </c>
      <c r="T178">
        <f>'表2-2(由實施者填寫)'!$P$6</f>
        <v>100000</v>
      </c>
      <c r="X178" s="4">
        <f>'表2-2(由實施者填寫)'!R184</f>
        <v>0</v>
      </c>
      <c r="Y178">
        <f>'表2-2(由實施者填寫)'!S184</f>
        <v>0</v>
      </c>
      <c r="Z178" s="4">
        <f>'表2-2(由實施者填寫)'!T184</f>
        <v>0</v>
      </c>
      <c r="AB178" s="4">
        <f>'表2-2(由實施者填寫)'!X184</f>
        <v>0</v>
      </c>
    </row>
    <row r="179" spans="6:28" x14ac:dyDescent="0.25">
      <c r="F179" s="4">
        <f>'表2-2(由實施者填寫)'!C185</f>
        <v>0</v>
      </c>
      <c r="G179">
        <f>'表2-2(由實施者填寫)'!B185</f>
        <v>0</v>
      </c>
      <c r="R179" s="4" t="s">
        <v>227</v>
      </c>
      <c r="S179">
        <f ca="1">'表2-2(由實施者填寫)'!V185</f>
        <v>0</v>
      </c>
      <c r="T179">
        <f>'表2-2(由實施者填寫)'!$P$6</f>
        <v>100000</v>
      </c>
      <c r="X179" s="4">
        <f>'表2-2(由實施者填寫)'!R185</f>
        <v>0</v>
      </c>
      <c r="Y179">
        <f>'表2-2(由實施者填寫)'!S185</f>
        <v>0</v>
      </c>
      <c r="Z179" s="4">
        <f>'表2-2(由實施者填寫)'!T185</f>
        <v>0</v>
      </c>
      <c r="AB179" s="4">
        <f>'表2-2(由實施者填寫)'!X185</f>
        <v>0</v>
      </c>
    </row>
    <row r="180" spans="6:28" x14ac:dyDescent="0.25">
      <c r="F180" s="4">
        <f>'表2-2(由實施者填寫)'!C186</f>
        <v>0</v>
      </c>
      <c r="G180">
        <f>'表2-2(由實施者填寫)'!B186</f>
        <v>0</v>
      </c>
      <c r="R180" s="4" t="s">
        <v>227</v>
      </c>
      <c r="S180">
        <f ca="1">'表2-2(由實施者填寫)'!V186</f>
        <v>0</v>
      </c>
      <c r="T180">
        <f>'表2-2(由實施者填寫)'!$P$6</f>
        <v>100000</v>
      </c>
      <c r="X180" s="4">
        <f>'表2-2(由實施者填寫)'!R186</f>
        <v>0</v>
      </c>
      <c r="Y180">
        <f>'表2-2(由實施者填寫)'!S186</f>
        <v>0</v>
      </c>
      <c r="Z180" s="4">
        <f>'表2-2(由實施者填寫)'!T186</f>
        <v>0</v>
      </c>
      <c r="AB180" s="4">
        <f>'表2-2(由實施者填寫)'!X186</f>
        <v>0</v>
      </c>
    </row>
    <row r="181" spans="6:28" x14ac:dyDescent="0.25">
      <c r="F181" s="4">
        <f>'表2-2(由實施者填寫)'!C187</f>
        <v>0</v>
      </c>
      <c r="G181">
        <f>'表2-2(由實施者填寫)'!B187</f>
        <v>0</v>
      </c>
      <c r="R181" s="4" t="s">
        <v>227</v>
      </c>
      <c r="S181">
        <f ca="1">'表2-2(由實施者填寫)'!V187</f>
        <v>0</v>
      </c>
      <c r="T181">
        <f>'表2-2(由實施者填寫)'!$P$6</f>
        <v>100000</v>
      </c>
      <c r="X181" s="4">
        <f>'表2-2(由實施者填寫)'!R187</f>
        <v>0</v>
      </c>
      <c r="Y181">
        <f>'表2-2(由實施者填寫)'!S187</f>
        <v>0</v>
      </c>
      <c r="Z181" s="4">
        <f>'表2-2(由實施者填寫)'!T187</f>
        <v>0</v>
      </c>
      <c r="AB181" s="4">
        <f>'表2-2(由實施者填寫)'!X187</f>
        <v>0</v>
      </c>
    </row>
    <row r="182" spans="6:28" x14ac:dyDescent="0.25">
      <c r="F182" s="4">
        <f>'表2-2(由實施者填寫)'!C188</f>
        <v>0</v>
      </c>
      <c r="G182">
        <f>'表2-2(由實施者填寫)'!B188</f>
        <v>0</v>
      </c>
      <c r="R182" s="4" t="s">
        <v>227</v>
      </c>
      <c r="S182">
        <f ca="1">'表2-2(由實施者填寫)'!V188</f>
        <v>0</v>
      </c>
      <c r="T182">
        <f>'表2-2(由實施者填寫)'!$P$6</f>
        <v>100000</v>
      </c>
      <c r="X182" s="4">
        <f>'表2-2(由實施者填寫)'!R188</f>
        <v>0</v>
      </c>
      <c r="Y182">
        <f>'表2-2(由實施者填寫)'!S188</f>
        <v>0</v>
      </c>
      <c r="Z182" s="4">
        <f>'表2-2(由實施者填寫)'!T188</f>
        <v>0</v>
      </c>
      <c r="AB182" s="4">
        <f>'表2-2(由實施者填寫)'!X188</f>
        <v>0</v>
      </c>
    </row>
    <row r="183" spans="6:28" x14ac:dyDescent="0.25">
      <c r="F183" s="4">
        <f>'表2-2(由實施者填寫)'!C189</f>
        <v>0</v>
      </c>
      <c r="G183">
        <f>'表2-2(由實施者填寫)'!B189</f>
        <v>0</v>
      </c>
      <c r="R183" s="4" t="s">
        <v>227</v>
      </c>
      <c r="S183">
        <f ca="1">'表2-2(由實施者填寫)'!V189</f>
        <v>0</v>
      </c>
      <c r="T183">
        <f>'表2-2(由實施者填寫)'!$P$6</f>
        <v>100000</v>
      </c>
      <c r="X183" s="4">
        <f>'表2-2(由實施者填寫)'!R189</f>
        <v>0</v>
      </c>
      <c r="Y183">
        <f>'表2-2(由實施者填寫)'!S189</f>
        <v>0</v>
      </c>
      <c r="Z183" s="4">
        <f>'表2-2(由實施者填寫)'!T189</f>
        <v>0</v>
      </c>
      <c r="AB183" s="4">
        <f>'表2-2(由實施者填寫)'!X189</f>
        <v>0</v>
      </c>
    </row>
    <row r="184" spans="6:28" x14ac:dyDescent="0.25">
      <c r="F184" s="4">
        <f>'表2-2(由實施者填寫)'!C190</f>
        <v>0</v>
      </c>
      <c r="G184">
        <f>'表2-2(由實施者填寫)'!B190</f>
        <v>0</v>
      </c>
      <c r="R184" s="4" t="s">
        <v>227</v>
      </c>
      <c r="S184">
        <f ca="1">'表2-2(由實施者填寫)'!V190</f>
        <v>0</v>
      </c>
      <c r="T184">
        <f>'表2-2(由實施者填寫)'!$P$6</f>
        <v>100000</v>
      </c>
      <c r="X184" s="4">
        <f>'表2-2(由實施者填寫)'!R190</f>
        <v>0</v>
      </c>
      <c r="Y184">
        <f>'表2-2(由實施者填寫)'!S190</f>
        <v>0</v>
      </c>
      <c r="Z184" s="4">
        <f>'表2-2(由實施者填寫)'!T190</f>
        <v>0</v>
      </c>
      <c r="AB184" s="4">
        <f>'表2-2(由實施者填寫)'!X190</f>
        <v>0</v>
      </c>
    </row>
    <row r="185" spans="6:28" x14ac:dyDescent="0.25">
      <c r="F185" s="4">
        <f>'表2-2(由實施者填寫)'!C191</f>
        <v>0</v>
      </c>
      <c r="G185">
        <f>'表2-2(由實施者填寫)'!B191</f>
        <v>0</v>
      </c>
      <c r="R185" s="4" t="s">
        <v>227</v>
      </c>
      <c r="S185">
        <f ca="1">'表2-2(由實施者填寫)'!V191</f>
        <v>0</v>
      </c>
      <c r="T185">
        <f>'表2-2(由實施者填寫)'!$P$6</f>
        <v>100000</v>
      </c>
      <c r="X185" s="4">
        <f>'表2-2(由實施者填寫)'!R191</f>
        <v>0</v>
      </c>
      <c r="Y185">
        <f>'表2-2(由實施者填寫)'!S191</f>
        <v>0</v>
      </c>
      <c r="Z185" s="4">
        <f>'表2-2(由實施者填寫)'!T191</f>
        <v>0</v>
      </c>
      <c r="AB185" s="4">
        <f>'表2-2(由實施者填寫)'!X191</f>
        <v>0</v>
      </c>
    </row>
    <row r="186" spans="6:28" x14ac:dyDescent="0.25">
      <c r="F186" s="4">
        <f>'表2-2(由實施者填寫)'!C192</f>
        <v>0</v>
      </c>
      <c r="G186">
        <f>'表2-2(由實施者填寫)'!B192</f>
        <v>0</v>
      </c>
      <c r="R186" s="4" t="s">
        <v>227</v>
      </c>
      <c r="S186">
        <f ca="1">'表2-2(由實施者填寫)'!V192</f>
        <v>0</v>
      </c>
      <c r="T186">
        <f>'表2-2(由實施者填寫)'!$P$6</f>
        <v>100000</v>
      </c>
      <c r="X186" s="4">
        <f>'表2-2(由實施者填寫)'!R192</f>
        <v>0</v>
      </c>
      <c r="Y186">
        <f>'表2-2(由實施者填寫)'!S192</f>
        <v>0</v>
      </c>
      <c r="Z186" s="4">
        <f>'表2-2(由實施者填寫)'!T192</f>
        <v>0</v>
      </c>
      <c r="AB186" s="4">
        <f>'表2-2(由實施者填寫)'!X192</f>
        <v>0</v>
      </c>
    </row>
    <row r="187" spans="6:28" x14ac:dyDescent="0.25">
      <c r="F187" s="4">
        <f>'表2-2(由實施者填寫)'!C193</f>
        <v>0</v>
      </c>
      <c r="G187">
        <f>'表2-2(由實施者填寫)'!B193</f>
        <v>0</v>
      </c>
      <c r="R187" s="4" t="s">
        <v>227</v>
      </c>
      <c r="S187">
        <f ca="1">'表2-2(由實施者填寫)'!V193</f>
        <v>0</v>
      </c>
      <c r="T187">
        <f>'表2-2(由實施者填寫)'!$P$6</f>
        <v>100000</v>
      </c>
      <c r="X187" s="4">
        <f>'表2-2(由實施者填寫)'!R193</f>
        <v>0</v>
      </c>
      <c r="Y187">
        <f>'表2-2(由實施者填寫)'!S193</f>
        <v>0</v>
      </c>
      <c r="Z187" s="4">
        <f>'表2-2(由實施者填寫)'!T193</f>
        <v>0</v>
      </c>
      <c r="AB187" s="4">
        <f>'表2-2(由實施者填寫)'!X193</f>
        <v>0</v>
      </c>
    </row>
    <row r="188" spans="6:28" x14ac:dyDescent="0.25">
      <c r="F188" s="4">
        <f>'表2-2(由實施者填寫)'!C194</f>
        <v>0</v>
      </c>
      <c r="G188">
        <f>'表2-2(由實施者填寫)'!B194</f>
        <v>0</v>
      </c>
      <c r="R188" s="4" t="s">
        <v>227</v>
      </c>
      <c r="S188">
        <f ca="1">'表2-2(由實施者填寫)'!V194</f>
        <v>0</v>
      </c>
      <c r="T188">
        <f>'表2-2(由實施者填寫)'!$P$6</f>
        <v>100000</v>
      </c>
      <c r="X188" s="4">
        <f>'表2-2(由實施者填寫)'!R194</f>
        <v>0</v>
      </c>
      <c r="Y188">
        <f>'表2-2(由實施者填寫)'!S194</f>
        <v>0</v>
      </c>
      <c r="Z188" s="4">
        <f>'表2-2(由實施者填寫)'!T194</f>
        <v>0</v>
      </c>
      <c r="AB188" s="4">
        <f>'表2-2(由實施者填寫)'!X194</f>
        <v>0</v>
      </c>
    </row>
    <row r="189" spans="6:28" x14ac:dyDescent="0.25">
      <c r="F189" s="4">
        <f>'表2-2(由實施者填寫)'!C195</f>
        <v>0</v>
      </c>
      <c r="G189">
        <f>'表2-2(由實施者填寫)'!B195</f>
        <v>0</v>
      </c>
      <c r="R189" s="4" t="s">
        <v>227</v>
      </c>
      <c r="S189">
        <f ca="1">'表2-2(由實施者填寫)'!V195</f>
        <v>0</v>
      </c>
      <c r="T189">
        <f>'表2-2(由實施者填寫)'!$P$6</f>
        <v>100000</v>
      </c>
      <c r="X189" s="4">
        <f>'表2-2(由實施者填寫)'!R195</f>
        <v>0</v>
      </c>
      <c r="Y189">
        <f>'表2-2(由實施者填寫)'!S195</f>
        <v>0</v>
      </c>
      <c r="Z189" s="4">
        <f>'表2-2(由實施者填寫)'!T195</f>
        <v>0</v>
      </c>
      <c r="AB189" s="4">
        <f>'表2-2(由實施者填寫)'!X195</f>
        <v>0</v>
      </c>
    </row>
    <row r="190" spans="6:28" x14ac:dyDescent="0.25">
      <c r="F190" s="4">
        <f>'表2-2(由實施者填寫)'!C196</f>
        <v>0</v>
      </c>
      <c r="G190">
        <f>'表2-2(由實施者填寫)'!B196</f>
        <v>0</v>
      </c>
      <c r="R190" s="4" t="s">
        <v>227</v>
      </c>
      <c r="S190">
        <f ca="1">'表2-2(由實施者填寫)'!V196</f>
        <v>0</v>
      </c>
      <c r="T190">
        <f>'表2-2(由實施者填寫)'!$P$6</f>
        <v>100000</v>
      </c>
      <c r="X190" s="4">
        <f>'表2-2(由實施者填寫)'!R196</f>
        <v>0</v>
      </c>
      <c r="Y190">
        <f>'表2-2(由實施者填寫)'!S196</f>
        <v>0</v>
      </c>
      <c r="Z190" s="4">
        <f>'表2-2(由實施者填寫)'!T196</f>
        <v>0</v>
      </c>
      <c r="AB190" s="4">
        <f>'表2-2(由實施者填寫)'!X196</f>
        <v>0</v>
      </c>
    </row>
    <row r="191" spans="6:28" x14ac:dyDescent="0.25">
      <c r="F191" s="4">
        <f>'表2-2(由實施者填寫)'!C197</f>
        <v>0</v>
      </c>
      <c r="G191">
        <f>'表2-2(由實施者填寫)'!B197</f>
        <v>0</v>
      </c>
      <c r="R191" s="4" t="s">
        <v>227</v>
      </c>
      <c r="S191">
        <f ca="1">'表2-2(由實施者填寫)'!V197</f>
        <v>0</v>
      </c>
      <c r="T191">
        <f>'表2-2(由實施者填寫)'!$P$6</f>
        <v>100000</v>
      </c>
      <c r="X191" s="4">
        <f>'表2-2(由實施者填寫)'!R197</f>
        <v>0</v>
      </c>
      <c r="Y191">
        <f>'表2-2(由實施者填寫)'!S197</f>
        <v>0</v>
      </c>
      <c r="Z191" s="4">
        <f>'表2-2(由實施者填寫)'!T197</f>
        <v>0</v>
      </c>
      <c r="AB191" s="4">
        <f>'表2-2(由實施者填寫)'!X197</f>
        <v>0</v>
      </c>
    </row>
    <row r="192" spans="6:28" x14ac:dyDescent="0.25">
      <c r="F192" s="4">
        <f>'表2-2(由實施者填寫)'!C198</f>
        <v>0</v>
      </c>
      <c r="G192">
        <f>'表2-2(由實施者填寫)'!B198</f>
        <v>0</v>
      </c>
      <c r="R192" s="4" t="s">
        <v>227</v>
      </c>
      <c r="S192">
        <f ca="1">'表2-2(由實施者填寫)'!V198</f>
        <v>0</v>
      </c>
      <c r="T192">
        <f>'表2-2(由實施者填寫)'!$P$6</f>
        <v>100000</v>
      </c>
      <c r="X192" s="4">
        <f>'表2-2(由實施者填寫)'!R198</f>
        <v>0</v>
      </c>
      <c r="Y192">
        <f>'表2-2(由實施者填寫)'!S198</f>
        <v>0</v>
      </c>
      <c r="Z192" s="4">
        <f>'表2-2(由實施者填寫)'!T198</f>
        <v>0</v>
      </c>
      <c r="AB192" s="4">
        <f>'表2-2(由實施者填寫)'!X198</f>
        <v>0</v>
      </c>
    </row>
    <row r="193" spans="6:28" x14ac:dyDescent="0.25">
      <c r="F193" s="4">
        <f>'表2-2(由實施者填寫)'!C199</f>
        <v>0</v>
      </c>
      <c r="G193">
        <f>'表2-2(由實施者填寫)'!B199</f>
        <v>0</v>
      </c>
      <c r="R193" s="4" t="s">
        <v>227</v>
      </c>
      <c r="S193">
        <f ca="1">'表2-2(由實施者填寫)'!V199</f>
        <v>0</v>
      </c>
      <c r="T193">
        <f>'表2-2(由實施者填寫)'!$P$6</f>
        <v>100000</v>
      </c>
      <c r="X193" s="4">
        <f>'表2-2(由實施者填寫)'!R199</f>
        <v>0</v>
      </c>
      <c r="Y193">
        <f>'表2-2(由實施者填寫)'!S199</f>
        <v>0</v>
      </c>
      <c r="Z193" s="4">
        <f>'表2-2(由實施者填寫)'!T199</f>
        <v>0</v>
      </c>
      <c r="AB193" s="4">
        <f>'表2-2(由實施者填寫)'!X199</f>
        <v>0</v>
      </c>
    </row>
    <row r="194" spans="6:28" x14ac:dyDescent="0.25">
      <c r="F194" s="4">
        <f>'表2-2(由實施者填寫)'!C200</f>
        <v>0</v>
      </c>
      <c r="G194">
        <f>'表2-2(由實施者填寫)'!B200</f>
        <v>0</v>
      </c>
      <c r="R194" s="4" t="s">
        <v>227</v>
      </c>
      <c r="S194">
        <f ca="1">'表2-2(由實施者填寫)'!V200</f>
        <v>0</v>
      </c>
      <c r="T194">
        <f>'表2-2(由實施者填寫)'!$P$6</f>
        <v>100000</v>
      </c>
      <c r="X194" s="4">
        <f>'表2-2(由實施者填寫)'!R200</f>
        <v>0</v>
      </c>
      <c r="Y194">
        <f>'表2-2(由實施者填寫)'!S200</f>
        <v>0</v>
      </c>
      <c r="Z194" s="4">
        <f>'表2-2(由實施者填寫)'!T200</f>
        <v>0</v>
      </c>
      <c r="AB194" s="4">
        <f>'表2-2(由實施者填寫)'!X200</f>
        <v>0</v>
      </c>
    </row>
    <row r="195" spans="6:28" x14ac:dyDescent="0.25">
      <c r="F195" s="4">
        <f>'表2-2(由實施者填寫)'!C201</f>
        <v>0</v>
      </c>
      <c r="G195">
        <f>'表2-2(由實施者填寫)'!B201</f>
        <v>0</v>
      </c>
      <c r="R195" s="4" t="s">
        <v>227</v>
      </c>
      <c r="S195">
        <f ca="1">'表2-2(由實施者填寫)'!V201</f>
        <v>0</v>
      </c>
      <c r="T195">
        <f>'表2-2(由實施者填寫)'!$P$6</f>
        <v>100000</v>
      </c>
      <c r="X195" s="4">
        <f>'表2-2(由實施者填寫)'!R201</f>
        <v>0</v>
      </c>
      <c r="Y195">
        <f>'表2-2(由實施者填寫)'!S201</f>
        <v>0</v>
      </c>
      <c r="Z195" s="4">
        <f>'表2-2(由實施者填寫)'!T201</f>
        <v>0</v>
      </c>
      <c r="AB195" s="4">
        <f>'表2-2(由實施者填寫)'!X201</f>
        <v>0</v>
      </c>
    </row>
    <row r="196" spans="6:28" x14ac:dyDescent="0.25">
      <c r="F196" s="4">
        <f>'表2-2(由實施者填寫)'!C202</f>
        <v>0</v>
      </c>
      <c r="G196">
        <f>'表2-2(由實施者填寫)'!B202</f>
        <v>0</v>
      </c>
      <c r="R196" s="4" t="s">
        <v>227</v>
      </c>
      <c r="S196">
        <f>'表2-2(由實施者填寫)'!V202</f>
        <v>0</v>
      </c>
      <c r="T196">
        <f>'表2-2(由實施者填寫)'!$P$6</f>
        <v>100000</v>
      </c>
      <c r="X196" s="4">
        <f>'表2-2(由實施者填寫)'!R202</f>
        <v>0</v>
      </c>
      <c r="Y196">
        <f>'表2-2(由實施者填寫)'!S202</f>
        <v>0</v>
      </c>
      <c r="Z196" s="4">
        <f>'表2-2(由實施者填寫)'!T202</f>
        <v>0</v>
      </c>
      <c r="AB196" s="4">
        <f>'表2-2(由實施者填寫)'!X202</f>
        <v>0</v>
      </c>
    </row>
    <row r="197" spans="6:28" x14ac:dyDescent="0.25">
      <c r="F197" s="4">
        <f>'表2-2(由實施者填寫)'!C203</f>
        <v>0</v>
      </c>
      <c r="G197">
        <f>'表2-2(由實施者填寫)'!B203</f>
        <v>0</v>
      </c>
      <c r="R197" s="4" t="s">
        <v>227</v>
      </c>
      <c r="S197">
        <f>'表2-2(由實施者填寫)'!V203</f>
        <v>0</v>
      </c>
      <c r="T197">
        <f>'表2-2(由實施者填寫)'!$P$6</f>
        <v>100000</v>
      </c>
      <c r="X197" s="4">
        <f>'表2-2(由實施者填寫)'!R203</f>
        <v>0</v>
      </c>
      <c r="Y197">
        <f>'表2-2(由實施者填寫)'!S203</f>
        <v>0</v>
      </c>
      <c r="Z197" s="4">
        <f>'表2-2(由實施者填寫)'!T203</f>
        <v>0</v>
      </c>
      <c r="AB197" s="4">
        <f>'表2-2(由實施者填寫)'!X203</f>
        <v>0</v>
      </c>
    </row>
    <row r="198" spans="6:28" x14ac:dyDescent="0.25">
      <c r="F198" s="4">
        <f>'表2-2(由實施者填寫)'!C204</f>
        <v>0</v>
      </c>
      <c r="G198">
        <f>'表2-2(由實施者填寫)'!B204</f>
        <v>0</v>
      </c>
      <c r="R198" s="4" t="s">
        <v>227</v>
      </c>
      <c r="S198">
        <f>'表2-2(由實施者填寫)'!V204</f>
        <v>0</v>
      </c>
      <c r="T198">
        <f>'表2-2(由實施者填寫)'!$P$6</f>
        <v>100000</v>
      </c>
      <c r="X198" s="4">
        <f>'表2-2(由實施者填寫)'!R204</f>
        <v>0</v>
      </c>
      <c r="Y198">
        <f>'表2-2(由實施者填寫)'!S204</f>
        <v>0</v>
      </c>
      <c r="Z198" s="4">
        <f>'表2-2(由實施者填寫)'!T204</f>
        <v>0</v>
      </c>
      <c r="AB198" s="4">
        <f>'表2-2(由實施者填寫)'!X204</f>
        <v>0</v>
      </c>
    </row>
    <row r="199" spans="6:28" x14ac:dyDescent="0.25">
      <c r="F199" s="4">
        <f>'表2-2(由實施者填寫)'!C205</f>
        <v>0</v>
      </c>
      <c r="G199">
        <f>'表2-2(由實施者填寫)'!B205</f>
        <v>0</v>
      </c>
      <c r="R199" s="4" t="s">
        <v>227</v>
      </c>
      <c r="S199">
        <f>'表2-2(由實施者填寫)'!V205</f>
        <v>0</v>
      </c>
      <c r="T199">
        <f>'表2-2(由實施者填寫)'!$P$6</f>
        <v>100000</v>
      </c>
      <c r="X199" s="4">
        <f>'表2-2(由實施者填寫)'!R205</f>
        <v>0</v>
      </c>
      <c r="Y199">
        <f>'表2-2(由實施者填寫)'!S205</f>
        <v>0</v>
      </c>
      <c r="Z199" s="4">
        <f>'表2-2(由實施者填寫)'!T205</f>
        <v>0</v>
      </c>
      <c r="AB199" s="4">
        <f>'表2-2(由實施者填寫)'!X205</f>
        <v>0</v>
      </c>
    </row>
    <row r="200" spans="6:28" x14ac:dyDescent="0.25">
      <c r="F200" s="4">
        <f>'表2-2(由實施者填寫)'!C206</f>
        <v>0</v>
      </c>
      <c r="G200">
        <f>'表2-2(由實施者填寫)'!B206</f>
        <v>0</v>
      </c>
      <c r="R200" s="4" t="s">
        <v>227</v>
      </c>
      <c r="S200">
        <f>'表2-2(由實施者填寫)'!V206</f>
        <v>0</v>
      </c>
      <c r="T200">
        <f>'表2-2(由實施者填寫)'!$P$6</f>
        <v>100000</v>
      </c>
      <c r="X200" s="4">
        <f>'表2-2(由實施者填寫)'!R206</f>
        <v>0</v>
      </c>
      <c r="Y200">
        <f>'表2-2(由實施者填寫)'!S206</f>
        <v>0</v>
      </c>
      <c r="Z200" s="4">
        <f>'表2-2(由實施者填寫)'!T206</f>
        <v>0</v>
      </c>
      <c r="AB200" s="4">
        <f>'表2-2(由實施者填寫)'!X206</f>
        <v>0</v>
      </c>
    </row>
  </sheetData>
  <autoFilter ref="A1:AB1" xr:uid="{665BC29E-28AA-405C-90E5-5A9556A6BBE7}"/>
  <phoneticPr fontId="2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6E1283-F536-4A0E-ABE4-BBC7BD17ED7E}">
  <dimension ref="A1:V2"/>
  <sheetViews>
    <sheetView showZeros="0" topLeftCell="C1" workbookViewId="0">
      <selection activeCell="A198" sqref="A198:XFD198"/>
    </sheetView>
  </sheetViews>
  <sheetFormatPr defaultRowHeight="16.5" x14ac:dyDescent="0.25"/>
  <cols>
    <col min="1" max="2" width="9.75" bestFit="1" customWidth="1"/>
    <col min="3" max="3" width="14.125" bestFit="1" customWidth="1"/>
    <col min="4" max="4" width="9.75" bestFit="1" customWidth="1"/>
    <col min="5" max="5" width="23" bestFit="1" customWidth="1"/>
    <col min="6" max="6" width="31.875" bestFit="1" customWidth="1"/>
    <col min="7" max="15" width="11.875" bestFit="1" customWidth="1"/>
    <col min="16" max="16" width="9.75" bestFit="1" customWidth="1"/>
    <col min="17" max="17" width="12.125" bestFit="1" customWidth="1"/>
    <col min="18" max="18" width="7.5" bestFit="1" customWidth="1"/>
    <col min="19" max="19" width="8.5" bestFit="1" customWidth="1"/>
    <col min="20" max="21" width="7.75" bestFit="1" customWidth="1"/>
    <col min="22" max="22" width="9.75" bestFit="1" customWidth="1"/>
  </cols>
  <sheetData>
    <row r="1" spans="1:22" s="3" customFormat="1" ht="32.25" customHeight="1" x14ac:dyDescent="0.25">
      <c r="A1" s="304" t="s">
        <v>107</v>
      </c>
      <c r="B1" s="304" t="s">
        <v>108</v>
      </c>
      <c r="C1" s="304" t="s">
        <v>129</v>
      </c>
      <c r="D1" s="304" t="s">
        <v>110</v>
      </c>
      <c r="E1" s="304" t="s">
        <v>130</v>
      </c>
      <c r="F1" s="304" t="s">
        <v>131</v>
      </c>
      <c r="G1" s="305" t="s">
        <v>132</v>
      </c>
      <c r="H1" s="305" t="s">
        <v>132</v>
      </c>
      <c r="I1" s="305" t="s">
        <v>132</v>
      </c>
      <c r="J1" s="305" t="s">
        <v>132</v>
      </c>
      <c r="K1" s="305" t="s">
        <v>132</v>
      </c>
      <c r="L1" s="305" t="s">
        <v>132</v>
      </c>
      <c r="M1" s="305" t="s">
        <v>132</v>
      </c>
      <c r="N1" s="305" t="s">
        <v>132</v>
      </c>
      <c r="O1" s="305" t="s">
        <v>132</v>
      </c>
      <c r="P1" s="304" t="s">
        <v>113</v>
      </c>
      <c r="Q1" s="10" t="s">
        <v>133</v>
      </c>
      <c r="R1" s="304" t="s">
        <v>4</v>
      </c>
      <c r="S1" s="304" t="s">
        <v>5</v>
      </c>
      <c r="T1" s="305" t="s">
        <v>109</v>
      </c>
      <c r="U1" s="305" t="s">
        <v>134</v>
      </c>
      <c r="V1" s="305" t="s">
        <v>135</v>
      </c>
    </row>
    <row r="2" spans="1:22" x14ac:dyDescent="0.25">
      <c r="F2">
        <f>'表2-1(由實施者填寫)'!B104</f>
        <v>0</v>
      </c>
      <c r="Q2" t="s">
        <v>106</v>
      </c>
      <c r="R2">
        <f ca="1">'表2-2(由實施者填寫)'!V201</f>
        <v>0</v>
      </c>
      <c r="S2">
        <f>'表2-2(由實施者填寫)'!$P$6</f>
        <v>100000</v>
      </c>
    </row>
  </sheetData>
  <autoFilter ref="A1:V1" xr:uid="{369BB8CB-F51A-4E2C-8085-867432568B11}"/>
  <phoneticPr fontId="2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E7DEF4-F54B-4FEE-A080-A917EE8EF6AD}">
  <sheetPr>
    <tabColor rgb="FFFF0000"/>
  </sheetPr>
  <dimension ref="A1:M84"/>
  <sheetViews>
    <sheetView topLeftCell="A12" workbookViewId="0">
      <selection activeCell="H61" sqref="H61"/>
    </sheetView>
  </sheetViews>
  <sheetFormatPr defaultColWidth="9" defaultRowHeight="16.5" x14ac:dyDescent="0.25"/>
  <cols>
    <col min="1" max="1" width="10.75" style="4" customWidth="1"/>
    <col min="2" max="16384" width="9" style="4"/>
  </cols>
  <sheetData>
    <row r="1" spans="1:13" x14ac:dyDescent="0.25">
      <c r="B1" s="5" t="s">
        <v>28</v>
      </c>
      <c r="C1" s="5" t="s">
        <v>29</v>
      </c>
      <c r="D1" s="5" t="s">
        <v>30</v>
      </c>
      <c r="E1" s="5" t="s">
        <v>31</v>
      </c>
      <c r="F1" s="5" t="s">
        <v>32</v>
      </c>
      <c r="G1" s="5" t="s">
        <v>33</v>
      </c>
      <c r="H1" s="5" t="s">
        <v>34</v>
      </c>
      <c r="I1" s="5" t="s">
        <v>35</v>
      </c>
      <c r="J1" s="5" t="s">
        <v>36</v>
      </c>
      <c r="K1" s="5" t="s">
        <v>37</v>
      </c>
      <c r="L1" s="5" t="s">
        <v>38</v>
      </c>
      <c r="M1" s="5" t="s">
        <v>39</v>
      </c>
    </row>
    <row r="2" spans="1:13" x14ac:dyDescent="0.25">
      <c r="A2" s="6" t="s">
        <v>40</v>
      </c>
      <c r="B2" s="7"/>
      <c r="C2" s="7"/>
    </row>
    <row r="3" spans="1:13" x14ac:dyDescent="0.25">
      <c r="A3" s="6" t="s">
        <v>41</v>
      </c>
      <c r="B3" s="7"/>
      <c r="C3" s="7"/>
    </row>
    <row r="4" spans="1:13" x14ac:dyDescent="0.25">
      <c r="A4" s="6" t="s">
        <v>42</v>
      </c>
      <c r="B4" s="7"/>
      <c r="C4" s="7"/>
    </row>
    <row r="5" spans="1:13" x14ac:dyDescent="0.25">
      <c r="A5" s="6" t="s">
        <v>43</v>
      </c>
      <c r="B5" s="7"/>
      <c r="C5" s="7"/>
    </row>
    <row r="6" spans="1:13" x14ac:dyDescent="0.25">
      <c r="A6" s="6" t="s">
        <v>44</v>
      </c>
      <c r="B6" s="7"/>
      <c r="C6" s="7"/>
    </row>
    <row r="7" spans="1:13" x14ac:dyDescent="0.25">
      <c r="A7" s="6" t="s">
        <v>45</v>
      </c>
      <c r="B7" s="7"/>
      <c r="C7" s="7"/>
    </row>
    <row r="8" spans="1:13" x14ac:dyDescent="0.25">
      <c r="A8" s="6" t="s">
        <v>46</v>
      </c>
      <c r="B8" s="7"/>
      <c r="C8" s="7"/>
    </row>
    <row r="9" spans="1:13" x14ac:dyDescent="0.25">
      <c r="A9" s="6" t="s">
        <v>47</v>
      </c>
      <c r="B9" s="7"/>
      <c r="C9" s="7"/>
    </row>
    <row r="10" spans="1:13" x14ac:dyDescent="0.25">
      <c r="A10" s="6" t="s">
        <v>48</v>
      </c>
      <c r="B10" s="7"/>
      <c r="C10" s="7"/>
    </row>
    <row r="11" spans="1:13" x14ac:dyDescent="0.25">
      <c r="A11" s="6" t="s">
        <v>49</v>
      </c>
      <c r="B11" s="7"/>
      <c r="C11" s="7"/>
    </row>
    <row r="12" spans="1:13" x14ac:dyDescent="0.25">
      <c r="A12" s="6" t="s">
        <v>50</v>
      </c>
      <c r="B12" s="7"/>
      <c r="C12" s="7"/>
    </row>
    <row r="13" spans="1:13" x14ac:dyDescent="0.25">
      <c r="A13" s="6" t="s">
        <v>51</v>
      </c>
      <c r="B13" s="7"/>
      <c r="C13" s="7"/>
    </row>
    <row r="14" spans="1:13" x14ac:dyDescent="0.25">
      <c r="A14" s="6" t="s">
        <v>52</v>
      </c>
      <c r="B14" s="7"/>
      <c r="C14" s="7"/>
    </row>
    <row r="15" spans="1:13" x14ac:dyDescent="0.25">
      <c r="A15" s="6" t="s">
        <v>53</v>
      </c>
      <c r="B15" s="7"/>
      <c r="C15" s="7"/>
    </row>
    <row r="16" spans="1:13" x14ac:dyDescent="0.25">
      <c r="A16" s="6" t="s">
        <v>54</v>
      </c>
      <c r="B16" s="7"/>
      <c r="C16" s="7"/>
    </row>
    <row r="17" spans="1:3" x14ac:dyDescent="0.25">
      <c r="A17" s="6" t="s">
        <v>55</v>
      </c>
      <c r="B17" s="7"/>
      <c r="C17" s="7"/>
    </row>
    <row r="18" spans="1:3" x14ac:dyDescent="0.25">
      <c r="A18" s="6" t="s">
        <v>56</v>
      </c>
      <c r="B18" s="7"/>
      <c r="C18" s="7"/>
    </row>
    <row r="19" spans="1:3" x14ac:dyDescent="0.25">
      <c r="A19" s="6" t="s">
        <v>57</v>
      </c>
      <c r="B19" s="7"/>
      <c r="C19" s="7"/>
    </row>
    <row r="20" spans="1:3" x14ac:dyDescent="0.25">
      <c r="A20" s="6" t="s">
        <v>58</v>
      </c>
      <c r="B20" s="7"/>
      <c r="C20" s="7"/>
    </row>
    <row r="21" spans="1:3" x14ac:dyDescent="0.25">
      <c r="A21" s="6" t="s">
        <v>59</v>
      </c>
      <c r="B21" s="7"/>
      <c r="C21" s="7"/>
    </row>
    <row r="22" spans="1:3" x14ac:dyDescent="0.25">
      <c r="A22" s="6" t="s">
        <v>60</v>
      </c>
      <c r="B22" s="7"/>
      <c r="C22" s="7"/>
    </row>
    <row r="23" spans="1:3" x14ac:dyDescent="0.25">
      <c r="A23" s="6" t="s">
        <v>61</v>
      </c>
      <c r="B23" s="7"/>
      <c r="C23" s="7"/>
    </row>
    <row r="24" spans="1:3" x14ac:dyDescent="0.25">
      <c r="A24" s="6" t="s">
        <v>62</v>
      </c>
      <c r="B24" s="7"/>
      <c r="C24" s="7"/>
    </row>
    <row r="25" spans="1:3" x14ac:dyDescent="0.25">
      <c r="A25" s="6" t="s">
        <v>63</v>
      </c>
      <c r="B25" s="7"/>
      <c r="C25" s="7"/>
    </row>
    <row r="26" spans="1:3" x14ac:dyDescent="0.25">
      <c r="A26" s="6" t="s">
        <v>64</v>
      </c>
      <c r="B26" s="7"/>
      <c r="C26" s="7"/>
    </row>
    <row r="27" spans="1:3" x14ac:dyDescent="0.25">
      <c r="A27" s="6" t="s">
        <v>65</v>
      </c>
      <c r="B27" s="7"/>
      <c r="C27" s="7"/>
    </row>
    <row r="28" spans="1:3" x14ac:dyDescent="0.25">
      <c r="A28" s="6" t="s">
        <v>66</v>
      </c>
      <c r="B28" s="7"/>
      <c r="C28" s="7"/>
    </row>
    <row r="29" spans="1:3" x14ac:dyDescent="0.25">
      <c r="A29" s="6" t="s">
        <v>67</v>
      </c>
      <c r="B29" s="7"/>
      <c r="C29" s="7"/>
    </row>
    <row r="30" spans="1:3" x14ac:dyDescent="0.25">
      <c r="A30" s="6" t="s">
        <v>68</v>
      </c>
      <c r="B30" s="7"/>
      <c r="C30" s="7"/>
    </row>
    <row r="31" spans="1:3" x14ac:dyDescent="0.25">
      <c r="A31" s="6" t="s">
        <v>69</v>
      </c>
      <c r="B31" s="7"/>
      <c r="C31" s="7"/>
    </row>
    <row r="32" spans="1:3" x14ac:dyDescent="0.25">
      <c r="A32" s="6" t="s">
        <v>70</v>
      </c>
      <c r="B32" s="7"/>
      <c r="C32" s="7"/>
    </row>
    <row r="33" spans="1:3" x14ac:dyDescent="0.25">
      <c r="A33" s="6" t="s">
        <v>71</v>
      </c>
      <c r="B33" s="7"/>
      <c r="C33" s="7"/>
    </row>
    <row r="34" spans="1:3" x14ac:dyDescent="0.25">
      <c r="A34" s="6" t="s">
        <v>72</v>
      </c>
      <c r="B34" s="7"/>
      <c r="C34" s="7"/>
    </row>
    <row r="35" spans="1:3" x14ac:dyDescent="0.25">
      <c r="A35" s="6" t="s">
        <v>73</v>
      </c>
      <c r="B35" s="7"/>
      <c r="C35" s="7"/>
    </row>
    <row r="36" spans="1:3" x14ac:dyDescent="0.25">
      <c r="A36" s="6" t="s">
        <v>74</v>
      </c>
      <c r="B36" s="7"/>
      <c r="C36" s="7"/>
    </row>
    <row r="37" spans="1:3" x14ac:dyDescent="0.25">
      <c r="A37" s="6" t="s">
        <v>75</v>
      </c>
      <c r="B37" s="7"/>
      <c r="C37" s="7"/>
    </row>
    <row r="38" spans="1:3" x14ac:dyDescent="0.25">
      <c r="A38" s="6" t="s">
        <v>76</v>
      </c>
      <c r="B38" s="7"/>
      <c r="C38" s="7"/>
    </row>
    <row r="39" spans="1:3" x14ac:dyDescent="0.25">
      <c r="A39" s="6" t="s">
        <v>77</v>
      </c>
      <c r="B39" s="7"/>
      <c r="C39" s="7"/>
    </row>
    <row r="40" spans="1:3" x14ac:dyDescent="0.25">
      <c r="A40" s="6" t="s">
        <v>78</v>
      </c>
      <c r="B40" s="7"/>
      <c r="C40" s="7"/>
    </row>
    <row r="41" spans="1:3" x14ac:dyDescent="0.25">
      <c r="A41" s="6" t="s">
        <v>79</v>
      </c>
      <c r="B41" s="7"/>
      <c r="C41" s="7"/>
    </row>
    <row r="42" spans="1:3" x14ac:dyDescent="0.25">
      <c r="A42" s="6" t="s">
        <v>80</v>
      </c>
      <c r="B42" s="7"/>
      <c r="C42" s="7"/>
    </row>
    <row r="43" spans="1:3" x14ac:dyDescent="0.25">
      <c r="A43" s="6" t="s">
        <v>81</v>
      </c>
      <c r="B43" s="7"/>
      <c r="C43" s="7"/>
    </row>
    <row r="44" spans="1:3" x14ac:dyDescent="0.25">
      <c r="A44" s="6" t="s">
        <v>82</v>
      </c>
      <c r="B44" s="7"/>
      <c r="C44" s="7"/>
    </row>
    <row r="45" spans="1:3" x14ac:dyDescent="0.25">
      <c r="A45" s="6" t="s">
        <v>83</v>
      </c>
      <c r="B45" s="7"/>
      <c r="C45" s="7"/>
    </row>
    <row r="46" spans="1:3" x14ac:dyDescent="0.25">
      <c r="A46" s="6" t="s">
        <v>84</v>
      </c>
      <c r="B46" s="7"/>
      <c r="C46" s="7"/>
    </row>
    <row r="47" spans="1:3" x14ac:dyDescent="0.25">
      <c r="A47" s="6" t="s">
        <v>85</v>
      </c>
      <c r="B47" s="7"/>
      <c r="C47" s="7"/>
    </row>
    <row r="48" spans="1:3" x14ac:dyDescent="0.25">
      <c r="A48" s="6" t="s">
        <v>86</v>
      </c>
      <c r="B48" s="7"/>
      <c r="C48" s="7"/>
    </row>
    <row r="49" spans="1:3" x14ac:dyDescent="0.25">
      <c r="A49" s="6" t="s">
        <v>87</v>
      </c>
      <c r="B49" s="7"/>
      <c r="C49" s="7"/>
    </row>
    <row r="50" spans="1:3" x14ac:dyDescent="0.25">
      <c r="A50" s="6" t="s">
        <v>88</v>
      </c>
      <c r="B50" s="7"/>
      <c r="C50" s="7"/>
    </row>
    <row r="51" spans="1:3" x14ac:dyDescent="0.25">
      <c r="A51" s="6" t="s">
        <v>89</v>
      </c>
      <c r="B51" s="7"/>
      <c r="C51" s="7"/>
    </row>
    <row r="52" spans="1:3" x14ac:dyDescent="0.25">
      <c r="A52" s="6" t="s">
        <v>90</v>
      </c>
      <c r="B52" s="7"/>
      <c r="C52" s="7"/>
    </row>
    <row r="53" spans="1:3" x14ac:dyDescent="0.25">
      <c r="A53" s="6" t="s">
        <v>91</v>
      </c>
      <c r="B53" s="7"/>
      <c r="C53" s="7"/>
    </row>
    <row r="54" spans="1:3" x14ac:dyDescent="0.25">
      <c r="A54" s="6" t="s">
        <v>92</v>
      </c>
      <c r="B54" s="7"/>
      <c r="C54" s="7"/>
    </row>
    <row r="55" spans="1:3" x14ac:dyDescent="0.25">
      <c r="A55" s="6" t="s">
        <v>93</v>
      </c>
      <c r="B55" s="7"/>
      <c r="C55" s="7"/>
    </row>
    <row r="56" spans="1:3" x14ac:dyDescent="0.25">
      <c r="A56" s="6" t="s">
        <v>94</v>
      </c>
      <c r="B56" s="7"/>
      <c r="C56" s="7"/>
    </row>
    <row r="57" spans="1:3" x14ac:dyDescent="0.25">
      <c r="A57" s="6" t="s">
        <v>95</v>
      </c>
      <c r="B57" s="7"/>
      <c r="C57" s="7"/>
    </row>
    <row r="58" spans="1:3" x14ac:dyDescent="0.25">
      <c r="A58" s="6" t="s">
        <v>96</v>
      </c>
    </row>
    <row r="59" spans="1:3" x14ac:dyDescent="0.25">
      <c r="A59" s="6" t="s">
        <v>97</v>
      </c>
    </row>
    <row r="60" spans="1:3" x14ac:dyDescent="0.25">
      <c r="A60" s="6" t="s">
        <v>98</v>
      </c>
    </row>
    <row r="61" spans="1:3" x14ac:dyDescent="0.25">
      <c r="A61" s="6" t="s">
        <v>99</v>
      </c>
    </row>
    <row r="62" spans="1:3" x14ac:dyDescent="0.25">
      <c r="A62" s="6" t="s">
        <v>320</v>
      </c>
    </row>
    <row r="63" spans="1:3" x14ac:dyDescent="0.25">
      <c r="A63" s="6" t="s">
        <v>319</v>
      </c>
    </row>
    <row r="64" spans="1:3" x14ac:dyDescent="0.25">
      <c r="A64" s="6" t="s">
        <v>318</v>
      </c>
    </row>
    <row r="65" spans="1:1" x14ac:dyDescent="0.25">
      <c r="A65" s="6" t="s">
        <v>317</v>
      </c>
    </row>
    <row r="66" spans="1:1" x14ac:dyDescent="0.25">
      <c r="A66" s="6" t="s">
        <v>316</v>
      </c>
    </row>
    <row r="67" spans="1:1" x14ac:dyDescent="0.25">
      <c r="A67" s="6" t="s">
        <v>315</v>
      </c>
    </row>
    <row r="68" spans="1:1" x14ac:dyDescent="0.25">
      <c r="A68" s="6" t="s">
        <v>314</v>
      </c>
    </row>
    <row r="69" spans="1:1" x14ac:dyDescent="0.25">
      <c r="A69" s="6" t="s">
        <v>313</v>
      </c>
    </row>
    <row r="70" spans="1:1" x14ac:dyDescent="0.25">
      <c r="A70" s="6" t="s">
        <v>312</v>
      </c>
    </row>
    <row r="71" spans="1:1" x14ac:dyDescent="0.25">
      <c r="A71" s="6" t="s">
        <v>311</v>
      </c>
    </row>
    <row r="72" spans="1:1" x14ac:dyDescent="0.25">
      <c r="A72" s="6" t="s">
        <v>310</v>
      </c>
    </row>
    <row r="73" spans="1:1" x14ac:dyDescent="0.25">
      <c r="A73" s="6" t="s">
        <v>309</v>
      </c>
    </row>
    <row r="74" spans="1:1" x14ac:dyDescent="0.25">
      <c r="A74" s="6" t="s">
        <v>308</v>
      </c>
    </row>
    <row r="75" spans="1:1" x14ac:dyDescent="0.25">
      <c r="A75" s="6" t="s">
        <v>307</v>
      </c>
    </row>
    <row r="76" spans="1:1" x14ac:dyDescent="0.25">
      <c r="A76" s="6" t="s">
        <v>306</v>
      </c>
    </row>
    <row r="77" spans="1:1" x14ac:dyDescent="0.25">
      <c r="A77" s="6" t="s">
        <v>305</v>
      </c>
    </row>
    <row r="78" spans="1:1" x14ac:dyDescent="0.25">
      <c r="A78" s="6" t="s">
        <v>304</v>
      </c>
    </row>
    <row r="79" spans="1:1" x14ac:dyDescent="0.25">
      <c r="A79" s="6" t="s">
        <v>303</v>
      </c>
    </row>
    <row r="80" spans="1:1" x14ac:dyDescent="0.25">
      <c r="A80" s="6" t="s">
        <v>302</v>
      </c>
    </row>
    <row r="81" spans="1:1" x14ac:dyDescent="0.25">
      <c r="A81" s="6" t="s">
        <v>301</v>
      </c>
    </row>
    <row r="82" spans="1:1" x14ac:dyDescent="0.25">
      <c r="A82" s="6" t="s">
        <v>300</v>
      </c>
    </row>
    <row r="83" spans="1:1" x14ac:dyDescent="0.25">
      <c r="A83" s="6" t="s">
        <v>299</v>
      </c>
    </row>
    <row r="84" spans="1:1" x14ac:dyDescent="0.25">
      <c r="A84" s="6" t="s">
        <v>298</v>
      </c>
    </row>
  </sheetData>
  <phoneticPr fontId="2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B7A81F-9D80-4113-84AC-A7144C943955}">
  <dimension ref="A1:I204"/>
  <sheetViews>
    <sheetView showZeros="0" topLeftCell="A183" workbookViewId="0">
      <selection activeCell="A198" sqref="A198:XFD198"/>
    </sheetView>
  </sheetViews>
  <sheetFormatPr defaultColWidth="9" defaultRowHeight="15.75" x14ac:dyDescent="0.25"/>
  <cols>
    <col min="1" max="1" width="5.75" style="9" bestFit="1" customWidth="1"/>
    <col min="2" max="2" width="58.25" style="9" bestFit="1" customWidth="1"/>
    <col min="3" max="3" width="9" style="9"/>
    <col min="4" max="4" width="13.625" style="9" customWidth="1"/>
    <col min="5" max="5" width="13.75" style="9" customWidth="1"/>
    <col min="6" max="6" width="9.5" style="9" customWidth="1"/>
    <col min="7" max="7" width="14" style="9" hidden="1" customWidth="1"/>
    <col min="8" max="8" width="13.875" style="9" customWidth="1"/>
    <col min="9" max="9" width="15.125" style="9" customWidth="1"/>
    <col min="10" max="16384" width="9" style="3"/>
  </cols>
  <sheetData>
    <row r="1" spans="1:9" ht="48" customHeight="1" x14ac:dyDescent="0.25">
      <c r="A1" s="527" t="s">
        <v>321</v>
      </c>
      <c r="B1" s="527"/>
      <c r="C1" s="527"/>
      <c r="D1" s="527"/>
      <c r="E1" s="527"/>
      <c r="F1" s="527"/>
      <c r="G1" s="527"/>
      <c r="H1" s="527"/>
      <c r="I1" s="527"/>
    </row>
    <row r="2" spans="1:9" ht="33" customHeight="1" x14ac:dyDescent="0.25">
      <c r="A2" s="528" t="s">
        <v>24</v>
      </c>
      <c r="B2" s="528" t="s">
        <v>100</v>
      </c>
      <c r="C2" s="531" t="s">
        <v>101</v>
      </c>
      <c r="D2" s="532"/>
      <c r="E2" s="533"/>
      <c r="F2" s="308" t="s">
        <v>13</v>
      </c>
      <c r="G2" s="307"/>
      <c r="H2" s="525" t="s">
        <v>225</v>
      </c>
      <c r="I2" s="525" t="s">
        <v>226</v>
      </c>
    </row>
    <row r="3" spans="1:9" x14ac:dyDescent="0.25">
      <c r="A3" s="529"/>
      <c r="B3" s="529"/>
      <c r="C3" s="528" t="s">
        <v>102</v>
      </c>
      <c r="D3" s="528" t="s">
        <v>103</v>
      </c>
      <c r="E3" s="525" t="s">
        <v>224</v>
      </c>
      <c r="F3" s="525" t="s">
        <v>104</v>
      </c>
      <c r="G3" s="525" t="s">
        <v>105</v>
      </c>
      <c r="H3" s="534"/>
      <c r="I3" s="534"/>
    </row>
    <row r="4" spans="1:9" x14ac:dyDescent="0.25">
      <c r="A4" s="530"/>
      <c r="B4" s="530"/>
      <c r="C4" s="530"/>
      <c r="D4" s="530"/>
      <c r="E4" s="526"/>
      <c r="F4" s="526"/>
      <c r="G4" s="526"/>
      <c r="H4" s="526"/>
      <c r="I4" s="526"/>
    </row>
    <row r="5" spans="1:9" ht="18.75" customHeight="1" x14ac:dyDescent="0.25">
      <c r="A5" s="191">
        <v>1</v>
      </c>
      <c r="B5" s="191">
        <f>'表2-2(由實施者填寫)'!B8</f>
        <v>0</v>
      </c>
      <c r="C5" s="191">
        <f>'表2-2(由實施者填寫)'!R8</f>
        <v>0</v>
      </c>
      <c r="D5" s="191">
        <f>'表2-2(由實施者填寫)'!S8</f>
        <v>0</v>
      </c>
      <c r="E5" s="8">
        <f>'表2-2(由實施者填寫)'!P8</f>
        <v>0</v>
      </c>
      <c r="F5" s="8">
        <f>'表2-2(由實施者填寫)'!U8</f>
        <v>0</v>
      </c>
      <c r="G5" s="8"/>
      <c r="H5" s="8">
        <f ca="1">'表2-2(由實施者填寫)'!V8</f>
        <v>0</v>
      </c>
      <c r="I5" s="8">
        <f>'表2-2(由實施者填寫)'!W8</f>
        <v>0</v>
      </c>
    </row>
    <row r="6" spans="1:9" ht="18.75" customHeight="1" x14ac:dyDescent="0.25">
      <c r="A6" s="191">
        <v>2</v>
      </c>
      <c r="B6" s="191">
        <f>'表2-2(由實施者填寫)'!B9</f>
        <v>0</v>
      </c>
      <c r="C6" s="191">
        <f>'表2-2(由實施者填寫)'!R9</f>
        <v>0</v>
      </c>
      <c r="D6" s="191">
        <f>'表2-2(由實施者填寫)'!S9</f>
        <v>0</v>
      </c>
      <c r="E6" s="8">
        <f>'表2-2(由實施者填寫)'!P9</f>
        <v>0</v>
      </c>
      <c r="F6" s="8">
        <f>'表2-2(由實施者填寫)'!U9</f>
        <v>0</v>
      </c>
      <c r="G6" s="8"/>
      <c r="H6" s="8">
        <f ca="1">'表2-2(由實施者填寫)'!V9</f>
        <v>0</v>
      </c>
      <c r="I6" s="8">
        <f>'表2-2(由實施者填寫)'!W9</f>
        <v>0</v>
      </c>
    </row>
    <row r="7" spans="1:9" ht="18.75" customHeight="1" x14ac:dyDescent="0.25">
      <c r="A7" s="191">
        <v>3</v>
      </c>
      <c r="B7" s="191">
        <f>'表2-2(由實施者填寫)'!B10</f>
        <v>0</v>
      </c>
      <c r="C7" s="191">
        <f>'表2-2(由實施者填寫)'!R10</f>
        <v>0</v>
      </c>
      <c r="D7" s="191">
        <f>'表2-2(由實施者填寫)'!S10</f>
        <v>0</v>
      </c>
      <c r="E7" s="8">
        <f>'表2-2(由實施者填寫)'!P10</f>
        <v>0</v>
      </c>
      <c r="F7" s="8">
        <f>'表2-2(由實施者填寫)'!U10</f>
        <v>0</v>
      </c>
      <c r="G7" s="8"/>
      <c r="H7" s="8">
        <f ca="1">'表2-2(由實施者填寫)'!V10</f>
        <v>0</v>
      </c>
      <c r="I7" s="8">
        <f>'表2-2(由實施者填寫)'!W10</f>
        <v>0</v>
      </c>
    </row>
    <row r="8" spans="1:9" ht="18.75" customHeight="1" x14ac:dyDescent="0.25">
      <c r="A8" s="191">
        <v>4</v>
      </c>
      <c r="B8" s="191">
        <f>'表2-2(由實施者填寫)'!B11</f>
        <v>0</v>
      </c>
      <c r="C8" s="191">
        <f>'表2-2(由實施者填寫)'!R11</f>
        <v>0</v>
      </c>
      <c r="D8" s="191">
        <f>'表2-2(由實施者填寫)'!S11</f>
        <v>0</v>
      </c>
      <c r="E8" s="8">
        <f>'表2-2(由實施者填寫)'!P11</f>
        <v>0</v>
      </c>
      <c r="F8" s="8">
        <f>'表2-2(由實施者填寫)'!U11</f>
        <v>0</v>
      </c>
      <c r="G8" s="8"/>
      <c r="H8" s="8">
        <f ca="1">'表2-2(由實施者填寫)'!V11</f>
        <v>0</v>
      </c>
      <c r="I8" s="8">
        <f>'表2-2(由實施者填寫)'!W11</f>
        <v>0</v>
      </c>
    </row>
    <row r="9" spans="1:9" ht="18.75" customHeight="1" x14ac:dyDescent="0.25">
      <c r="A9" s="191">
        <v>5</v>
      </c>
      <c r="B9" s="191">
        <f>'表2-2(由實施者填寫)'!B12</f>
        <v>0</v>
      </c>
      <c r="C9" s="191">
        <f>'表2-2(由實施者填寫)'!R12</f>
        <v>0</v>
      </c>
      <c r="D9" s="191">
        <f>'表2-2(由實施者填寫)'!S12</f>
        <v>0</v>
      </c>
      <c r="E9" s="8">
        <f>'表2-2(由實施者填寫)'!P12</f>
        <v>0</v>
      </c>
      <c r="F9" s="8">
        <f>'表2-2(由實施者填寫)'!U12</f>
        <v>0</v>
      </c>
      <c r="G9" s="8"/>
      <c r="H9" s="8">
        <f ca="1">'表2-2(由實施者填寫)'!V12</f>
        <v>0</v>
      </c>
      <c r="I9" s="8">
        <f>'表2-2(由實施者填寫)'!W12</f>
        <v>0</v>
      </c>
    </row>
    <row r="10" spans="1:9" ht="18.75" customHeight="1" x14ac:dyDescent="0.25">
      <c r="A10" s="191">
        <v>6</v>
      </c>
      <c r="B10" s="191">
        <f>'表2-2(由實施者填寫)'!B13</f>
        <v>0</v>
      </c>
      <c r="C10" s="191">
        <f>'表2-2(由實施者填寫)'!R13</f>
        <v>0</v>
      </c>
      <c r="D10" s="191">
        <f>'表2-2(由實施者填寫)'!S13</f>
        <v>0</v>
      </c>
      <c r="E10" s="8">
        <f>'表2-2(由實施者填寫)'!P13</f>
        <v>0</v>
      </c>
      <c r="F10" s="8">
        <f>'表2-2(由實施者填寫)'!U13</f>
        <v>0</v>
      </c>
      <c r="G10" s="8"/>
      <c r="H10" s="8">
        <f ca="1">'表2-2(由實施者填寫)'!V13</f>
        <v>0</v>
      </c>
      <c r="I10" s="8">
        <f>'表2-2(由實施者填寫)'!W13</f>
        <v>0</v>
      </c>
    </row>
    <row r="11" spans="1:9" ht="18.75" customHeight="1" x14ac:dyDescent="0.25">
      <c r="A11" s="191">
        <v>7</v>
      </c>
      <c r="B11" s="191">
        <f>'表2-2(由實施者填寫)'!B14</f>
        <v>0</v>
      </c>
      <c r="C11" s="191">
        <f>'表2-2(由實施者填寫)'!R14</f>
        <v>0</v>
      </c>
      <c r="D11" s="191">
        <f>'表2-2(由實施者填寫)'!S14</f>
        <v>0</v>
      </c>
      <c r="E11" s="8">
        <f>'表2-2(由實施者填寫)'!P14</f>
        <v>0</v>
      </c>
      <c r="F11" s="8">
        <f>'表2-2(由實施者填寫)'!U14</f>
        <v>0</v>
      </c>
      <c r="G11" s="8"/>
      <c r="H11" s="8">
        <f ca="1">'表2-2(由實施者填寫)'!V14</f>
        <v>0</v>
      </c>
      <c r="I11" s="8">
        <f>'表2-2(由實施者填寫)'!W14</f>
        <v>0</v>
      </c>
    </row>
    <row r="12" spans="1:9" ht="18.75" customHeight="1" x14ac:dyDescent="0.25">
      <c r="A12" s="191">
        <v>8</v>
      </c>
      <c r="B12" s="191">
        <f>'表2-2(由實施者填寫)'!B15</f>
        <v>0</v>
      </c>
      <c r="C12" s="191">
        <f>'表2-2(由實施者填寫)'!R15</f>
        <v>0</v>
      </c>
      <c r="D12" s="191">
        <f>'表2-2(由實施者填寫)'!S15</f>
        <v>0</v>
      </c>
      <c r="E12" s="8">
        <f>'表2-2(由實施者填寫)'!P15</f>
        <v>0</v>
      </c>
      <c r="F12" s="8">
        <f>'表2-2(由實施者填寫)'!U15</f>
        <v>0</v>
      </c>
      <c r="G12" s="8"/>
      <c r="H12" s="8">
        <f ca="1">'表2-2(由實施者填寫)'!V15</f>
        <v>0</v>
      </c>
      <c r="I12" s="8">
        <f>'表2-2(由實施者填寫)'!W15</f>
        <v>0</v>
      </c>
    </row>
    <row r="13" spans="1:9" ht="18.75" customHeight="1" x14ac:dyDescent="0.25">
      <c r="A13" s="191">
        <v>9</v>
      </c>
      <c r="B13" s="191">
        <f>'表2-2(由實施者填寫)'!B16</f>
        <v>0</v>
      </c>
      <c r="C13" s="191">
        <f>'表2-2(由實施者填寫)'!R16</f>
        <v>0</v>
      </c>
      <c r="D13" s="191">
        <f>'表2-2(由實施者填寫)'!S16</f>
        <v>0</v>
      </c>
      <c r="E13" s="8">
        <f>'表2-2(由實施者填寫)'!P16</f>
        <v>0</v>
      </c>
      <c r="F13" s="8">
        <f>'表2-2(由實施者填寫)'!U16</f>
        <v>0</v>
      </c>
      <c r="G13" s="8"/>
      <c r="H13" s="8">
        <f ca="1">'表2-2(由實施者填寫)'!V16</f>
        <v>0</v>
      </c>
      <c r="I13" s="8">
        <f>'表2-2(由實施者填寫)'!W16</f>
        <v>0</v>
      </c>
    </row>
    <row r="14" spans="1:9" ht="18.75" customHeight="1" x14ac:dyDescent="0.25">
      <c r="A14" s="191">
        <v>10</v>
      </c>
      <c r="B14" s="191">
        <f>'表2-2(由實施者填寫)'!B17</f>
        <v>0</v>
      </c>
      <c r="C14" s="191">
        <f>'表2-2(由實施者填寫)'!R17</f>
        <v>0</v>
      </c>
      <c r="D14" s="191">
        <f>'表2-2(由實施者填寫)'!S17</f>
        <v>0</v>
      </c>
      <c r="E14" s="8">
        <f>'表2-2(由實施者填寫)'!P17</f>
        <v>0</v>
      </c>
      <c r="F14" s="8">
        <f>'表2-2(由實施者填寫)'!U17</f>
        <v>0</v>
      </c>
      <c r="G14" s="8"/>
      <c r="H14" s="8">
        <f ca="1">'表2-2(由實施者填寫)'!V17</f>
        <v>0</v>
      </c>
      <c r="I14" s="8">
        <f>'表2-2(由實施者填寫)'!W17</f>
        <v>0</v>
      </c>
    </row>
    <row r="15" spans="1:9" ht="18.75" customHeight="1" x14ac:dyDescent="0.25">
      <c r="A15" s="191">
        <v>11</v>
      </c>
      <c r="B15" s="191">
        <f>'表2-2(由實施者填寫)'!B18</f>
        <v>0</v>
      </c>
      <c r="C15" s="191">
        <f>'表2-2(由實施者填寫)'!R18</f>
        <v>0</v>
      </c>
      <c r="D15" s="191">
        <f>'表2-2(由實施者填寫)'!S18</f>
        <v>0</v>
      </c>
      <c r="E15" s="8">
        <f>'表2-2(由實施者填寫)'!P18</f>
        <v>0</v>
      </c>
      <c r="F15" s="8">
        <f>'表2-2(由實施者填寫)'!U18</f>
        <v>0</v>
      </c>
      <c r="G15" s="8"/>
      <c r="H15" s="8">
        <f ca="1">'表2-2(由實施者填寫)'!V18</f>
        <v>0</v>
      </c>
      <c r="I15" s="8">
        <f>'表2-2(由實施者填寫)'!W18</f>
        <v>0</v>
      </c>
    </row>
    <row r="16" spans="1:9" ht="18.75" customHeight="1" x14ac:dyDescent="0.25">
      <c r="A16" s="191">
        <v>12</v>
      </c>
      <c r="B16" s="191">
        <f>'表2-2(由實施者填寫)'!B19</f>
        <v>0</v>
      </c>
      <c r="C16" s="191">
        <f>'表2-2(由實施者填寫)'!R19</f>
        <v>0</v>
      </c>
      <c r="D16" s="191">
        <f>'表2-2(由實施者填寫)'!S19</f>
        <v>0</v>
      </c>
      <c r="E16" s="8">
        <f>'表2-2(由實施者填寫)'!P19</f>
        <v>0</v>
      </c>
      <c r="F16" s="8">
        <f>'表2-2(由實施者填寫)'!U19</f>
        <v>0</v>
      </c>
      <c r="G16" s="8"/>
      <c r="H16" s="8">
        <f ca="1">'表2-2(由實施者填寫)'!V19</f>
        <v>0</v>
      </c>
      <c r="I16" s="8">
        <f>'表2-2(由實施者填寫)'!W19</f>
        <v>0</v>
      </c>
    </row>
    <row r="17" spans="1:9" ht="18.75" customHeight="1" x14ac:dyDescent="0.25">
      <c r="A17" s="191">
        <v>13</v>
      </c>
      <c r="B17" s="191">
        <f>'表2-2(由實施者填寫)'!B20</f>
        <v>0</v>
      </c>
      <c r="C17" s="191">
        <f>'表2-2(由實施者填寫)'!R20</f>
        <v>0</v>
      </c>
      <c r="D17" s="191">
        <f>'表2-2(由實施者填寫)'!S20</f>
        <v>0</v>
      </c>
      <c r="E17" s="8">
        <f>'表2-2(由實施者填寫)'!P20</f>
        <v>0</v>
      </c>
      <c r="F17" s="8">
        <f>'表2-2(由實施者填寫)'!U20</f>
        <v>0</v>
      </c>
      <c r="G17" s="8"/>
      <c r="H17" s="8">
        <f ca="1">'表2-2(由實施者填寫)'!V20</f>
        <v>0</v>
      </c>
      <c r="I17" s="8">
        <f>'表2-2(由實施者填寫)'!W20</f>
        <v>0</v>
      </c>
    </row>
    <row r="18" spans="1:9" ht="18.75" customHeight="1" x14ac:dyDescent="0.25">
      <c r="A18" s="191">
        <v>14</v>
      </c>
      <c r="B18" s="191">
        <f>'表2-2(由實施者填寫)'!B21</f>
        <v>0</v>
      </c>
      <c r="C18" s="191">
        <f>'表2-2(由實施者填寫)'!R21</f>
        <v>0</v>
      </c>
      <c r="D18" s="191">
        <f>'表2-2(由實施者填寫)'!S21</f>
        <v>0</v>
      </c>
      <c r="E18" s="8">
        <f>'表2-2(由實施者填寫)'!P21</f>
        <v>0</v>
      </c>
      <c r="F18" s="8">
        <f>'表2-2(由實施者填寫)'!U21</f>
        <v>0</v>
      </c>
      <c r="G18" s="8"/>
      <c r="H18" s="8">
        <f ca="1">'表2-2(由實施者填寫)'!V21</f>
        <v>0</v>
      </c>
      <c r="I18" s="8">
        <f>'表2-2(由實施者填寫)'!W21</f>
        <v>0</v>
      </c>
    </row>
    <row r="19" spans="1:9" ht="18.75" customHeight="1" x14ac:dyDescent="0.25">
      <c r="A19" s="191">
        <v>15</v>
      </c>
      <c r="B19" s="191">
        <f>'表2-2(由實施者填寫)'!B22</f>
        <v>0</v>
      </c>
      <c r="C19" s="191">
        <f>'表2-2(由實施者填寫)'!R22</f>
        <v>0</v>
      </c>
      <c r="D19" s="191">
        <f>'表2-2(由實施者填寫)'!S22</f>
        <v>0</v>
      </c>
      <c r="E19" s="8">
        <f>'表2-2(由實施者填寫)'!P22</f>
        <v>0</v>
      </c>
      <c r="F19" s="8">
        <f>'表2-2(由實施者填寫)'!U22</f>
        <v>0</v>
      </c>
      <c r="G19" s="8"/>
      <c r="H19" s="8">
        <f ca="1">'表2-2(由實施者填寫)'!V22</f>
        <v>0</v>
      </c>
      <c r="I19" s="8">
        <f>'表2-2(由實施者填寫)'!W22</f>
        <v>0</v>
      </c>
    </row>
    <row r="20" spans="1:9" ht="18.75" customHeight="1" x14ac:dyDescent="0.25">
      <c r="A20" s="191">
        <v>16</v>
      </c>
      <c r="B20" s="191">
        <f>'表2-2(由實施者填寫)'!B23</f>
        <v>0</v>
      </c>
      <c r="C20" s="191">
        <f>'表2-2(由實施者填寫)'!R23</f>
        <v>0</v>
      </c>
      <c r="D20" s="191">
        <f>'表2-2(由實施者填寫)'!S23</f>
        <v>0</v>
      </c>
      <c r="E20" s="8">
        <f>'表2-2(由實施者填寫)'!P23</f>
        <v>0</v>
      </c>
      <c r="F20" s="8">
        <f>'表2-2(由實施者填寫)'!U23</f>
        <v>0</v>
      </c>
      <c r="G20" s="8"/>
      <c r="H20" s="8">
        <f ca="1">'表2-2(由實施者填寫)'!V23</f>
        <v>0</v>
      </c>
      <c r="I20" s="8">
        <f>'表2-2(由實施者填寫)'!W23</f>
        <v>0</v>
      </c>
    </row>
    <row r="21" spans="1:9" ht="18.75" customHeight="1" x14ac:dyDescent="0.25">
      <c r="A21" s="191">
        <v>17</v>
      </c>
      <c r="B21" s="191">
        <f>'表2-2(由實施者填寫)'!B24</f>
        <v>0</v>
      </c>
      <c r="C21" s="191">
        <f>'表2-2(由實施者填寫)'!R24</f>
        <v>0</v>
      </c>
      <c r="D21" s="191">
        <f>'表2-2(由實施者填寫)'!S24</f>
        <v>0</v>
      </c>
      <c r="E21" s="8">
        <f>'表2-2(由實施者填寫)'!P24</f>
        <v>0</v>
      </c>
      <c r="F21" s="8">
        <f>'表2-2(由實施者填寫)'!U24</f>
        <v>0</v>
      </c>
      <c r="G21" s="8"/>
      <c r="H21" s="8">
        <f ca="1">'表2-2(由實施者填寫)'!V24</f>
        <v>0</v>
      </c>
      <c r="I21" s="8">
        <f>'表2-2(由實施者填寫)'!W24</f>
        <v>0</v>
      </c>
    </row>
    <row r="22" spans="1:9" ht="18.75" customHeight="1" x14ac:dyDescent="0.25">
      <c r="A22" s="191">
        <v>18</v>
      </c>
      <c r="B22" s="191">
        <f>'表2-2(由實施者填寫)'!B25</f>
        <v>0</v>
      </c>
      <c r="C22" s="191">
        <f>'表2-2(由實施者填寫)'!R25</f>
        <v>0</v>
      </c>
      <c r="D22" s="191">
        <f>'表2-2(由實施者填寫)'!S25</f>
        <v>0</v>
      </c>
      <c r="E22" s="8">
        <f>'表2-2(由實施者填寫)'!P25</f>
        <v>0</v>
      </c>
      <c r="F22" s="8">
        <f>'表2-2(由實施者填寫)'!U25</f>
        <v>0</v>
      </c>
      <c r="G22" s="8"/>
      <c r="H22" s="8">
        <f ca="1">'表2-2(由實施者填寫)'!V25</f>
        <v>0</v>
      </c>
      <c r="I22" s="8">
        <f>'表2-2(由實施者填寫)'!W25</f>
        <v>0</v>
      </c>
    </row>
    <row r="23" spans="1:9" ht="18.75" customHeight="1" x14ac:dyDescent="0.25">
      <c r="A23" s="191">
        <v>19</v>
      </c>
      <c r="B23" s="191">
        <f>'表2-2(由實施者填寫)'!B26</f>
        <v>0</v>
      </c>
      <c r="C23" s="191">
        <f>'表2-2(由實施者填寫)'!R26</f>
        <v>0</v>
      </c>
      <c r="D23" s="191">
        <f>'表2-2(由實施者填寫)'!S26</f>
        <v>0</v>
      </c>
      <c r="E23" s="8">
        <f>'表2-2(由實施者填寫)'!P26</f>
        <v>0</v>
      </c>
      <c r="F23" s="8">
        <f>'表2-2(由實施者填寫)'!U26</f>
        <v>0</v>
      </c>
      <c r="G23" s="8"/>
      <c r="H23" s="8">
        <f ca="1">'表2-2(由實施者填寫)'!V26</f>
        <v>0</v>
      </c>
      <c r="I23" s="8">
        <f>'表2-2(由實施者填寫)'!W26</f>
        <v>0</v>
      </c>
    </row>
    <row r="24" spans="1:9" ht="18.75" customHeight="1" x14ac:dyDescent="0.25">
      <c r="A24" s="191">
        <v>20</v>
      </c>
      <c r="B24" s="191">
        <f>'表2-2(由實施者填寫)'!B27</f>
        <v>0</v>
      </c>
      <c r="C24" s="191">
        <f>'表2-2(由實施者填寫)'!R27</f>
        <v>0</v>
      </c>
      <c r="D24" s="191">
        <f>'表2-2(由實施者填寫)'!S27</f>
        <v>0</v>
      </c>
      <c r="E24" s="8">
        <f>'表2-2(由實施者填寫)'!P27</f>
        <v>0</v>
      </c>
      <c r="F24" s="8">
        <f>'表2-2(由實施者填寫)'!U27</f>
        <v>0</v>
      </c>
      <c r="G24" s="8"/>
      <c r="H24" s="8">
        <f ca="1">'表2-2(由實施者填寫)'!V27</f>
        <v>0</v>
      </c>
      <c r="I24" s="8">
        <f>'表2-2(由實施者填寫)'!W27</f>
        <v>0</v>
      </c>
    </row>
    <row r="25" spans="1:9" ht="18.75" customHeight="1" x14ac:dyDescent="0.25">
      <c r="A25" s="191">
        <v>21</v>
      </c>
      <c r="B25" s="191">
        <f>'表2-2(由實施者填寫)'!B28</f>
        <v>0</v>
      </c>
      <c r="C25" s="191">
        <f>'表2-2(由實施者填寫)'!R28</f>
        <v>0</v>
      </c>
      <c r="D25" s="191">
        <f>'表2-2(由實施者填寫)'!S28</f>
        <v>0</v>
      </c>
      <c r="E25" s="8">
        <f>'表2-2(由實施者填寫)'!P28</f>
        <v>0</v>
      </c>
      <c r="F25" s="8">
        <f>'表2-2(由實施者填寫)'!U28</f>
        <v>0</v>
      </c>
      <c r="G25" s="8"/>
      <c r="H25" s="8">
        <f ca="1">'表2-2(由實施者填寫)'!V28</f>
        <v>0</v>
      </c>
      <c r="I25" s="8">
        <f>'表2-2(由實施者填寫)'!W28</f>
        <v>0</v>
      </c>
    </row>
    <row r="26" spans="1:9" ht="18.75" customHeight="1" x14ac:dyDescent="0.25">
      <c r="A26" s="191">
        <v>22</v>
      </c>
      <c r="B26" s="191">
        <f>'表2-2(由實施者填寫)'!B29</f>
        <v>0</v>
      </c>
      <c r="C26" s="191">
        <f>'表2-2(由實施者填寫)'!R29</f>
        <v>0</v>
      </c>
      <c r="D26" s="191">
        <f>'表2-2(由實施者填寫)'!S29</f>
        <v>0</v>
      </c>
      <c r="E26" s="8">
        <f>'表2-2(由實施者填寫)'!P29</f>
        <v>0</v>
      </c>
      <c r="F26" s="8">
        <f>'表2-2(由實施者填寫)'!U29</f>
        <v>0</v>
      </c>
      <c r="G26" s="8"/>
      <c r="H26" s="8">
        <f ca="1">'表2-2(由實施者填寫)'!V29</f>
        <v>0</v>
      </c>
      <c r="I26" s="8">
        <f>'表2-2(由實施者填寫)'!W29</f>
        <v>0</v>
      </c>
    </row>
    <row r="27" spans="1:9" ht="18.75" customHeight="1" x14ac:dyDescent="0.25">
      <c r="A27" s="191">
        <v>23</v>
      </c>
      <c r="B27" s="191">
        <f>'表2-2(由實施者填寫)'!B30</f>
        <v>0</v>
      </c>
      <c r="C27" s="191">
        <f>'表2-2(由實施者填寫)'!R30</f>
        <v>0</v>
      </c>
      <c r="D27" s="191">
        <f>'表2-2(由實施者填寫)'!S30</f>
        <v>0</v>
      </c>
      <c r="E27" s="8">
        <f>'表2-2(由實施者填寫)'!P30</f>
        <v>0</v>
      </c>
      <c r="F27" s="8">
        <f>'表2-2(由實施者填寫)'!U30</f>
        <v>0</v>
      </c>
      <c r="G27" s="8"/>
      <c r="H27" s="8">
        <f ca="1">'表2-2(由實施者填寫)'!V30</f>
        <v>0</v>
      </c>
      <c r="I27" s="8">
        <f>'表2-2(由實施者填寫)'!W30</f>
        <v>0</v>
      </c>
    </row>
    <row r="28" spans="1:9" ht="18.75" customHeight="1" x14ac:dyDescent="0.25">
      <c r="A28" s="191">
        <v>24</v>
      </c>
      <c r="B28" s="191">
        <f>'表2-2(由實施者填寫)'!B31</f>
        <v>0</v>
      </c>
      <c r="C28" s="191">
        <f>'表2-2(由實施者填寫)'!R31</f>
        <v>0</v>
      </c>
      <c r="D28" s="191">
        <f>'表2-2(由實施者填寫)'!S31</f>
        <v>0</v>
      </c>
      <c r="E28" s="8">
        <f>'表2-2(由實施者填寫)'!P31</f>
        <v>0</v>
      </c>
      <c r="F28" s="8">
        <f>'表2-2(由實施者填寫)'!U31</f>
        <v>0</v>
      </c>
      <c r="G28" s="8"/>
      <c r="H28" s="8">
        <f ca="1">'表2-2(由實施者填寫)'!V31</f>
        <v>0</v>
      </c>
      <c r="I28" s="8">
        <f>'表2-2(由實施者填寫)'!W31</f>
        <v>0</v>
      </c>
    </row>
    <row r="29" spans="1:9" ht="18.75" customHeight="1" x14ac:dyDescent="0.25">
      <c r="A29" s="191">
        <v>25</v>
      </c>
      <c r="B29" s="191">
        <f>'表2-2(由實施者填寫)'!B32</f>
        <v>0</v>
      </c>
      <c r="C29" s="191">
        <f>'表2-2(由實施者填寫)'!R32</f>
        <v>0</v>
      </c>
      <c r="D29" s="191">
        <f>'表2-2(由實施者填寫)'!S32</f>
        <v>0</v>
      </c>
      <c r="E29" s="8">
        <f>'表2-2(由實施者填寫)'!P32</f>
        <v>0</v>
      </c>
      <c r="F29" s="8">
        <f>'表2-2(由實施者填寫)'!U32</f>
        <v>0</v>
      </c>
      <c r="G29" s="8"/>
      <c r="H29" s="8">
        <f ca="1">'表2-2(由實施者填寫)'!V32</f>
        <v>0</v>
      </c>
      <c r="I29" s="8">
        <f>'表2-2(由實施者填寫)'!W32</f>
        <v>0</v>
      </c>
    </row>
    <row r="30" spans="1:9" ht="18.75" customHeight="1" x14ac:dyDescent="0.25">
      <c r="A30" s="191">
        <v>26</v>
      </c>
      <c r="B30" s="191">
        <f>'表2-2(由實施者填寫)'!B33</f>
        <v>0</v>
      </c>
      <c r="C30" s="191">
        <f>'表2-2(由實施者填寫)'!R33</f>
        <v>0</v>
      </c>
      <c r="D30" s="191">
        <f>'表2-2(由實施者填寫)'!S33</f>
        <v>0</v>
      </c>
      <c r="E30" s="8">
        <f>'表2-2(由實施者填寫)'!P33</f>
        <v>0</v>
      </c>
      <c r="F30" s="8">
        <f>'表2-2(由實施者填寫)'!U33</f>
        <v>0</v>
      </c>
      <c r="G30" s="8"/>
      <c r="H30" s="8">
        <f ca="1">'表2-2(由實施者填寫)'!V33</f>
        <v>0</v>
      </c>
      <c r="I30" s="8">
        <f>'表2-2(由實施者填寫)'!W33</f>
        <v>0</v>
      </c>
    </row>
    <row r="31" spans="1:9" ht="18.75" customHeight="1" x14ac:dyDescent="0.25">
      <c r="A31" s="191">
        <v>27</v>
      </c>
      <c r="B31" s="191">
        <f>'表2-2(由實施者填寫)'!B34</f>
        <v>0</v>
      </c>
      <c r="C31" s="191">
        <f>'表2-2(由實施者填寫)'!R34</f>
        <v>0</v>
      </c>
      <c r="D31" s="191">
        <f>'表2-2(由實施者填寫)'!S34</f>
        <v>0</v>
      </c>
      <c r="E31" s="8">
        <f>'表2-2(由實施者填寫)'!P34</f>
        <v>0</v>
      </c>
      <c r="F31" s="8">
        <f>'表2-2(由實施者填寫)'!U34</f>
        <v>0</v>
      </c>
      <c r="G31" s="8"/>
      <c r="H31" s="8">
        <f ca="1">'表2-2(由實施者填寫)'!V34</f>
        <v>0</v>
      </c>
      <c r="I31" s="8">
        <f>'表2-2(由實施者填寫)'!W34</f>
        <v>0</v>
      </c>
    </row>
    <row r="32" spans="1:9" ht="18.75" customHeight="1" x14ac:dyDescent="0.25">
      <c r="A32" s="191">
        <v>28</v>
      </c>
      <c r="B32" s="191">
        <f>'表2-2(由實施者填寫)'!B35</f>
        <v>0</v>
      </c>
      <c r="C32" s="191">
        <f>'表2-2(由實施者填寫)'!R35</f>
        <v>0</v>
      </c>
      <c r="D32" s="191">
        <f>'表2-2(由實施者填寫)'!S35</f>
        <v>0</v>
      </c>
      <c r="E32" s="8">
        <f>'表2-2(由實施者填寫)'!P35</f>
        <v>0</v>
      </c>
      <c r="F32" s="8">
        <f>'表2-2(由實施者填寫)'!U35</f>
        <v>0</v>
      </c>
      <c r="G32" s="8"/>
      <c r="H32" s="8">
        <f ca="1">'表2-2(由實施者填寫)'!V35</f>
        <v>0</v>
      </c>
      <c r="I32" s="8">
        <f>'表2-2(由實施者填寫)'!W35</f>
        <v>0</v>
      </c>
    </row>
    <row r="33" spans="1:9" ht="18.75" customHeight="1" x14ac:dyDescent="0.25">
      <c r="A33" s="191">
        <v>29</v>
      </c>
      <c r="B33" s="191">
        <f>'表2-2(由實施者填寫)'!B36</f>
        <v>0</v>
      </c>
      <c r="C33" s="191">
        <f>'表2-2(由實施者填寫)'!R36</f>
        <v>0</v>
      </c>
      <c r="D33" s="191">
        <f>'表2-2(由實施者填寫)'!S36</f>
        <v>0</v>
      </c>
      <c r="E33" s="8">
        <f>'表2-2(由實施者填寫)'!P36</f>
        <v>0</v>
      </c>
      <c r="F33" s="8">
        <f>'表2-2(由實施者填寫)'!U36</f>
        <v>0</v>
      </c>
      <c r="G33" s="8"/>
      <c r="H33" s="8">
        <f ca="1">'表2-2(由實施者填寫)'!V36</f>
        <v>0</v>
      </c>
      <c r="I33" s="8">
        <f>'表2-2(由實施者填寫)'!W36</f>
        <v>0</v>
      </c>
    </row>
    <row r="34" spans="1:9" ht="18.75" customHeight="1" x14ac:dyDescent="0.25">
      <c r="A34" s="191">
        <v>30</v>
      </c>
      <c r="B34" s="191">
        <f>'表2-2(由實施者填寫)'!B37</f>
        <v>0</v>
      </c>
      <c r="C34" s="191">
        <f>'表2-2(由實施者填寫)'!R37</f>
        <v>0</v>
      </c>
      <c r="D34" s="191">
        <f>'表2-2(由實施者填寫)'!S37</f>
        <v>0</v>
      </c>
      <c r="E34" s="8">
        <f>'表2-2(由實施者填寫)'!P37</f>
        <v>0</v>
      </c>
      <c r="F34" s="8">
        <f>'表2-2(由實施者填寫)'!U37</f>
        <v>0</v>
      </c>
      <c r="G34" s="8"/>
      <c r="H34" s="8">
        <f ca="1">'表2-2(由實施者填寫)'!V37</f>
        <v>0</v>
      </c>
      <c r="I34" s="8">
        <f>'表2-2(由實施者填寫)'!W37</f>
        <v>0</v>
      </c>
    </row>
    <row r="35" spans="1:9" ht="18.75" customHeight="1" x14ac:dyDescent="0.25">
      <c r="A35" s="191">
        <v>31</v>
      </c>
      <c r="B35" s="191">
        <f>'表2-2(由實施者填寫)'!B38</f>
        <v>0</v>
      </c>
      <c r="C35" s="191">
        <f>'表2-2(由實施者填寫)'!R38</f>
        <v>0</v>
      </c>
      <c r="D35" s="191">
        <f>'表2-2(由實施者填寫)'!S38</f>
        <v>0</v>
      </c>
      <c r="E35" s="8">
        <f>'表2-2(由實施者填寫)'!P38</f>
        <v>0</v>
      </c>
      <c r="F35" s="8">
        <f>'表2-2(由實施者填寫)'!U38</f>
        <v>0</v>
      </c>
      <c r="G35" s="8"/>
      <c r="H35" s="8">
        <f ca="1">'表2-2(由實施者填寫)'!V38</f>
        <v>0</v>
      </c>
      <c r="I35" s="8">
        <f>'表2-2(由實施者填寫)'!W38</f>
        <v>0</v>
      </c>
    </row>
    <row r="36" spans="1:9" ht="18.75" customHeight="1" x14ac:dyDescent="0.25">
      <c r="A36" s="191">
        <v>32</v>
      </c>
      <c r="B36" s="191">
        <f>'表2-2(由實施者填寫)'!B39</f>
        <v>0</v>
      </c>
      <c r="C36" s="191">
        <f>'表2-2(由實施者填寫)'!R39</f>
        <v>0</v>
      </c>
      <c r="D36" s="191">
        <f>'表2-2(由實施者填寫)'!S39</f>
        <v>0</v>
      </c>
      <c r="E36" s="8">
        <f>'表2-2(由實施者填寫)'!P39</f>
        <v>0</v>
      </c>
      <c r="F36" s="8">
        <f>'表2-2(由實施者填寫)'!U39</f>
        <v>0</v>
      </c>
      <c r="G36" s="8"/>
      <c r="H36" s="8">
        <f ca="1">'表2-2(由實施者填寫)'!V39</f>
        <v>0</v>
      </c>
      <c r="I36" s="8">
        <f>'表2-2(由實施者填寫)'!W39</f>
        <v>0</v>
      </c>
    </row>
    <row r="37" spans="1:9" ht="18.75" customHeight="1" x14ac:dyDescent="0.25">
      <c r="A37" s="191">
        <v>33</v>
      </c>
      <c r="B37" s="191">
        <f>'表2-2(由實施者填寫)'!B40</f>
        <v>0</v>
      </c>
      <c r="C37" s="191">
        <f>'表2-2(由實施者填寫)'!R40</f>
        <v>0</v>
      </c>
      <c r="D37" s="191">
        <f>'表2-2(由實施者填寫)'!S40</f>
        <v>0</v>
      </c>
      <c r="E37" s="8">
        <f>'表2-2(由實施者填寫)'!P40</f>
        <v>0</v>
      </c>
      <c r="F37" s="8">
        <f>'表2-2(由實施者填寫)'!U40</f>
        <v>0</v>
      </c>
      <c r="G37" s="8"/>
      <c r="H37" s="8">
        <f ca="1">'表2-2(由實施者填寫)'!V40</f>
        <v>0</v>
      </c>
      <c r="I37" s="8">
        <f>'表2-2(由實施者填寫)'!W40</f>
        <v>0</v>
      </c>
    </row>
    <row r="38" spans="1:9" ht="18.75" customHeight="1" x14ac:dyDescent="0.25">
      <c r="A38" s="191">
        <v>34</v>
      </c>
      <c r="B38" s="191">
        <f>'表2-2(由實施者填寫)'!B41</f>
        <v>0</v>
      </c>
      <c r="C38" s="191">
        <f>'表2-2(由實施者填寫)'!R41</f>
        <v>0</v>
      </c>
      <c r="D38" s="191">
        <f>'表2-2(由實施者填寫)'!S41</f>
        <v>0</v>
      </c>
      <c r="E38" s="8">
        <f>'表2-2(由實施者填寫)'!P41</f>
        <v>0</v>
      </c>
      <c r="F38" s="8">
        <f>'表2-2(由實施者填寫)'!U41</f>
        <v>0</v>
      </c>
      <c r="G38" s="8"/>
      <c r="H38" s="8">
        <f ca="1">'表2-2(由實施者填寫)'!V41</f>
        <v>0</v>
      </c>
      <c r="I38" s="8">
        <f>'表2-2(由實施者填寫)'!W41</f>
        <v>0</v>
      </c>
    </row>
    <row r="39" spans="1:9" ht="18.75" customHeight="1" x14ac:dyDescent="0.25">
      <c r="A39" s="191">
        <v>35</v>
      </c>
      <c r="B39" s="191">
        <f>'表2-2(由實施者填寫)'!B42</f>
        <v>0</v>
      </c>
      <c r="C39" s="191">
        <f>'表2-2(由實施者填寫)'!R42</f>
        <v>0</v>
      </c>
      <c r="D39" s="191">
        <f>'表2-2(由實施者填寫)'!S42</f>
        <v>0</v>
      </c>
      <c r="E39" s="8">
        <f>'表2-2(由實施者填寫)'!P42</f>
        <v>0</v>
      </c>
      <c r="F39" s="8">
        <f>'表2-2(由實施者填寫)'!U42</f>
        <v>0</v>
      </c>
      <c r="G39" s="8"/>
      <c r="H39" s="8">
        <f ca="1">'表2-2(由實施者填寫)'!V42</f>
        <v>0</v>
      </c>
      <c r="I39" s="8">
        <f>'表2-2(由實施者填寫)'!W42</f>
        <v>0</v>
      </c>
    </row>
    <row r="40" spans="1:9" ht="18.75" customHeight="1" x14ac:dyDescent="0.25">
      <c r="A40" s="191">
        <v>36</v>
      </c>
      <c r="B40" s="191">
        <f>'表2-2(由實施者填寫)'!B43</f>
        <v>0</v>
      </c>
      <c r="C40" s="191">
        <f>'表2-2(由實施者填寫)'!R43</f>
        <v>0</v>
      </c>
      <c r="D40" s="191">
        <f>'表2-2(由實施者填寫)'!S43</f>
        <v>0</v>
      </c>
      <c r="E40" s="8">
        <f>'表2-2(由實施者填寫)'!P43</f>
        <v>0</v>
      </c>
      <c r="F40" s="8">
        <f>'表2-2(由實施者填寫)'!U43</f>
        <v>0</v>
      </c>
      <c r="G40" s="8"/>
      <c r="H40" s="8">
        <f ca="1">'表2-2(由實施者填寫)'!V43</f>
        <v>0</v>
      </c>
      <c r="I40" s="8">
        <f>'表2-2(由實施者填寫)'!W43</f>
        <v>0</v>
      </c>
    </row>
    <row r="41" spans="1:9" ht="18.75" customHeight="1" x14ac:dyDescent="0.25">
      <c r="A41" s="191">
        <v>37</v>
      </c>
      <c r="B41" s="191">
        <f>'表2-2(由實施者填寫)'!B44</f>
        <v>0</v>
      </c>
      <c r="C41" s="191">
        <f>'表2-2(由實施者填寫)'!R44</f>
        <v>0</v>
      </c>
      <c r="D41" s="191">
        <f>'表2-2(由實施者填寫)'!S44</f>
        <v>0</v>
      </c>
      <c r="E41" s="8">
        <f>'表2-2(由實施者填寫)'!P44</f>
        <v>0</v>
      </c>
      <c r="F41" s="8">
        <f>'表2-2(由實施者填寫)'!U44</f>
        <v>0</v>
      </c>
      <c r="G41" s="8"/>
      <c r="H41" s="8">
        <f ca="1">'表2-2(由實施者填寫)'!V44</f>
        <v>0</v>
      </c>
      <c r="I41" s="8">
        <f>'表2-2(由實施者填寫)'!W44</f>
        <v>0</v>
      </c>
    </row>
    <row r="42" spans="1:9" ht="18.75" customHeight="1" x14ac:dyDescent="0.25">
      <c r="A42" s="191">
        <v>38</v>
      </c>
      <c r="B42" s="191">
        <f>'表2-2(由實施者填寫)'!B45</f>
        <v>0</v>
      </c>
      <c r="C42" s="191">
        <f>'表2-2(由實施者填寫)'!R45</f>
        <v>0</v>
      </c>
      <c r="D42" s="191">
        <f>'表2-2(由實施者填寫)'!S45</f>
        <v>0</v>
      </c>
      <c r="E42" s="8">
        <f>'表2-2(由實施者填寫)'!P45</f>
        <v>0</v>
      </c>
      <c r="F42" s="8">
        <f>'表2-2(由實施者填寫)'!U45</f>
        <v>0</v>
      </c>
      <c r="G42" s="8"/>
      <c r="H42" s="8">
        <f ca="1">'表2-2(由實施者填寫)'!V45</f>
        <v>0</v>
      </c>
      <c r="I42" s="8">
        <f>'表2-2(由實施者填寫)'!W45</f>
        <v>0</v>
      </c>
    </row>
    <row r="43" spans="1:9" ht="18.75" customHeight="1" x14ac:dyDescent="0.25">
      <c r="A43" s="191">
        <v>39</v>
      </c>
      <c r="B43" s="191">
        <f>'表2-2(由實施者填寫)'!B46</f>
        <v>0</v>
      </c>
      <c r="C43" s="191">
        <f>'表2-2(由實施者填寫)'!R46</f>
        <v>0</v>
      </c>
      <c r="D43" s="191">
        <f>'表2-2(由實施者填寫)'!S46</f>
        <v>0</v>
      </c>
      <c r="E43" s="8">
        <f>'表2-2(由實施者填寫)'!P46</f>
        <v>0</v>
      </c>
      <c r="F43" s="8">
        <f>'表2-2(由實施者填寫)'!U46</f>
        <v>0</v>
      </c>
      <c r="G43" s="8"/>
      <c r="H43" s="8">
        <f ca="1">'表2-2(由實施者填寫)'!V46</f>
        <v>0</v>
      </c>
      <c r="I43" s="8">
        <f>'表2-2(由實施者填寫)'!W46</f>
        <v>0</v>
      </c>
    </row>
    <row r="44" spans="1:9" ht="18.75" customHeight="1" x14ac:dyDescent="0.25">
      <c r="A44" s="191">
        <v>40</v>
      </c>
      <c r="B44" s="191">
        <f>'表2-2(由實施者填寫)'!B47</f>
        <v>0</v>
      </c>
      <c r="C44" s="191">
        <f>'表2-2(由實施者填寫)'!R47</f>
        <v>0</v>
      </c>
      <c r="D44" s="191">
        <f>'表2-2(由實施者填寫)'!S47</f>
        <v>0</v>
      </c>
      <c r="E44" s="8">
        <f>'表2-2(由實施者填寫)'!P47</f>
        <v>0</v>
      </c>
      <c r="F44" s="8">
        <f>'表2-2(由實施者填寫)'!U47</f>
        <v>0</v>
      </c>
      <c r="G44" s="8"/>
      <c r="H44" s="8">
        <f ca="1">'表2-2(由實施者填寫)'!V47</f>
        <v>0</v>
      </c>
      <c r="I44" s="8">
        <f>'表2-2(由實施者填寫)'!W47</f>
        <v>0</v>
      </c>
    </row>
    <row r="45" spans="1:9" ht="18.75" customHeight="1" x14ac:dyDescent="0.25">
      <c r="A45" s="191">
        <v>41</v>
      </c>
      <c r="B45" s="191">
        <f>'表2-2(由實施者填寫)'!B48</f>
        <v>0</v>
      </c>
      <c r="C45" s="191">
        <f>'表2-2(由實施者填寫)'!R48</f>
        <v>0</v>
      </c>
      <c r="D45" s="191">
        <f>'表2-2(由實施者填寫)'!S48</f>
        <v>0</v>
      </c>
      <c r="E45" s="8">
        <f>'表2-2(由實施者填寫)'!P48</f>
        <v>0</v>
      </c>
      <c r="F45" s="8">
        <f>'表2-2(由實施者填寫)'!U48</f>
        <v>0</v>
      </c>
      <c r="G45" s="8"/>
      <c r="H45" s="8">
        <f ca="1">'表2-2(由實施者填寫)'!V48</f>
        <v>0</v>
      </c>
      <c r="I45" s="8">
        <f>'表2-2(由實施者填寫)'!W48</f>
        <v>0</v>
      </c>
    </row>
    <row r="46" spans="1:9" ht="18.75" customHeight="1" x14ac:dyDescent="0.25">
      <c r="A46" s="191">
        <v>42</v>
      </c>
      <c r="B46" s="191">
        <f>'表2-2(由實施者填寫)'!B49</f>
        <v>0</v>
      </c>
      <c r="C46" s="191">
        <f>'表2-2(由實施者填寫)'!R49</f>
        <v>0</v>
      </c>
      <c r="D46" s="191">
        <f>'表2-2(由實施者填寫)'!S49</f>
        <v>0</v>
      </c>
      <c r="E46" s="8">
        <f>'表2-2(由實施者填寫)'!P49</f>
        <v>0</v>
      </c>
      <c r="F46" s="8">
        <f>'表2-2(由實施者填寫)'!U49</f>
        <v>0</v>
      </c>
      <c r="G46" s="8"/>
      <c r="H46" s="8">
        <f ca="1">'表2-2(由實施者填寫)'!V49</f>
        <v>0</v>
      </c>
      <c r="I46" s="8">
        <f>'表2-2(由實施者填寫)'!W49</f>
        <v>0</v>
      </c>
    </row>
    <row r="47" spans="1:9" ht="18.75" customHeight="1" x14ac:dyDescent="0.25">
      <c r="A47" s="191">
        <v>43</v>
      </c>
      <c r="B47" s="191">
        <f>'表2-2(由實施者填寫)'!B50</f>
        <v>0</v>
      </c>
      <c r="C47" s="191">
        <f>'表2-2(由實施者填寫)'!R50</f>
        <v>0</v>
      </c>
      <c r="D47" s="191">
        <f>'表2-2(由實施者填寫)'!S50</f>
        <v>0</v>
      </c>
      <c r="E47" s="8">
        <f>'表2-2(由實施者填寫)'!P50</f>
        <v>0</v>
      </c>
      <c r="F47" s="8">
        <f>'表2-2(由實施者填寫)'!U50</f>
        <v>0</v>
      </c>
      <c r="G47" s="8"/>
      <c r="H47" s="8">
        <f ca="1">'表2-2(由實施者填寫)'!V50</f>
        <v>0</v>
      </c>
      <c r="I47" s="8">
        <f>'表2-2(由實施者填寫)'!W50</f>
        <v>0</v>
      </c>
    </row>
    <row r="48" spans="1:9" ht="18.75" customHeight="1" x14ac:dyDescent="0.25">
      <c r="A48" s="191">
        <v>44</v>
      </c>
      <c r="B48" s="191">
        <f>'表2-2(由實施者填寫)'!B51</f>
        <v>0</v>
      </c>
      <c r="C48" s="191">
        <f>'表2-2(由實施者填寫)'!R51</f>
        <v>0</v>
      </c>
      <c r="D48" s="191">
        <f>'表2-2(由實施者填寫)'!S51</f>
        <v>0</v>
      </c>
      <c r="E48" s="8">
        <f>'表2-2(由實施者填寫)'!P51</f>
        <v>0</v>
      </c>
      <c r="F48" s="8">
        <f>'表2-2(由實施者填寫)'!U51</f>
        <v>0</v>
      </c>
      <c r="G48" s="8"/>
      <c r="H48" s="8">
        <f ca="1">'表2-2(由實施者填寫)'!V51</f>
        <v>0</v>
      </c>
      <c r="I48" s="8">
        <f>'表2-2(由實施者填寫)'!W51</f>
        <v>0</v>
      </c>
    </row>
    <row r="49" spans="1:9" ht="18.75" customHeight="1" x14ac:dyDescent="0.25">
      <c r="A49" s="191">
        <v>45</v>
      </c>
      <c r="B49" s="191">
        <f>'表2-2(由實施者填寫)'!B52</f>
        <v>0</v>
      </c>
      <c r="C49" s="191">
        <f>'表2-2(由實施者填寫)'!R52</f>
        <v>0</v>
      </c>
      <c r="D49" s="191">
        <f>'表2-2(由實施者填寫)'!S52</f>
        <v>0</v>
      </c>
      <c r="E49" s="8">
        <f>'表2-2(由實施者填寫)'!P52</f>
        <v>0</v>
      </c>
      <c r="F49" s="8">
        <f>'表2-2(由實施者填寫)'!U52</f>
        <v>0</v>
      </c>
      <c r="G49" s="8"/>
      <c r="H49" s="8">
        <f ca="1">'表2-2(由實施者填寫)'!V52</f>
        <v>0</v>
      </c>
      <c r="I49" s="8">
        <f>'表2-2(由實施者填寫)'!W52</f>
        <v>0</v>
      </c>
    </row>
    <row r="50" spans="1:9" ht="18.75" customHeight="1" x14ac:dyDescent="0.25">
      <c r="A50" s="191">
        <v>46</v>
      </c>
      <c r="B50" s="191">
        <f>'表2-2(由實施者填寫)'!B53</f>
        <v>0</v>
      </c>
      <c r="C50" s="191">
        <f>'表2-2(由實施者填寫)'!R53</f>
        <v>0</v>
      </c>
      <c r="D50" s="191">
        <f>'表2-2(由實施者填寫)'!S53</f>
        <v>0</v>
      </c>
      <c r="E50" s="8">
        <f>'表2-2(由實施者填寫)'!P53</f>
        <v>0</v>
      </c>
      <c r="F50" s="8">
        <f>'表2-2(由實施者填寫)'!U53</f>
        <v>0</v>
      </c>
      <c r="G50" s="8"/>
      <c r="H50" s="8">
        <f ca="1">'表2-2(由實施者填寫)'!V53</f>
        <v>0</v>
      </c>
      <c r="I50" s="8">
        <f>'表2-2(由實施者填寫)'!W53</f>
        <v>0</v>
      </c>
    </row>
    <row r="51" spans="1:9" ht="18.75" customHeight="1" x14ac:dyDescent="0.25">
      <c r="A51" s="191">
        <v>47</v>
      </c>
      <c r="B51" s="191">
        <f>'表2-2(由實施者填寫)'!B54</f>
        <v>0</v>
      </c>
      <c r="C51" s="191">
        <f>'表2-2(由實施者填寫)'!R54</f>
        <v>0</v>
      </c>
      <c r="D51" s="191">
        <f>'表2-2(由實施者填寫)'!S54</f>
        <v>0</v>
      </c>
      <c r="E51" s="8">
        <f>'表2-2(由實施者填寫)'!P54</f>
        <v>0</v>
      </c>
      <c r="F51" s="8">
        <f>'表2-2(由實施者填寫)'!U54</f>
        <v>0</v>
      </c>
      <c r="G51" s="8"/>
      <c r="H51" s="8">
        <f ca="1">'表2-2(由實施者填寫)'!V54</f>
        <v>0</v>
      </c>
      <c r="I51" s="8">
        <f>'表2-2(由實施者填寫)'!W54</f>
        <v>0</v>
      </c>
    </row>
    <row r="52" spans="1:9" ht="18.75" customHeight="1" x14ac:dyDescent="0.25">
      <c r="A52" s="191">
        <v>48</v>
      </c>
      <c r="B52" s="191">
        <f>'表2-2(由實施者填寫)'!B55</f>
        <v>0</v>
      </c>
      <c r="C52" s="191">
        <f>'表2-2(由實施者填寫)'!R55</f>
        <v>0</v>
      </c>
      <c r="D52" s="191">
        <f>'表2-2(由實施者填寫)'!S55</f>
        <v>0</v>
      </c>
      <c r="E52" s="8">
        <f>'表2-2(由實施者填寫)'!P55</f>
        <v>0</v>
      </c>
      <c r="F52" s="8">
        <f>'表2-2(由實施者填寫)'!U55</f>
        <v>0</v>
      </c>
      <c r="G52" s="8"/>
      <c r="H52" s="8">
        <f ca="1">'表2-2(由實施者填寫)'!V55</f>
        <v>0</v>
      </c>
      <c r="I52" s="8">
        <f>'表2-2(由實施者填寫)'!W55</f>
        <v>0</v>
      </c>
    </row>
    <row r="53" spans="1:9" ht="18.75" customHeight="1" x14ac:dyDescent="0.25">
      <c r="A53" s="191">
        <v>49</v>
      </c>
      <c r="B53" s="191">
        <f>'表2-2(由實施者填寫)'!B56</f>
        <v>0</v>
      </c>
      <c r="C53" s="191">
        <f>'表2-2(由實施者填寫)'!R56</f>
        <v>0</v>
      </c>
      <c r="D53" s="191">
        <f>'表2-2(由實施者填寫)'!S56</f>
        <v>0</v>
      </c>
      <c r="E53" s="8">
        <f>'表2-2(由實施者填寫)'!P56</f>
        <v>0</v>
      </c>
      <c r="F53" s="8">
        <f>'表2-2(由實施者填寫)'!U56</f>
        <v>0</v>
      </c>
      <c r="G53" s="8"/>
      <c r="H53" s="8">
        <f ca="1">'表2-2(由實施者填寫)'!V56</f>
        <v>0</v>
      </c>
      <c r="I53" s="8">
        <f>'表2-2(由實施者填寫)'!W56</f>
        <v>0</v>
      </c>
    </row>
    <row r="54" spans="1:9" ht="18.75" customHeight="1" x14ac:dyDescent="0.25">
      <c r="A54" s="191">
        <v>50</v>
      </c>
      <c r="B54" s="191">
        <f>'表2-2(由實施者填寫)'!B57</f>
        <v>0</v>
      </c>
      <c r="C54" s="191">
        <f>'表2-2(由實施者填寫)'!R57</f>
        <v>0</v>
      </c>
      <c r="D54" s="191">
        <f>'表2-2(由實施者填寫)'!S57</f>
        <v>0</v>
      </c>
      <c r="E54" s="8">
        <f>'表2-2(由實施者填寫)'!P57</f>
        <v>0</v>
      </c>
      <c r="F54" s="8">
        <f>'表2-2(由實施者填寫)'!U57</f>
        <v>0</v>
      </c>
      <c r="G54" s="8"/>
      <c r="H54" s="8">
        <f ca="1">'表2-2(由實施者填寫)'!V57</f>
        <v>0</v>
      </c>
      <c r="I54" s="8">
        <f>'表2-2(由實施者填寫)'!W57</f>
        <v>0</v>
      </c>
    </row>
    <row r="55" spans="1:9" ht="18.75" customHeight="1" x14ac:dyDescent="0.25">
      <c r="A55" s="191">
        <v>51</v>
      </c>
      <c r="B55" s="191">
        <f>'表2-2(由實施者填寫)'!B58</f>
        <v>0</v>
      </c>
      <c r="C55" s="191">
        <f>'表2-2(由實施者填寫)'!R58</f>
        <v>0</v>
      </c>
      <c r="D55" s="191">
        <f>'表2-2(由實施者填寫)'!S58</f>
        <v>0</v>
      </c>
      <c r="E55" s="8">
        <f>'表2-2(由實施者填寫)'!P58</f>
        <v>0</v>
      </c>
      <c r="F55" s="8">
        <f>'表2-2(由實施者填寫)'!U58</f>
        <v>0</v>
      </c>
      <c r="G55" s="8"/>
      <c r="H55" s="8">
        <f ca="1">'表2-2(由實施者填寫)'!V58</f>
        <v>0</v>
      </c>
      <c r="I55" s="8">
        <f>'表2-2(由實施者填寫)'!W58</f>
        <v>0</v>
      </c>
    </row>
    <row r="56" spans="1:9" ht="18.75" customHeight="1" x14ac:dyDescent="0.25">
      <c r="A56" s="191">
        <v>52</v>
      </c>
      <c r="B56" s="191">
        <f>'表2-2(由實施者填寫)'!B59</f>
        <v>0</v>
      </c>
      <c r="C56" s="191">
        <f>'表2-2(由實施者填寫)'!R59</f>
        <v>0</v>
      </c>
      <c r="D56" s="191">
        <f>'表2-2(由實施者填寫)'!S59</f>
        <v>0</v>
      </c>
      <c r="E56" s="8">
        <f>'表2-2(由實施者填寫)'!P59</f>
        <v>0</v>
      </c>
      <c r="F56" s="8">
        <f>'表2-2(由實施者填寫)'!U59</f>
        <v>0</v>
      </c>
      <c r="G56" s="8"/>
      <c r="H56" s="8">
        <f ca="1">'表2-2(由實施者填寫)'!V59</f>
        <v>0</v>
      </c>
      <c r="I56" s="8">
        <f>'表2-2(由實施者填寫)'!W59</f>
        <v>0</v>
      </c>
    </row>
    <row r="57" spans="1:9" ht="18.75" customHeight="1" x14ac:dyDescent="0.25">
      <c r="A57" s="191">
        <v>53</v>
      </c>
      <c r="B57" s="191">
        <f>'表2-2(由實施者填寫)'!B60</f>
        <v>0</v>
      </c>
      <c r="C57" s="191">
        <f>'表2-2(由實施者填寫)'!R60</f>
        <v>0</v>
      </c>
      <c r="D57" s="191">
        <f>'表2-2(由實施者填寫)'!S60</f>
        <v>0</v>
      </c>
      <c r="E57" s="8">
        <f>'表2-2(由實施者填寫)'!P60</f>
        <v>0</v>
      </c>
      <c r="F57" s="8">
        <f>'表2-2(由實施者填寫)'!U60</f>
        <v>0</v>
      </c>
      <c r="G57" s="8"/>
      <c r="H57" s="8">
        <f ca="1">'表2-2(由實施者填寫)'!V60</f>
        <v>0</v>
      </c>
      <c r="I57" s="8">
        <f>'表2-2(由實施者填寫)'!W60</f>
        <v>0</v>
      </c>
    </row>
    <row r="58" spans="1:9" ht="18.75" customHeight="1" x14ac:dyDescent="0.25">
      <c r="A58" s="191">
        <v>54</v>
      </c>
      <c r="B58" s="191">
        <f>'表2-2(由實施者填寫)'!B61</f>
        <v>0</v>
      </c>
      <c r="C58" s="191">
        <f>'表2-2(由實施者填寫)'!R61</f>
        <v>0</v>
      </c>
      <c r="D58" s="191">
        <f>'表2-2(由實施者填寫)'!S61</f>
        <v>0</v>
      </c>
      <c r="E58" s="8">
        <f>'表2-2(由實施者填寫)'!P61</f>
        <v>0</v>
      </c>
      <c r="F58" s="8">
        <f>'表2-2(由實施者填寫)'!U61</f>
        <v>0</v>
      </c>
      <c r="G58" s="8"/>
      <c r="H58" s="8">
        <f ca="1">'表2-2(由實施者填寫)'!V61</f>
        <v>0</v>
      </c>
      <c r="I58" s="8">
        <f>'表2-2(由實施者填寫)'!W61</f>
        <v>0</v>
      </c>
    </row>
    <row r="59" spans="1:9" ht="18.75" customHeight="1" x14ac:dyDescent="0.25">
      <c r="A59" s="191">
        <v>55</v>
      </c>
      <c r="B59" s="191">
        <f>'表2-2(由實施者填寫)'!B62</f>
        <v>0</v>
      </c>
      <c r="C59" s="191">
        <f>'表2-2(由實施者填寫)'!R62</f>
        <v>0</v>
      </c>
      <c r="D59" s="191">
        <f>'表2-2(由實施者填寫)'!S62</f>
        <v>0</v>
      </c>
      <c r="E59" s="8">
        <f>'表2-2(由實施者填寫)'!P62</f>
        <v>0</v>
      </c>
      <c r="F59" s="8">
        <f>'表2-2(由實施者填寫)'!U62</f>
        <v>0</v>
      </c>
      <c r="G59" s="8"/>
      <c r="H59" s="8">
        <f ca="1">'表2-2(由實施者填寫)'!V62</f>
        <v>0</v>
      </c>
      <c r="I59" s="8">
        <f>'表2-2(由實施者填寫)'!W62</f>
        <v>0</v>
      </c>
    </row>
    <row r="60" spans="1:9" ht="18.75" customHeight="1" x14ac:dyDescent="0.25">
      <c r="A60" s="191">
        <v>56</v>
      </c>
      <c r="B60" s="191">
        <f>'表2-2(由實施者填寫)'!B63</f>
        <v>0</v>
      </c>
      <c r="C60" s="191">
        <f>'表2-2(由實施者填寫)'!R63</f>
        <v>0</v>
      </c>
      <c r="D60" s="191">
        <f>'表2-2(由實施者填寫)'!S63</f>
        <v>0</v>
      </c>
      <c r="E60" s="8">
        <f>'表2-2(由實施者填寫)'!P63</f>
        <v>0</v>
      </c>
      <c r="F60" s="8">
        <f>'表2-2(由實施者填寫)'!U63</f>
        <v>0</v>
      </c>
      <c r="G60" s="8"/>
      <c r="H60" s="8">
        <f ca="1">'表2-2(由實施者填寫)'!V63</f>
        <v>0</v>
      </c>
      <c r="I60" s="8">
        <f>'表2-2(由實施者填寫)'!W63</f>
        <v>0</v>
      </c>
    </row>
    <row r="61" spans="1:9" ht="18.75" customHeight="1" x14ac:dyDescent="0.25">
      <c r="A61" s="191">
        <v>57</v>
      </c>
      <c r="B61" s="191">
        <f>'表2-2(由實施者填寫)'!B64</f>
        <v>0</v>
      </c>
      <c r="C61" s="191">
        <f>'表2-2(由實施者填寫)'!R64</f>
        <v>0</v>
      </c>
      <c r="D61" s="191">
        <f>'表2-2(由實施者填寫)'!S64</f>
        <v>0</v>
      </c>
      <c r="E61" s="8">
        <f>'表2-2(由實施者填寫)'!P64</f>
        <v>0</v>
      </c>
      <c r="F61" s="8">
        <f>'表2-2(由實施者填寫)'!U64</f>
        <v>0</v>
      </c>
      <c r="G61" s="8"/>
      <c r="H61" s="8">
        <f ca="1">'表2-2(由實施者填寫)'!V64</f>
        <v>0</v>
      </c>
      <c r="I61" s="8">
        <f>'表2-2(由實施者填寫)'!W64</f>
        <v>0</v>
      </c>
    </row>
    <row r="62" spans="1:9" ht="18.75" customHeight="1" x14ac:dyDescent="0.25">
      <c r="A62" s="191">
        <v>58</v>
      </c>
      <c r="B62" s="191">
        <f>'表2-2(由實施者填寫)'!B65</f>
        <v>0</v>
      </c>
      <c r="C62" s="191">
        <f>'表2-2(由實施者填寫)'!R65</f>
        <v>0</v>
      </c>
      <c r="D62" s="191">
        <f>'表2-2(由實施者填寫)'!S65</f>
        <v>0</v>
      </c>
      <c r="E62" s="8">
        <f>'表2-2(由實施者填寫)'!P65</f>
        <v>0</v>
      </c>
      <c r="F62" s="8">
        <f>'表2-2(由實施者填寫)'!U65</f>
        <v>0</v>
      </c>
      <c r="G62" s="8"/>
      <c r="H62" s="8">
        <f ca="1">'表2-2(由實施者填寫)'!V65</f>
        <v>0</v>
      </c>
      <c r="I62" s="8">
        <f>'表2-2(由實施者填寫)'!W65</f>
        <v>0</v>
      </c>
    </row>
    <row r="63" spans="1:9" ht="18.75" customHeight="1" x14ac:dyDescent="0.25">
      <c r="A63" s="191">
        <v>59</v>
      </c>
      <c r="B63" s="191">
        <f>'表2-2(由實施者填寫)'!B66</f>
        <v>0</v>
      </c>
      <c r="C63" s="191">
        <f>'表2-2(由實施者填寫)'!R66</f>
        <v>0</v>
      </c>
      <c r="D63" s="191">
        <f>'表2-2(由實施者填寫)'!S66</f>
        <v>0</v>
      </c>
      <c r="E63" s="8">
        <f>'表2-2(由實施者填寫)'!P66</f>
        <v>0</v>
      </c>
      <c r="F63" s="8">
        <f>'表2-2(由實施者填寫)'!U66</f>
        <v>0</v>
      </c>
      <c r="G63" s="8"/>
      <c r="H63" s="8">
        <f ca="1">'表2-2(由實施者填寫)'!V66</f>
        <v>0</v>
      </c>
      <c r="I63" s="8">
        <f>'表2-2(由實施者填寫)'!W66</f>
        <v>0</v>
      </c>
    </row>
    <row r="64" spans="1:9" ht="18.75" customHeight="1" x14ac:dyDescent="0.25">
      <c r="A64" s="191">
        <v>60</v>
      </c>
      <c r="B64" s="191">
        <f>'表2-2(由實施者填寫)'!B67</f>
        <v>0</v>
      </c>
      <c r="C64" s="191">
        <f>'表2-2(由實施者填寫)'!R67</f>
        <v>0</v>
      </c>
      <c r="D64" s="191">
        <f>'表2-2(由實施者填寫)'!S67</f>
        <v>0</v>
      </c>
      <c r="E64" s="8">
        <f>'表2-2(由實施者填寫)'!P67</f>
        <v>0</v>
      </c>
      <c r="F64" s="8">
        <f>'表2-2(由實施者填寫)'!U67</f>
        <v>0</v>
      </c>
      <c r="G64" s="8"/>
      <c r="H64" s="8">
        <f ca="1">'表2-2(由實施者填寫)'!V67</f>
        <v>0</v>
      </c>
      <c r="I64" s="8">
        <f>'表2-2(由實施者填寫)'!W67</f>
        <v>0</v>
      </c>
    </row>
    <row r="65" spans="1:9" ht="18.75" customHeight="1" x14ac:dyDescent="0.25">
      <c r="A65" s="191">
        <v>61</v>
      </c>
      <c r="B65" s="191">
        <f>'表2-2(由實施者填寫)'!B68</f>
        <v>0</v>
      </c>
      <c r="C65" s="191">
        <f>'表2-2(由實施者填寫)'!R68</f>
        <v>0</v>
      </c>
      <c r="D65" s="191">
        <f>'表2-2(由實施者填寫)'!S68</f>
        <v>0</v>
      </c>
      <c r="E65" s="8">
        <f>'表2-2(由實施者填寫)'!P68</f>
        <v>0</v>
      </c>
      <c r="F65" s="8">
        <f>'表2-2(由實施者填寫)'!U68</f>
        <v>0</v>
      </c>
      <c r="G65" s="8"/>
      <c r="H65" s="8">
        <f ca="1">'表2-2(由實施者填寫)'!V68</f>
        <v>0</v>
      </c>
      <c r="I65" s="8">
        <f>'表2-2(由實施者填寫)'!W68</f>
        <v>0</v>
      </c>
    </row>
    <row r="66" spans="1:9" ht="18.75" customHeight="1" x14ac:dyDescent="0.25">
      <c r="A66" s="191">
        <v>62</v>
      </c>
      <c r="B66" s="191">
        <f>'表2-2(由實施者填寫)'!B69</f>
        <v>0</v>
      </c>
      <c r="C66" s="191">
        <f>'表2-2(由實施者填寫)'!R69</f>
        <v>0</v>
      </c>
      <c r="D66" s="191">
        <f>'表2-2(由實施者填寫)'!S69</f>
        <v>0</v>
      </c>
      <c r="E66" s="8">
        <f>'表2-2(由實施者填寫)'!P69</f>
        <v>0</v>
      </c>
      <c r="F66" s="8">
        <f>'表2-2(由實施者填寫)'!U69</f>
        <v>0</v>
      </c>
      <c r="G66" s="8"/>
      <c r="H66" s="8">
        <f ca="1">'表2-2(由實施者填寫)'!V69</f>
        <v>0</v>
      </c>
      <c r="I66" s="8">
        <f>'表2-2(由實施者填寫)'!W69</f>
        <v>0</v>
      </c>
    </row>
    <row r="67" spans="1:9" ht="18.75" customHeight="1" x14ac:dyDescent="0.25">
      <c r="A67" s="191">
        <v>63</v>
      </c>
      <c r="B67" s="191">
        <f>'表2-2(由實施者填寫)'!B70</f>
        <v>0</v>
      </c>
      <c r="C67" s="191">
        <f>'表2-2(由實施者填寫)'!R70</f>
        <v>0</v>
      </c>
      <c r="D67" s="191">
        <f>'表2-2(由實施者填寫)'!S70</f>
        <v>0</v>
      </c>
      <c r="E67" s="8">
        <f>'表2-2(由實施者填寫)'!P70</f>
        <v>0</v>
      </c>
      <c r="F67" s="8">
        <f>'表2-2(由實施者填寫)'!U70</f>
        <v>0</v>
      </c>
      <c r="G67" s="8"/>
      <c r="H67" s="8">
        <f ca="1">'表2-2(由實施者填寫)'!V70</f>
        <v>0</v>
      </c>
      <c r="I67" s="8">
        <f>'表2-2(由實施者填寫)'!W70</f>
        <v>0</v>
      </c>
    </row>
    <row r="68" spans="1:9" ht="18.75" customHeight="1" x14ac:dyDescent="0.25">
      <c r="A68" s="191">
        <v>64</v>
      </c>
      <c r="B68" s="191">
        <f>'表2-2(由實施者填寫)'!B71</f>
        <v>0</v>
      </c>
      <c r="C68" s="191">
        <f>'表2-2(由實施者填寫)'!R71</f>
        <v>0</v>
      </c>
      <c r="D68" s="191">
        <f>'表2-2(由實施者填寫)'!S71</f>
        <v>0</v>
      </c>
      <c r="E68" s="8">
        <f>'表2-2(由實施者填寫)'!P71</f>
        <v>0</v>
      </c>
      <c r="F68" s="8">
        <f>'表2-2(由實施者填寫)'!U71</f>
        <v>0</v>
      </c>
      <c r="G68" s="8"/>
      <c r="H68" s="8">
        <f ca="1">'表2-2(由實施者填寫)'!V71</f>
        <v>0</v>
      </c>
      <c r="I68" s="8">
        <f>'表2-2(由實施者填寫)'!W71</f>
        <v>0</v>
      </c>
    </row>
    <row r="69" spans="1:9" x14ac:dyDescent="0.25">
      <c r="A69" s="191">
        <v>65</v>
      </c>
      <c r="B69" s="191">
        <f>'表2-2(由實施者填寫)'!B72</f>
        <v>0</v>
      </c>
      <c r="C69" s="191">
        <f>'表2-2(由實施者填寫)'!R72</f>
        <v>0</v>
      </c>
      <c r="D69" s="191">
        <f>'表2-2(由實施者填寫)'!S72</f>
        <v>0</v>
      </c>
      <c r="E69" s="8">
        <f>'表2-2(由實施者填寫)'!P72</f>
        <v>0</v>
      </c>
      <c r="F69" s="8">
        <f>'表2-2(由實施者填寫)'!U72</f>
        <v>0</v>
      </c>
      <c r="G69" s="8"/>
      <c r="H69" s="8">
        <f ca="1">'表2-2(由實施者填寫)'!V72</f>
        <v>0</v>
      </c>
      <c r="I69" s="8">
        <f>'表2-2(由實施者填寫)'!W72</f>
        <v>0</v>
      </c>
    </row>
    <row r="70" spans="1:9" x14ac:dyDescent="0.25">
      <c r="A70" s="191">
        <v>66</v>
      </c>
      <c r="B70" s="191">
        <f>'表2-2(由實施者填寫)'!B73</f>
        <v>0</v>
      </c>
      <c r="C70" s="191">
        <f>'表2-2(由實施者填寫)'!R73</f>
        <v>0</v>
      </c>
      <c r="D70" s="191">
        <f>'表2-2(由實施者填寫)'!S73</f>
        <v>0</v>
      </c>
      <c r="E70" s="8">
        <f>'表2-2(由實施者填寫)'!P73</f>
        <v>0</v>
      </c>
      <c r="F70" s="8">
        <f>'表2-2(由實施者填寫)'!U73</f>
        <v>0</v>
      </c>
      <c r="G70" s="8"/>
      <c r="H70" s="8">
        <f ca="1">'表2-2(由實施者填寫)'!V73</f>
        <v>0</v>
      </c>
      <c r="I70" s="8">
        <f>'表2-2(由實施者填寫)'!W73</f>
        <v>0</v>
      </c>
    </row>
    <row r="71" spans="1:9" x14ac:dyDescent="0.25">
      <c r="A71" s="191">
        <v>67</v>
      </c>
      <c r="B71" s="191">
        <f>'表2-2(由實施者填寫)'!B74</f>
        <v>0</v>
      </c>
      <c r="C71" s="191">
        <f>'表2-2(由實施者填寫)'!R74</f>
        <v>0</v>
      </c>
      <c r="D71" s="191">
        <f>'表2-2(由實施者填寫)'!S74</f>
        <v>0</v>
      </c>
      <c r="E71" s="8">
        <f>'表2-2(由實施者填寫)'!P74</f>
        <v>0</v>
      </c>
      <c r="F71" s="8">
        <f>'表2-2(由實施者填寫)'!U74</f>
        <v>0</v>
      </c>
      <c r="G71" s="8"/>
      <c r="H71" s="8">
        <f ca="1">'表2-2(由實施者填寫)'!V74</f>
        <v>0</v>
      </c>
      <c r="I71" s="8">
        <f>'表2-2(由實施者填寫)'!W74</f>
        <v>0</v>
      </c>
    </row>
    <row r="72" spans="1:9" x14ac:dyDescent="0.25">
      <c r="A72" s="191">
        <v>68</v>
      </c>
      <c r="B72" s="191">
        <f>'表2-2(由實施者填寫)'!B75</f>
        <v>0</v>
      </c>
      <c r="C72" s="191">
        <f>'表2-2(由實施者填寫)'!R75</f>
        <v>0</v>
      </c>
      <c r="D72" s="191">
        <f>'表2-2(由實施者填寫)'!S75</f>
        <v>0</v>
      </c>
      <c r="E72" s="8">
        <f>'表2-2(由實施者填寫)'!P75</f>
        <v>0</v>
      </c>
      <c r="F72" s="8">
        <f>'表2-2(由實施者填寫)'!U75</f>
        <v>0</v>
      </c>
      <c r="G72" s="8"/>
      <c r="H72" s="8">
        <f ca="1">'表2-2(由實施者填寫)'!V75</f>
        <v>0</v>
      </c>
      <c r="I72" s="8">
        <f>'表2-2(由實施者填寫)'!W75</f>
        <v>0</v>
      </c>
    </row>
    <row r="73" spans="1:9" x14ac:dyDescent="0.25">
      <c r="A73" s="191">
        <v>69</v>
      </c>
      <c r="B73" s="191">
        <f>'表2-2(由實施者填寫)'!B76</f>
        <v>0</v>
      </c>
      <c r="C73" s="191">
        <f>'表2-2(由實施者填寫)'!R76</f>
        <v>0</v>
      </c>
      <c r="D73" s="191">
        <f>'表2-2(由實施者填寫)'!S76</f>
        <v>0</v>
      </c>
      <c r="E73" s="8">
        <f>'表2-2(由實施者填寫)'!P76</f>
        <v>0</v>
      </c>
      <c r="F73" s="8">
        <f>'表2-2(由實施者填寫)'!U76</f>
        <v>0</v>
      </c>
      <c r="G73" s="8"/>
      <c r="H73" s="8">
        <f ca="1">'表2-2(由實施者填寫)'!V76</f>
        <v>0</v>
      </c>
      <c r="I73" s="8">
        <f>'表2-2(由實施者填寫)'!W76</f>
        <v>0</v>
      </c>
    </row>
    <row r="74" spans="1:9" x14ac:dyDescent="0.25">
      <c r="A74" s="191">
        <v>70</v>
      </c>
      <c r="B74" s="191">
        <f>'表2-2(由實施者填寫)'!B77</f>
        <v>0</v>
      </c>
      <c r="C74" s="191">
        <f>'表2-2(由實施者填寫)'!R77</f>
        <v>0</v>
      </c>
      <c r="D74" s="191">
        <f>'表2-2(由實施者填寫)'!S77</f>
        <v>0</v>
      </c>
      <c r="E74" s="8">
        <f>'表2-2(由實施者填寫)'!P77</f>
        <v>0</v>
      </c>
      <c r="F74" s="8">
        <f>'表2-2(由實施者填寫)'!U77</f>
        <v>0</v>
      </c>
      <c r="G74" s="8"/>
      <c r="H74" s="8">
        <f ca="1">'表2-2(由實施者填寫)'!V77</f>
        <v>0</v>
      </c>
      <c r="I74" s="8">
        <f>'表2-2(由實施者填寫)'!W77</f>
        <v>0</v>
      </c>
    </row>
    <row r="75" spans="1:9" x14ac:dyDescent="0.25">
      <c r="A75" s="191">
        <v>71</v>
      </c>
      <c r="B75" s="191">
        <f>'表2-2(由實施者填寫)'!B78</f>
        <v>0</v>
      </c>
      <c r="C75" s="191">
        <f>'表2-2(由實施者填寫)'!R78</f>
        <v>0</v>
      </c>
      <c r="D75" s="191">
        <f>'表2-2(由實施者填寫)'!S78</f>
        <v>0</v>
      </c>
      <c r="E75" s="8">
        <f>'表2-2(由實施者填寫)'!P78</f>
        <v>0</v>
      </c>
      <c r="F75" s="8">
        <f>'表2-2(由實施者填寫)'!U78</f>
        <v>0</v>
      </c>
      <c r="G75" s="8"/>
      <c r="H75" s="8">
        <f ca="1">'表2-2(由實施者填寫)'!V78</f>
        <v>0</v>
      </c>
      <c r="I75" s="8">
        <f>'表2-2(由實施者填寫)'!W78</f>
        <v>0</v>
      </c>
    </row>
    <row r="76" spans="1:9" x14ac:dyDescent="0.25">
      <c r="A76" s="191">
        <v>72</v>
      </c>
      <c r="B76" s="191">
        <f>'表2-2(由實施者填寫)'!B79</f>
        <v>0</v>
      </c>
      <c r="C76" s="191">
        <f>'表2-2(由實施者填寫)'!R79</f>
        <v>0</v>
      </c>
      <c r="D76" s="191">
        <f>'表2-2(由實施者填寫)'!S79</f>
        <v>0</v>
      </c>
      <c r="E76" s="8">
        <f>'表2-2(由實施者填寫)'!P79</f>
        <v>0</v>
      </c>
      <c r="F76" s="8">
        <f>'表2-2(由實施者填寫)'!U79</f>
        <v>0</v>
      </c>
      <c r="G76" s="8"/>
      <c r="H76" s="8">
        <f ca="1">'表2-2(由實施者填寫)'!V79</f>
        <v>0</v>
      </c>
      <c r="I76" s="8">
        <f>'表2-2(由實施者填寫)'!W79</f>
        <v>0</v>
      </c>
    </row>
    <row r="77" spans="1:9" x14ac:dyDescent="0.25">
      <c r="A77" s="191">
        <v>73</v>
      </c>
      <c r="B77" s="191">
        <f>'表2-2(由實施者填寫)'!B80</f>
        <v>0</v>
      </c>
      <c r="C77" s="191">
        <f>'表2-2(由實施者填寫)'!R80</f>
        <v>0</v>
      </c>
      <c r="D77" s="191">
        <f>'表2-2(由實施者填寫)'!S80</f>
        <v>0</v>
      </c>
      <c r="E77" s="8">
        <f>'表2-2(由實施者填寫)'!P80</f>
        <v>0</v>
      </c>
      <c r="F77" s="8">
        <f>'表2-2(由實施者填寫)'!U80</f>
        <v>0</v>
      </c>
      <c r="G77" s="8"/>
      <c r="H77" s="8">
        <f ca="1">'表2-2(由實施者填寫)'!V80</f>
        <v>0</v>
      </c>
      <c r="I77" s="8">
        <f>'表2-2(由實施者填寫)'!W80</f>
        <v>0</v>
      </c>
    </row>
    <row r="78" spans="1:9" x14ac:dyDescent="0.25">
      <c r="A78" s="191">
        <v>74</v>
      </c>
      <c r="B78" s="191">
        <f>'表2-2(由實施者填寫)'!B81</f>
        <v>0</v>
      </c>
      <c r="C78" s="191">
        <f>'表2-2(由實施者填寫)'!R81</f>
        <v>0</v>
      </c>
      <c r="D78" s="191">
        <f>'表2-2(由實施者填寫)'!S81</f>
        <v>0</v>
      </c>
      <c r="E78" s="8">
        <f>'表2-2(由實施者填寫)'!P81</f>
        <v>0</v>
      </c>
      <c r="F78" s="8">
        <f>'表2-2(由實施者填寫)'!U81</f>
        <v>0</v>
      </c>
      <c r="G78" s="8"/>
      <c r="H78" s="8">
        <f ca="1">'表2-2(由實施者填寫)'!V81</f>
        <v>0</v>
      </c>
      <c r="I78" s="8">
        <f>'表2-2(由實施者填寫)'!W81</f>
        <v>0</v>
      </c>
    </row>
    <row r="79" spans="1:9" x14ac:dyDescent="0.25">
      <c r="A79" s="191">
        <v>75</v>
      </c>
      <c r="B79" s="191">
        <f>'表2-2(由實施者填寫)'!B82</f>
        <v>0</v>
      </c>
      <c r="C79" s="191">
        <f>'表2-2(由實施者填寫)'!R82</f>
        <v>0</v>
      </c>
      <c r="D79" s="191">
        <f>'表2-2(由實施者填寫)'!S82</f>
        <v>0</v>
      </c>
      <c r="E79" s="8">
        <f>'表2-2(由實施者填寫)'!P82</f>
        <v>0</v>
      </c>
      <c r="F79" s="8">
        <f>'表2-2(由實施者填寫)'!U82</f>
        <v>0</v>
      </c>
      <c r="G79" s="8"/>
      <c r="H79" s="8">
        <f ca="1">'表2-2(由實施者填寫)'!V82</f>
        <v>0</v>
      </c>
      <c r="I79" s="8">
        <f>'表2-2(由實施者填寫)'!W82</f>
        <v>0</v>
      </c>
    </row>
    <row r="80" spans="1:9" x14ac:dyDescent="0.25">
      <c r="A80" s="191">
        <v>76</v>
      </c>
      <c r="B80" s="191">
        <f>'表2-2(由實施者填寫)'!B83</f>
        <v>0</v>
      </c>
      <c r="C80" s="191">
        <f>'表2-2(由實施者填寫)'!R83</f>
        <v>0</v>
      </c>
      <c r="D80" s="191">
        <f>'表2-2(由實施者填寫)'!S83</f>
        <v>0</v>
      </c>
      <c r="E80" s="8">
        <f>'表2-2(由實施者填寫)'!P83</f>
        <v>0</v>
      </c>
      <c r="F80" s="8">
        <f>'表2-2(由實施者填寫)'!U83</f>
        <v>0</v>
      </c>
      <c r="G80" s="8"/>
      <c r="H80" s="8">
        <f ca="1">'表2-2(由實施者填寫)'!V83</f>
        <v>0</v>
      </c>
      <c r="I80" s="8">
        <f>'表2-2(由實施者填寫)'!W83</f>
        <v>0</v>
      </c>
    </row>
    <row r="81" spans="1:9" x14ac:dyDescent="0.25">
      <c r="A81" s="191">
        <v>77</v>
      </c>
      <c r="B81" s="191">
        <f>'表2-2(由實施者填寫)'!B84</f>
        <v>0</v>
      </c>
      <c r="C81" s="191">
        <f>'表2-2(由實施者填寫)'!R84</f>
        <v>0</v>
      </c>
      <c r="D81" s="191">
        <f>'表2-2(由實施者填寫)'!S84</f>
        <v>0</v>
      </c>
      <c r="E81" s="8">
        <f>'表2-2(由實施者填寫)'!P84</f>
        <v>0</v>
      </c>
      <c r="F81" s="8">
        <f>'表2-2(由實施者填寫)'!U84</f>
        <v>0</v>
      </c>
      <c r="G81" s="8"/>
      <c r="H81" s="8">
        <f ca="1">'表2-2(由實施者填寫)'!V84</f>
        <v>0</v>
      </c>
      <c r="I81" s="8">
        <f>'表2-2(由實施者填寫)'!W84</f>
        <v>0</v>
      </c>
    </row>
    <row r="82" spans="1:9" x14ac:dyDescent="0.25">
      <c r="A82" s="191">
        <v>78</v>
      </c>
      <c r="B82" s="191">
        <f>'表2-2(由實施者填寫)'!B85</f>
        <v>0</v>
      </c>
      <c r="C82" s="191">
        <f>'表2-2(由實施者填寫)'!R85</f>
        <v>0</v>
      </c>
      <c r="D82" s="191">
        <f>'表2-2(由實施者填寫)'!S85</f>
        <v>0</v>
      </c>
      <c r="E82" s="8">
        <f>'表2-2(由實施者填寫)'!P85</f>
        <v>0</v>
      </c>
      <c r="F82" s="8">
        <f>'表2-2(由實施者填寫)'!U85</f>
        <v>0</v>
      </c>
      <c r="G82" s="8"/>
      <c r="H82" s="8">
        <f ca="1">'表2-2(由實施者填寫)'!V85</f>
        <v>0</v>
      </c>
      <c r="I82" s="8">
        <f>'表2-2(由實施者填寫)'!W85</f>
        <v>0</v>
      </c>
    </row>
    <row r="83" spans="1:9" x14ac:dyDescent="0.25">
      <c r="A83" s="191">
        <v>79</v>
      </c>
      <c r="B83" s="191">
        <f>'表2-2(由實施者填寫)'!B86</f>
        <v>0</v>
      </c>
      <c r="C83" s="191">
        <f>'表2-2(由實施者填寫)'!R86</f>
        <v>0</v>
      </c>
      <c r="D83" s="191">
        <f>'表2-2(由實施者填寫)'!S86</f>
        <v>0</v>
      </c>
      <c r="E83" s="8">
        <f>'表2-2(由實施者填寫)'!P86</f>
        <v>0</v>
      </c>
      <c r="F83" s="8">
        <f>'表2-2(由實施者填寫)'!U86</f>
        <v>0</v>
      </c>
      <c r="G83" s="8"/>
      <c r="H83" s="8">
        <f ca="1">'表2-2(由實施者填寫)'!V86</f>
        <v>0</v>
      </c>
      <c r="I83" s="8">
        <f>'表2-2(由實施者填寫)'!W86</f>
        <v>0</v>
      </c>
    </row>
    <row r="84" spans="1:9" x14ac:dyDescent="0.25">
      <c r="A84" s="191">
        <v>80</v>
      </c>
      <c r="B84" s="191">
        <f>'表2-2(由實施者填寫)'!B87</f>
        <v>0</v>
      </c>
      <c r="C84" s="191">
        <f>'表2-2(由實施者填寫)'!R87</f>
        <v>0</v>
      </c>
      <c r="D84" s="191">
        <f>'表2-2(由實施者填寫)'!S87</f>
        <v>0</v>
      </c>
      <c r="E84" s="8">
        <f>'表2-2(由實施者填寫)'!P87</f>
        <v>0</v>
      </c>
      <c r="F84" s="8">
        <f>'表2-2(由實施者填寫)'!U87</f>
        <v>0</v>
      </c>
      <c r="G84" s="8"/>
      <c r="H84" s="8">
        <f ca="1">'表2-2(由實施者填寫)'!V87</f>
        <v>0</v>
      </c>
      <c r="I84" s="8">
        <f>'表2-2(由實施者填寫)'!W87</f>
        <v>0</v>
      </c>
    </row>
    <row r="85" spans="1:9" x14ac:dyDescent="0.25">
      <c r="A85" s="191">
        <v>81</v>
      </c>
      <c r="B85" s="191">
        <f>'表2-2(由實施者填寫)'!B88</f>
        <v>0</v>
      </c>
      <c r="C85" s="191">
        <f>'表2-2(由實施者填寫)'!R88</f>
        <v>0</v>
      </c>
      <c r="D85" s="191">
        <f>'表2-2(由實施者填寫)'!S88</f>
        <v>0</v>
      </c>
      <c r="E85" s="8">
        <f>'表2-2(由實施者填寫)'!P88</f>
        <v>0</v>
      </c>
      <c r="F85" s="8">
        <f>'表2-2(由實施者填寫)'!U88</f>
        <v>0</v>
      </c>
      <c r="G85" s="8"/>
      <c r="H85" s="8">
        <f ca="1">'表2-2(由實施者填寫)'!V88</f>
        <v>0</v>
      </c>
      <c r="I85" s="8">
        <f>'表2-2(由實施者填寫)'!W88</f>
        <v>0</v>
      </c>
    </row>
    <row r="86" spans="1:9" x14ac:dyDescent="0.25">
      <c r="A86" s="191">
        <v>82</v>
      </c>
      <c r="B86" s="191">
        <f>'表2-2(由實施者填寫)'!B89</f>
        <v>0</v>
      </c>
      <c r="C86" s="191">
        <f>'表2-2(由實施者填寫)'!R89</f>
        <v>0</v>
      </c>
      <c r="D86" s="191">
        <f>'表2-2(由實施者填寫)'!S89</f>
        <v>0</v>
      </c>
      <c r="E86" s="8">
        <f>'表2-2(由實施者填寫)'!P89</f>
        <v>0</v>
      </c>
      <c r="F86" s="8">
        <f>'表2-2(由實施者填寫)'!U89</f>
        <v>0</v>
      </c>
      <c r="G86" s="8"/>
      <c r="H86" s="8">
        <f ca="1">'表2-2(由實施者填寫)'!V89</f>
        <v>0</v>
      </c>
      <c r="I86" s="8">
        <f>'表2-2(由實施者填寫)'!W89</f>
        <v>0</v>
      </c>
    </row>
    <row r="87" spans="1:9" x14ac:dyDescent="0.25">
      <c r="A87" s="191">
        <v>83</v>
      </c>
      <c r="B87" s="191">
        <f>'表2-2(由實施者填寫)'!B90</f>
        <v>0</v>
      </c>
      <c r="C87" s="191">
        <f>'表2-2(由實施者填寫)'!R90</f>
        <v>0</v>
      </c>
      <c r="D87" s="191">
        <f>'表2-2(由實施者填寫)'!S90</f>
        <v>0</v>
      </c>
      <c r="E87" s="8">
        <f>'表2-2(由實施者填寫)'!P90</f>
        <v>0</v>
      </c>
      <c r="F87" s="8">
        <f>'表2-2(由實施者填寫)'!U90</f>
        <v>0</v>
      </c>
      <c r="G87" s="8"/>
      <c r="H87" s="8">
        <f ca="1">'表2-2(由實施者填寫)'!V90</f>
        <v>0</v>
      </c>
      <c r="I87" s="8">
        <f>'表2-2(由實施者填寫)'!W90</f>
        <v>0</v>
      </c>
    </row>
    <row r="88" spans="1:9" x14ac:dyDescent="0.25">
      <c r="A88" s="191">
        <v>84</v>
      </c>
      <c r="B88" s="191">
        <f>'表2-2(由實施者填寫)'!B91</f>
        <v>0</v>
      </c>
      <c r="C88" s="191">
        <f>'表2-2(由實施者填寫)'!R91</f>
        <v>0</v>
      </c>
      <c r="D88" s="191">
        <f>'表2-2(由實施者填寫)'!S91</f>
        <v>0</v>
      </c>
      <c r="E88" s="8">
        <f>'表2-2(由實施者填寫)'!P91</f>
        <v>0</v>
      </c>
      <c r="F88" s="8">
        <f>'表2-2(由實施者填寫)'!U91</f>
        <v>0</v>
      </c>
      <c r="G88" s="8"/>
      <c r="H88" s="8">
        <f ca="1">'表2-2(由實施者填寫)'!V91</f>
        <v>0</v>
      </c>
      <c r="I88" s="8">
        <f>'表2-2(由實施者填寫)'!W91</f>
        <v>0</v>
      </c>
    </row>
    <row r="89" spans="1:9" x14ac:dyDescent="0.25">
      <c r="A89" s="191">
        <v>85</v>
      </c>
      <c r="B89" s="191">
        <f>'表2-2(由實施者填寫)'!B92</f>
        <v>0</v>
      </c>
      <c r="C89" s="191">
        <f>'表2-2(由實施者填寫)'!R92</f>
        <v>0</v>
      </c>
      <c r="D89" s="191">
        <f>'表2-2(由實施者填寫)'!S92</f>
        <v>0</v>
      </c>
      <c r="E89" s="8">
        <f>'表2-2(由實施者填寫)'!P92</f>
        <v>0</v>
      </c>
      <c r="F89" s="8">
        <f>'表2-2(由實施者填寫)'!U92</f>
        <v>0</v>
      </c>
      <c r="G89" s="8"/>
      <c r="H89" s="8">
        <f ca="1">'表2-2(由實施者填寫)'!V92</f>
        <v>0</v>
      </c>
      <c r="I89" s="8">
        <f>'表2-2(由實施者填寫)'!W92</f>
        <v>0</v>
      </c>
    </row>
    <row r="90" spans="1:9" x14ac:dyDescent="0.25">
      <c r="A90" s="191">
        <v>86</v>
      </c>
      <c r="B90" s="191">
        <f>'表2-2(由實施者填寫)'!B93</f>
        <v>0</v>
      </c>
      <c r="C90" s="191">
        <f>'表2-2(由實施者填寫)'!R93</f>
        <v>0</v>
      </c>
      <c r="D90" s="191">
        <f>'表2-2(由實施者填寫)'!S93</f>
        <v>0</v>
      </c>
      <c r="E90" s="8">
        <f>'表2-2(由實施者填寫)'!P93</f>
        <v>0</v>
      </c>
      <c r="F90" s="8">
        <f>'表2-2(由實施者填寫)'!U93</f>
        <v>0</v>
      </c>
      <c r="G90" s="8"/>
      <c r="H90" s="8">
        <f ca="1">'表2-2(由實施者填寫)'!V93</f>
        <v>0</v>
      </c>
      <c r="I90" s="8">
        <f>'表2-2(由實施者填寫)'!W93</f>
        <v>0</v>
      </c>
    </row>
    <row r="91" spans="1:9" x14ac:dyDescent="0.25">
      <c r="A91" s="191">
        <v>87</v>
      </c>
      <c r="B91" s="191">
        <f>'表2-2(由實施者填寫)'!B94</f>
        <v>0</v>
      </c>
      <c r="C91" s="191">
        <f>'表2-2(由實施者填寫)'!R94</f>
        <v>0</v>
      </c>
      <c r="D91" s="191">
        <f>'表2-2(由實施者填寫)'!S94</f>
        <v>0</v>
      </c>
      <c r="E91" s="8">
        <f>'表2-2(由實施者填寫)'!P94</f>
        <v>0</v>
      </c>
      <c r="F91" s="8">
        <f>'表2-2(由實施者填寫)'!U94</f>
        <v>0</v>
      </c>
      <c r="G91" s="8"/>
      <c r="H91" s="8">
        <f ca="1">'表2-2(由實施者填寫)'!V94</f>
        <v>0</v>
      </c>
      <c r="I91" s="8">
        <f>'表2-2(由實施者填寫)'!W94</f>
        <v>0</v>
      </c>
    </row>
    <row r="92" spans="1:9" x14ac:dyDescent="0.25">
      <c r="A92" s="191">
        <v>88</v>
      </c>
      <c r="B92" s="191">
        <f>'表2-2(由實施者填寫)'!B95</f>
        <v>0</v>
      </c>
      <c r="C92" s="191">
        <f>'表2-2(由實施者填寫)'!R95</f>
        <v>0</v>
      </c>
      <c r="D92" s="191">
        <f>'表2-2(由實施者填寫)'!S95</f>
        <v>0</v>
      </c>
      <c r="E92" s="8">
        <f>'表2-2(由實施者填寫)'!P95</f>
        <v>0</v>
      </c>
      <c r="F92" s="8">
        <f>'表2-2(由實施者填寫)'!U95</f>
        <v>0</v>
      </c>
      <c r="G92" s="8"/>
      <c r="H92" s="8">
        <f ca="1">'表2-2(由實施者填寫)'!V95</f>
        <v>0</v>
      </c>
      <c r="I92" s="8">
        <f>'表2-2(由實施者填寫)'!W95</f>
        <v>0</v>
      </c>
    </row>
    <row r="93" spans="1:9" x14ac:dyDescent="0.25">
      <c r="A93" s="191">
        <v>89</v>
      </c>
      <c r="B93" s="191">
        <f>'表2-2(由實施者填寫)'!B96</f>
        <v>0</v>
      </c>
      <c r="C93" s="191">
        <f>'表2-2(由實施者填寫)'!R96</f>
        <v>0</v>
      </c>
      <c r="D93" s="191">
        <f>'表2-2(由實施者填寫)'!S96</f>
        <v>0</v>
      </c>
      <c r="E93" s="8">
        <f>'表2-2(由實施者填寫)'!P96</f>
        <v>0</v>
      </c>
      <c r="F93" s="8">
        <f>'表2-2(由實施者填寫)'!U96</f>
        <v>0</v>
      </c>
      <c r="G93" s="8"/>
      <c r="H93" s="8">
        <f ca="1">'表2-2(由實施者填寫)'!V96</f>
        <v>0</v>
      </c>
      <c r="I93" s="8">
        <f>'表2-2(由實施者填寫)'!W96</f>
        <v>0</v>
      </c>
    </row>
    <row r="94" spans="1:9" x14ac:dyDescent="0.25">
      <c r="A94" s="191">
        <v>90</v>
      </c>
      <c r="B94" s="191">
        <f>'表2-2(由實施者填寫)'!B97</f>
        <v>0</v>
      </c>
      <c r="C94" s="191">
        <f>'表2-2(由實施者填寫)'!R97</f>
        <v>0</v>
      </c>
      <c r="D94" s="191">
        <f>'表2-2(由實施者填寫)'!S97</f>
        <v>0</v>
      </c>
      <c r="E94" s="8">
        <f>'表2-2(由實施者填寫)'!P97</f>
        <v>0</v>
      </c>
      <c r="F94" s="8">
        <f>'表2-2(由實施者填寫)'!U97</f>
        <v>0</v>
      </c>
      <c r="G94" s="8"/>
      <c r="H94" s="8">
        <f ca="1">'表2-2(由實施者填寫)'!V97</f>
        <v>0</v>
      </c>
      <c r="I94" s="8">
        <f>'表2-2(由實施者填寫)'!W97</f>
        <v>0</v>
      </c>
    </row>
    <row r="95" spans="1:9" x14ac:dyDescent="0.25">
      <c r="A95" s="191">
        <v>91</v>
      </c>
      <c r="B95" s="191">
        <f>'表2-2(由實施者填寫)'!B98</f>
        <v>0</v>
      </c>
      <c r="C95" s="191">
        <f>'表2-2(由實施者填寫)'!R98</f>
        <v>0</v>
      </c>
      <c r="D95" s="191">
        <f>'表2-2(由實施者填寫)'!S98</f>
        <v>0</v>
      </c>
      <c r="E95" s="8">
        <f>'表2-2(由實施者填寫)'!P98</f>
        <v>0</v>
      </c>
      <c r="F95" s="8">
        <f>'表2-2(由實施者填寫)'!U98</f>
        <v>0</v>
      </c>
      <c r="G95" s="8"/>
      <c r="H95" s="8">
        <f ca="1">'表2-2(由實施者填寫)'!V98</f>
        <v>0</v>
      </c>
      <c r="I95" s="8">
        <f>'表2-2(由實施者填寫)'!W98</f>
        <v>0</v>
      </c>
    </row>
    <row r="96" spans="1:9" x14ac:dyDescent="0.25">
      <c r="A96" s="191">
        <v>92</v>
      </c>
      <c r="B96" s="191">
        <f>'表2-2(由實施者填寫)'!B99</f>
        <v>0</v>
      </c>
      <c r="C96" s="191">
        <f>'表2-2(由實施者填寫)'!R99</f>
        <v>0</v>
      </c>
      <c r="D96" s="191">
        <f>'表2-2(由實施者填寫)'!S99</f>
        <v>0</v>
      </c>
      <c r="E96" s="8">
        <f>'表2-2(由實施者填寫)'!P99</f>
        <v>0</v>
      </c>
      <c r="F96" s="8">
        <f>'表2-2(由實施者填寫)'!U99</f>
        <v>0</v>
      </c>
      <c r="G96" s="8"/>
      <c r="H96" s="8">
        <f ca="1">'表2-2(由實施者填寫)'!V99</f>
        <v>0</v>
      </c>
      <c r="I96" s="8">
        <f>'表2-2(由實施者填寫)'!W99</f>
        <v>0</v>
      </c>
    </row>
    <row r="97" spans="1:9" x14ac:dyDescent="0.25">
      <c r="A97" s="191">
        <v>93</v>
      </c>
      <c r="B97" s="191">
        <f>'表2-2(由實施者填寫)'!B100</f>
        <v>0</v>
      </c>
      <c r="C97" s="191">
        <f>'表2-2(由實施者填寫)'!R100</f>
        <v>0</v>
      </c>
      <c r="D97" s="191">
        <f>'表2-2(由實施者填寫)'!S100</f>
        <v>0</v>
      </c>
      <c r="E97" s="8">
        <f>'表2-2(由實施者填寫)'!P100</f>
        <v>0</v>
      </c>
      <c r="F97" s="8">
        <f>'表2-2(由實施者填寫)'!U100</f>
        <v>0</v>
      </c>
      <c r="G97" s="8"/>
      <c r="H97" s="8">
        <f ca="1">'表2-2(由實施者填寫)'!V100</f>
        <v>0</v>
      </c>
      <c r="I97" s="8">
        <f>'表2-2(由實施者填寫)'!W100</f>
        <v>0</v>
      </c>
    </row>
    <row r="98" spans="1:9" x14ac:dyDescent="0.25">
      <c r="A98" s="191">
        <v>94</v>
      </c>
      <c r="B98" s="191">
        <f>'表2-2(由實施者填寫)'!B101</f>
        <v>0</v>
      </c>
      <c r="C98" s="191">
        <f>'表2-2(由實施者填寫)'!R101</f>
        <v>0</v>
      </c>
      <c r="D98" s="191">
        <f>'表2-2(由實施者填寫)'!S101</f>
        <v>0</v>
      </c>
      <c r="E98" s="8">
        <f>'表2-2(由實施者填寫)'!P101</f>
        <v>0</v>
      </c>
      <c r="F98" s="8">
        <f>'表2-2(由實施者填寫)'!U101</f>
        <v>0</v>
      </c>
      <c r="G98" s="8"/>
      <c r="H98" s="8">
        <f ca="1">'表2-2(由實施者填寫)'!V101</f>
        <v>0</v>
      </c>
      <c r="I98" s="8">
        <f>'表2-2(由實施者填寫)'!W101</f>
        <v>0</v>
      </c>
    </row>
    <row r="99" spans="1:9" x14ac:dyDescent="0.25">
      <c r="A99" s="191">
        <v>95</v>
      </c>
      <c r="B99" s="191">
        <f>'表2-2(由實施者填寫)'!B102</f>
        <v>0</v>
      </c>
      <c r="C99" s="191">
        <f>'表2-2(由實施者填寫)'!R102</f>
        <v>0</v>
      </c>
      <c r="D99" s="191">
        <f>'表2-2(由實施者填寫)'!S102</f>
        <v>0</v>
      </c>
      <c r="E99" s="8">
        <f>'表2-2(由實施者填寫)'!P102</f>
        <v>0</v>
      </c>
      <c r="F99" s="8">
        <f>'表2-2(由實施者填寫)'!U102</f>
        <v>0</v>
      </c>
      <c r="G99" s="8"/>
      <c r="H99" s="8">
        <f ca="1">'表2-2(由實施者填寫)'!V102</f>
        <v>0</v>
      </c>
      <c r="I99" s="8">
        <f>'表2-2(由實施者填寫)'!W102</f>
        <v>0</v>
      </c>
    </row>
    <row r="100" spans="1:9" x14ac:dyDescent="0.25">
      <c r="A100" s="191">
        <v>96</v>
      </c>
      <c r="B100" s="191">
        <f>'表2-2(由實施者填寫)'!B103</f>
        <v>0</v>
      </c>
      <c r="C100" s="191">
        <f>'表2-2(由實施者填寫)'!R103</f>
        <v>0</v>
      </c>
      <c r="D100" s="191">
        <f>'表2-2(由實施者填寫)'!S103</f>
        <v>0</v>
      </c>
      <c r="E100" s="8">
        <f>'表2-2(由實施者填寫)'!P103</f>
        <v>0</v>
      </c>
      <c r="F100" s="8">
        <f>'表2-2(由實施者填寫)'!U103</f>
        <v>0</v>
      </c>
      <c r="G100" s="8"/>
      <c r="H100" s="8">
        <f ca="1">'表2-2(由實施者填寫)'!V103</f>
        <v>0</v>
      </c>
      <c r="I100" s="8">
        <f>'表2-2(由實施者填寫)'!W103</f>
        <v>0</v>
      </c>
    </row>
    <row r="101" spans="1:9" x14ac:dyDescent="0.25">
      <c r="A101" s="191">
        <v>97</v>
      </c>
      <c r="B101" s="191">
        <f>'表2-2(由實施者填寫)'!B104</f>
        <v>0</v>
      </c>
      <c r="C101" s="191">
        <f>'表2-2(由實施者填寫)'!R104</f>
        <v>0</v>
      </c>
      <c r="D101" s="191">
        <f>'表2-2(由實施者填寫)'!S104</f>
        <v>0</v>
      </c>
      <c r="E101" s="8">
        <f>'表2-2(由實施者填寫)'!P104</f>
        <v>0</v>
      </c>
      <c r="F101" s="8">
        <f>'表2-2(由實施者填寫)'!U104</f>
        <v>0</v>
      </c>
      <c r="G101" s="8"/>
      <c r="H101" s="8">
        <f ca="1">'表2-2(由實施者填寫)'!V104</f>
        <v>0</v>
      </c>
      <c r="I101" s="8">
        <f>'表2-2(由實施者填寫)'!W104</f>
        <v>0</v>
      </c>
    </row>
    <row r="102" spans="1:9" x14ac:dyDescent="0.25">
      <c r="A102" s="191">
        <v>98</v>
      </c>
      <c r="B102" s="191">
        <f>'表2-2(由實施者填寫)'!B105</f>
        <v>0</v>
      </c>
      <c r="C102" s="191">
        <f>'表2-2(由實施者填寫)'!R105</f>
        <v>0</v>
      </c>
      <c r="D102" s="191">
        <f>'表2-2(由實施者填寫)'!S105</f>
        <v>0</v>
      </c>
      <c r="E102" s="8">
        <f>'表2-2(由實施者填寫)'!P105</f>
        <v>0</v>
      </c>
      <c r="F102" s="8">
        <f>'表2-2(由實施者填寫)'!U105</f>
        <v>0</v>
      </c>
      <c r="G102" s="8"/>
      <c r="H102" s="8">
        <f ca="1">'表2-2(由實施者填寫)'!V105</f>
        <v>0</v>
      </c>
      <c r="I102" s="8">
        <f>'表2-2(由實施者填寫)'!W105</f>
        <v>0</v>
      </c>
    </row>
    <row r="103" spans="1:9" x14ac:dyDescent="0.25">
      <c r="A103" s="191">
        <v>99</v>
      </c>
      <c r="B103" s="191">
        <f>'表2-2(由實施者填寫)'!B106</f>
        <v>0</v>
      </c>
      <c r="C103" s="191">
        <f>'表2-2(由實施者填寫)'!R106</f>
        <v>0</v>
      </c>
      <c r="D103" s="191">
        <f>'表2-2(由實施者填寫)'!S106</f>
        <v>0</v>
      </c>
      <c r="E103" s="8">
        <f>'表2-2(由實施者填寫)'!P106</f>
        <v>0</v>
      </c>
      <c r="F103" s="8">
        <f>'表2-2(由實施者填寫)'!U106</f>
        <v>0</v>
      </c>
      <c r="G103" s="8"/>
      <c r="H103" s="8">
        <f ca="1">'表2-2(由實施者填寫)'!V106</f>
        <v>0</v>
      </c>
      <c r="I103" s="8">
        <f>'表2-2(由實施者填寫)'!W106</f>
        <v>0</v>
      </c>
    </row>
    <row r="104" spans="1:9" x14ac:dyDescent="0.25">
      <c r="A104" s="191">
        <v>100</v>
      </c>
      <c r="B104" s="191">
        <f>'表2-2(由實施者填寫)'!B107</f>
        <v>0</v>
      </c>
      <c r="C104" s="191">
        <f>'表2-2(由實施者填寫)'!R107</f>
        <v>0</v>
      </c>
      <c r="D104" s="191">
        <f>'表2-2(由實施者填寫)'!S107</f>
        <v>0</v>
      </c>
      <c r="E104" s="8">
        <f>'表2-2(由實施者填寫)'!P107</f>
        <v>0</v>
      </c>
      <c r="F104" s="8">
        <f>'表2-2(由實施者填寫)'!U107</f>
        <v>0</v>
      </c>
      <c r="G104" s="8"/>
      <c r="H104" s="8">
        <f ca="1">'表2-2(由實施者填寫)'!V107</f>
        <v>0</v>
      </c>
      <c r="I104" s="8">
        <f>'表2-2(由實施者填寫)'!W107</f>
        <v>0</v>
      </c>
    </row>
    <row r="105" spans="1:9" x14ac:dyDescent="0.25">
      <c r="A105" s="191">
        <v>101</v>
      </c>
      <c r="B105" s="191">
        <f>'表2-2(由實施者填寫)'!B108</f>
        <v>0</v>
      </c>
      <c r="C105" s="191">
        <f>'表2-2(由實施者填寫)'!R108</f>
        <v>0</v>
      </c>
      <c r="D105" s="191">
        <f>'表2-2(由實施者填寫)'!S108</f>
        <v>0</v>
      </c>
      <c r="E105" s="8">
        <f>'表2-2(由實施者填寫)'!P108</f>
        <v>0</v>
      </c>
      <c r="F105" s="8">
        <f>'表2-2(由實施者填寫)'!U108</f>
        <v>0</v>
      </c>
      <c r="G105" s="8"/>
      <c r="H105" s="8">
        <f ca="1">'表2-2(由實施者填寫)'!V108</f>
        <v>0</v>
      </c>
      <c r="I105" s="8">
        <f>'表2-2(由實施者填寫)'!W108</f>
        <v>0</v>
      </c>
    </row>
    <row r="106" spans="1:9" x14ac:dyDescent="0.25">
      <c r="A106" s="191">
        <v>102</v>
      </c>
      <c r="B106" s="191">
        <f>'表2-2(由實施者填寫)'!B109</f>
        <v>0</v>
      </c>
      <c r="C106" s="191">
        <f>'表2-2(由實施者填寫)'!R109</f>
        <v>0</v>
      </c>
      <c r="D106" s="191">
        <f>'表2-2(由實施者填寫)'!S109</f>
        <v>0</v>
      </c>
      <c r="E106" s="8">
        <f>'表2-2(由實施者填寫)'!P109</f>
        <v>0</v>
      </c>
      <c r="F106" s="8">
        <f>'表2-2(由實施者填寫)'!U109</f>
        <v>0</v>
      </c>
      <c r="G106" s="8"/>
      <c r="H106" s="8">
        <f ca="1">'表2-2(由實施者填寫)'!V109</f>
        <v>0</v>
      </c>
      <c r="I106" s="8">
        <f>'表2-2(由實施者填寫)'!W109</f>
        <v>0</v>
      </c>
    </row>
    <row r="107" spans="1:9" x14ac:dyDescent="0.25">
      <c r="A107" s="191">
        <v>103</v>
      </c>
      <c r="B107" s="191">
        <f>'表2-2(由實施者填寫)'!B110</f>
        <v>0</v>
      </c>
      <c r="C107" s="191">
        <f>'表2-2(由實施者填寫)'!R110</f>
        <v>0</v>
      </c>
      <c r="D107" s="191">
        <f>'表2-2(由實施者填寫)'!S110</f>
        <v>0</v>
      </c>
      <c r="E107" s="8">
        <f>'表2-2(由實施者填寫)'!P110</f>
        <v>0</v>
      </c>
      <c r="F107" s="8">
        <f>'表2-2(由實施者填寫)'!U110</f>
        <v>0</v>
      </c>
      <c r="G107" s="8"/>
      <c r="H107" s="8">
        <f ca="1">'表2-2(由實施者填寫)'!V110</f>
        <v>0</v>
      </c>
      <c r="I107" s="8">
        <f>'表2-2(由實施者填寫)'!W110</f>
        <v>0</v>
      </c>
    </row>
    <row r="108" spans="1:9" x14ac:dyDescent="0.25">
      <c r="A108" s="191">
        <v>104</v>
      </c>
      <c r="B108" s="191">
        <f>'表2-2(由實施者填寫)'!B111</f>
        <v>0</v>
      </c>
      <c r="C108" s="191">
        <f>'表2-2(由實施者填寫)'!R111</f>
        <v>0</v>
      </c>
      <c r="D108" s="191">
        <f>'表2-2(由實施者填寫)'!S111</f>
        <v>0</v>
      </c>
      <c r="E108" s="8">
        <f>'表2-2(由實施者填寫)'!P111</f>
        <v>0</v>
      </c>
      <c r="F108" s="8">
        <f>'表2-2(由實施者填寫)'!U111</f>
        <v>0</v>
      </c>
      <c r="G108" s="8"/>
      <c r="H108" s="8">
        <f ca="1">'表2-2(由實施者填寫)'!V111</f>
        <v>0</v>
      </c>
      <c r="I108" s="8">
        <f>'表2-2(由實施者填寫)'!W111</f>
        <v>0</v>
      </c>
    </row>
    <row r="109" spans="1:9" x14ac:dyDescent="0.25">
      <c r="A109" s="191">
        <v>105</v>
      </c>
      <c r="B109" s="191">
        <f>'表2-2(由實施者填寫)'!B112</f>
        <v>0</v>
      </c>
      <c r="C109" s="191">
        <f>'表2-2(由實施者填寫)'!R112</f>
        <v>0</v>
      </c>
      <c r="D109" s="191">
        <f>'表2-2(由實施者填寫)'!S112</f>
        <v>0</v>
      </c>
      <c r="E109" s="8">
        <f>'表2-2(由實施者填寫)'!P112</f>
        <v>0</v>
      </c>
      <c r="F109" s="8">
        <f>'表2-2(由實施者填寫)'!U112</f>
        <v>0</v>
      </c>
      <c r="G109" s="8"/>
      <c r="H109" s="8">
        <f ca="1">'表2-2(由實施者填寫)'!V112</f>
        <v>0</v>
      </c>
      <c r="I109" s="8">
        <f>'表2-2(由實施者填寫)'!W112</f>
        <v>0</v>
      </c>
    </row>
    <row r="110" spans="1:9" x14ac:dyDescent="0.25">
      <c r="A110" s="191">
        <v>106</v>
      </c>
      <c r="B110" s="191">
        <f>'表2-2(由實施者填寫)'!B113</f>
        <v>0</v>
      </c>
      <c r="C110" s="191">
        <f>'表2-2(由實施者填寫)'!R113</f>
        <v>0</v>
      </c>
      <c r="D110" s="191">
        <f>'表2-2(由實施者填寫)'!S113</f>
        <v>0</v>
      </c>
      <c r="E110" s="8">
        <f>'表2-2(由實施者填寫)'!P113</f>
        <v>0</v>
      </c>
      <c r="F110" s="8">
        <f>'表2-2(由實施者填寫)'!U113</f>
        <v>0</v>
      </c>
      <c r="G110" s="8"/>
      <c r="H110" s="8">
        <f ca="1">'表2-2(由實施者填寫)'!V113</f>
        <v>0</v>
      </c>
      <c r="I110" s="8">
        <f>'表2-2(由實施者填寫)'!W113</f>
        <v>0</v>
      </c>
    </row>
    <row r="111" spans="1:9" x14ac:dyDescent="0.25">
      <c r="A111" s="191">
        <v>107</v>
      </c>
      <c r="B111" s="191">
        <f>'表2-2(由實施者填寫)'!B114</f>
        <v>0</v>
      </c>
      <c r="C111" s="191">
        <f>'表2-2(由實施者填寫)'!R114</f>
        <v>0</v>
      </c>
      <c r="D111" s="191">
        <f>'表2-2(由實施者填寫)'!S114</f>
        <v>0</v>
      </c>
      <c r="E111" s="8">
        <f>'表2-2(由實施者填寫)'!P114</f>
        <v>0</v>
      </c>
      <c r="F111" s="8">
        <f>'表2-2(由實施者填寫)'!U114</f>
        <v>0</v>
      </c>
      <c r="G111" s="8"/>
      <c r="H111" s="8">
        <f ca="1">'表2-2(由實施者填寫)'!V114</f>
        <v>0</v>
      </c>
      <c r="I111" s="8">
        <f>'表2-2(由實施者填寫)'!W114</f>
        <v>0</v>
      </c>
    </row>
    <row r="112" spans="1:9" x14ac:dyDescent="0.25">
      <c r="A112" s="191">
        <v>108</v>
      </c>
      <c r="B112" s="191">
        <f>'表2-2(由實施者填寫)'!B115</f>
        <v>0</v>
      </c>
      <c r="C112" s="191">
        <f>'表2-2(由實施者填寫)'!R115</f>
        <v>0</v>
      </c>
      <c r="D112" s="191">
        <f>'表2-2(由實施者填寫)'!S115</f>
        <v>0</v>
      </c>
      <c r="E112" s="8">
        <f>'表2-2(由實施者填寫)'!P115</f>
        <v>0</v>
      </c>
      <c r="F112" s="8">
        <f>'表2-2(由實施者填寫)'!U115</f>
        <v>0</v>
      </c>
      <c r="G112" s="8"/>
      <c r="H112" s="8">
        <f ca="1">'表2-2(由實施者填寫)'!V115</f>
        <v>0</v>
      </c>
      <c r="I112" s="8">
        <f>'表2-2(由實施者填寫)'!W115</f>
        <v>0</v>
      </c>
    </row>
    <row r="113" spans="1:9" x14ac:dyDescent="0.25">
      <c r="A113" s="191">
        <v>109</v>
      </c>
      <c r="B113" s="191">
        <f>'表2-2(由實施者填寫)'!B116</f>
        <v>0</v>
      </c>
      <c r="C113" s="191">
        <f>'表2-2(由實施者填寫)'!R116</f>
        <v>0</v>
      </c>
      <c r="D113" s="191">
        <f>'表2-2(由實施者填寫)'!S116</f>
        <v>0</v>
      </c>
      <c r="E113" s="8">
        <f>'表2-2(由實施者填寫)'!P116</f>
        <v>0</v>
      </c>
      <c r="F113" s="8">
        <f>'表2-2(由實施者填寫)'!U116</f>
        <v>0</v>
      </c>
      <c r="G113" s="8"/>
      <c r="H113" s="8">
        <f ca="1">'表2-2(由實施者填寫)'!V116</f>
        <v>0</v>
      </c>
      <c r="I113" s="8">
        <f>'表2-2(由實施者填寫)'!W116</f>
        <v>0</v>
      </c>
    </row>
    <row r="114" spans="1:9" x14ac:dyDescent="0.25">
      <c r="A114" s="191">
        <v>110</v>
      </c>
      <c r="B114" s="191">
        <f>'表2-2(由實施者填寫)'!B117</f>
        <v>0</v>
      </c>
      <c r="C114" s="191">
        <f>'表2-2(由實施者填寫)'!R117</f>
        <v>0</v>
      </c>
      <c r="D114" s="191">
        <f>'表2-2(由實施者填寫)'!S117</f>
        <v>0</v>
      </c>
      <c r="E114" s="8">
        <f>'表2-2(由實施者填寫)'!P117</f>
        <v>0</v>
      </c>
      <c r="F114" s="8">
        <f>'表2-2(由實施者填寫)'!U117</f>
        <v>0</v>
      </c>
      <c r="G114" s="8"/>
      <c r="H114" s="8">
        <f ca="1">'表2-2(由實施者填寫)'!V117</f>
        <v>0</v>
      </c>
      <c r="I114" s="8">
        <f>'表2-2(由實施者填寫)'!W117</f>
        <v>0</v>
      </c>
    </row>
    <row r="115" spans="1:9" x14ac:dyDescent="0.25">
      <c r="A115" s="191">
        <v>111</v>
      </c>
      <c r="B115" s="191">
        <f>'表2-2(由實施者填寫)'!B118</f>
        <v>0</v>
      </c>
      <c r="C115" s="191">
        <f>'表2-2(由實施者填寫)'!R118</f>
        <v>0</v>
      </c>
      <c r="D115" s="191">
        <f>'表2-2(由實施者填寫)'!S118</f>
        <v>0</v>
      </c>
      <c r="E115" s="8">
        <f>'表2-2(由實施者填寫)'!P118</f>
        <v>0</v>
      </c>
      <c r="F115" s="8">
        <f>'表2-2(由實施者填寫)'!U118</f>
        <v>0</v>
      </c>
      <c r="G115" s="8"/>
      <c r="H115" s="8">
        <f ca="1">'表2-2(由實施者填寫)'!V118</f>
        <v>0</v>
      </c>
      <c r="I115" s="8">
        <f>'表2-2(由實施者填寫)'!W118</f>
        <v>0</v>
      </c>
    </row>
    <row r="116" spans="1:9" x14ac:dyDescent="0.25">
      <c r="A116" s="191">
        <v>112</v>
      </c>
      <c r="B116" s="191">
        <f>'表2-2(由實施者填寫)'!B119</f>
        <v>0</v>
      </c>
      <c r="C116" s="191">
        <f>'表2-2(由實施者填寫)'!R119</f>
        <v>0</v>
      </c>
      <c r="D116" s="191">
        <f>'表2-2(由實施者填寫)'!S119</f>
        <v>0</v>
      </c>
      <c r="E116" s="8">
        <f>'表2-2(由實施者填寫)'!P119</f>
        <v>0</v>
      </c>
      <c r="F116" s="8">
        <f>'表2-2(由實施者填寫)'!U119</f>
        <v>0</v>
      </c>
      <c r="G116" s="8"/>
      <c r="H116" s="8">
        <f ca="1">'表2-2(由實施者填寫)'!V119</f>
        <v>0</v>
      </c>
      <c r="I116" s="8">
        <f>'表2-2(由實施者填寫)'!W119</f>
        <v>0</v>
      </c>
    </row>
    <row r="117" spans="1:9" x14ac:dyDescent="0.25">
      <c r="A117" s="191">
        <v>113</v>
      </c>
      <c r="B117" s="191">
        <f>'表2-2(由實施者填寫)'!B120</f>
        <v>0</v>
      </c>
      <c r="C117" s="191">
        <f>'表2-2(由實施者填寫)'!R120</f>
        <v>0</v>
      </c>
      <c r="D117" s="191">
        <f>'表2-2(由實施者填寫)'!S120</f>
        <v>0</v>
      </c>
      <c r="E117" s="8">
        <f>'表2-2(由實施者填寫)'!P120</f>
        <v>0</v>
      </c>
      <c r="F117" s="8">
        <f>'表2-2(由實施者填寫)'!U120</f>
        <v>0</v>
      </c>
      <c r="G117" s="8"/>
      <c r="H117" s="8">
        <f ca="1">'表2-2(由實施者填寫)'!V120</f>
        <v>0</v>
      </c>
      <c r="I117" s="8">
        <f>'表2-2(由實施者填寫)'!W120</f>
        <v>0</v>
      </c>
    </row>
    <row r="118" spans="1:9" x14ac:dyDescent="0.25">
      <c r="A118" s="191">
        <v>114</v>
      </c>
      <c r="B118" s="191">
        <f>'表2-2(由實施者填寫)'!B121</f>
        <v>0</v>
      </c>
      <c r="C118" s="191">
        <f>'表2-2(由實施者填寫)'!R121</f>
        <v>0</v>
      </c>
      <c r="D118" s="191">
        <f>'表2-2(由實施者填寫)'!S121</f>
        <v>0</v>
      </c>
      <c r="E118" s="8">
        <f>'表2-2(由實施者填寫)'!P121</f>
        <v>0</v>
      </c>
      <c r="F118" s="8">
        <f>'表2-2(由實施者填寫)'!U121</f>
        <v>0</v>
      </c>
      <c r="G118" s="8"/>
      <c r="H118" s="8">
        <f ca="1">'表2-2(由實施者填寫)'!V121</f>
        <v>0</v>
      </c>
      <c r="I118" s="8">
        <f>'表2-2(由實施者填寫)'!W121</f>
        <v>0</v>
      </c>
    </row>
    <row r="119" spans="1:9" x14ac:dyDescent="0.25">
      <c r="A119" s="191">
        <v>115</v>
      </c>
      <c r="B119" s="191">
        <f>'表2-2(由實施者填寫)'!B122</f>
        <v>0</v>
      </c>
      <c r="C119" s="191">
        <f>'表2-2(由實施者填寫)'!R122</f>
        <v>0</v>
      </c>
      <c r="D119" s="191">
        <f>'表2-2(由實施者填寫)'!S122</f>
        <v>0</v>
      </c>
      <c r="E119" s="8">
        <f>'表2-2(由實施者填寫)'!P122</f>
        <v>0</v>
      </c>
      <c r="F119" s="8">
        <f>'表2-2(由實施者填寫)'!U122</f>
        <v>0</v>
      </c>
      <c r="G119" s="8"/>
      <c r="H119" s="8">
        <f ca="1">'表2-2(由實施者填寫)'!V122</f>
        <v>0</v>
      </c>
      <c r="I119" s="8">
        <f>'表2-2(由實施者填寫)'!W122</f>
        <v>0</v>
      </c>
    </row>
    <row r="120" spans="1:9" x14ac:dyDescent="0.25">
      <c r="A120" s="191">
        <v>116</v>
      </c>
      <c r="B120" s="191">
        <f>'表2-2(由實施者填寫)'!B123</f>
        <v>0</v>
      </c>
      <c r="C120" s="191">
        <f>'表2-2(由實施者填寫)'!R123</f>
        <v>0</v>
      </c>
      <c r="D120" s="191">
        <f>'表2-2(由實施者填寫)'!S123</f>
        <v>0</v>
      </c>
      <c r="E120" s="8">
        <f>'表2-2(由實施者填寫)'!P123</f>
        <v>0</v>
      </c>
      <c r="F120" s="8">
        <f>'表2-2(由實施者填寫)'!U123</f>
        <v>0</v>
      </c>
      <c r="G120" s="8"/>
      <c r="H120" s="8">
        <f ca="1">'表2-2(由實施者填寫)'!V123</f>
        <v>0</v>
      </c>
      <c r="I120" s="8">
        <f>'表2-2(由實施者填寫)'!W123</f>
        <v>0</v>
      </c>
    </row>
    <row r="121" spans="1:9" x14ac:dyDescent="0.25">
      <c r="A121" s="191">
        <v>117</v>
      </c>
      <c r="B121" s="191">
        <f>'表2-2(由實施者填寫)'!B124</f>
        <v>0</v>
      </c>
      <c r="C121" s="191">
        <f>'表2-2(由實施者填寫)'!R124</f>
        <v>0</v>
      </c>
      <c r="D121" s="191">
        <f>'表2-2(由實施者填寫)'!S124</f>
        <v>0</v>
      </c>
      <c r="E121" s="8">
        <f>'表2-2(由實施者填寫)'!P124</f>
        <v>0</v>
      </c>
      <c r="F121" s="8">
        <f>'表2-2(由實施者填寫)'!U124</f>
        <v>0</v>
      </c>
      <c r="G121" s="8"/>
      <c r="H121" s="8">
        <f ca="1">'表2-2(由實施者填寫)'!V124</f>
        <v>0</v>
      </c>
      <c r="I121" s="8">
        <f>'表2-2(由實施者填寫)'!W124</f>
        <v>0</v>
      </c>
    </row>
    <row r="122" spans="1:9" x14ac:dyDescent="0.25">
      <c r="A122" s="191">
        <v>118</v>
      </c>
      <c r="B122" s="191">
        <f>'表2-2(由實施者填寫)'!B125</f>
        <v>0</v>
      </c>
      <c r="C122" s="191">
        <f>'表2-2(由實施者填寫)'!R125</f>
        <v>0</v>
      </c>
      <c r="D122" s="191">
        <f>'表2-2(由實施者填寫)'!S125</f>
        <v>0</v>
      </c>
      <c r="E122" s="8">
        <f>'表2-2(由實施者填寫)'!P125</f>
        <v>0</v>
      </c>
      <c r="F122" s="8">
        <f>'表2-2(由實施者填寫)'!U125</f>
        <v>0</v>
      </c>
      <c r="G122" s="8"/>
      <c r="H122" s="8">
        <f ca="1">'表2-2(由實施者填寫)'!V125</f>
        <v>0</v>
      </c>
      <c r="I122" s="8">
        <f>'表2-2(由實施者填寫)'!W125</f>
        <v>0</v>
      </c>
    </row>
    <row r="123" spans="1:9" x14ac:dyDescent="0.25">
      <c r="A123" s="191">
        <v>119</v>
      </c>
      <c r="B123" s="191">
        <f>'表2-2(由實施者填寫)'!B126</f>
        <v>0</v>
      </c>
      <c r="C123" s="191">
        <f>'表2-2(由實施者填寫)'!R126</f>
        <v>0</v>
      </c>
      <c r="D123" s="191">
        <f>'表2-2(由實施者填寫)'!S126</f>
        <v>0</v>
      </c>
      <c r="E123" s="8">
        <f>'表2-2(由實施者填寫)'!P126</f>
        <v>0</v>
      </c>
      <c r="F123" s="8">
        <f>'表2-2(由實施者填寫)'!U126</f>
        <v>0</v>
      </c>
      <c r="G123" s="8"/>
      <c r="H123" s="8">
        <f ca="1">'表2-2(由實施者填寫)'!V126</f>
        <v>0</v>
      </c>
      <c r="I123" s="8">
        <f>'表2-2(由實施者填寫)'!W126</f>
        <v>0</v>
      </c>
    </row>
    <row r="124" spans="1:9" x14ac:dyDescent="0.25">
      <c r="A124" s="191">
        <v>120</v>
      </c>
      <c r="B124" s="191">
        <f>'表2-2(由實施者填寫)'!B127</f>
        <v>0</v>
      </c>
      <c r="C124" s="191">
        <f>'表2-2(由實施者填寫)'!R127</f>
        <v>0</v>
      </c>
      <c r="D124" s="191">
        <f>'表2-2(由實施者填寫)'!S127</f>
        <v>0</v>
      </c>
      <c r="E124" s="8">
        <f>'表2-2(由實施者填寫)'!P127</f>
        <v>0</v>
      </c>
      <c r="F124" s="8">
        <f>'表2-2(由實施者填寫)'!U127</f>
        <v>0</v>
      </c>
      <c r="G124" s="8"/>
      <c r="H124" s="8">
        <f ca="1">'表2-2(由實施者填寫)'!V127</f>
        <v>0</v>
      </c>
      <c r="I124" s="8">
        <f>'表2-2(由實施者填寫)'!W127</f>
        <v>0</v>
      </c>
    </row>
    <row r="125" spans="1:9" x14ac:dyDescent="0.25">
      <c r="A125" s="191">
        <v>121</v>
      </c>
      <c r="B125" s="191">
        <f>'表2-2(由實施者填寫)'!B128</f>
        <v>0</v>
      </c>
      <c r="C125" s="191">
        <f>'表2-2(由實施者填寫)'!R128</f>
        <v>0</v>
      </c>
      <c r="D125" s="191">
        <f>'表2-2(由實施者填寫)'!S128</f>
        <v>0</v>
      </c>
      <c r="E125" s="8">
        <f>'表2-2(由實施者填寫)'!P128</f>
        <v>0</v>
      </c>
      <c r="F125" s="8">
        <f>'表2-2(由實施者填寫)'!U128</f>
        <v>0</v>
      </c>
      <c r="G125" s="8"/>
      <c r="H125" s="8">
        <f ca="1">'表2-2(由實施者填寫)'!V128</f>
        <v>0</v>
      </c>
      <c r="I125" s="8">
        <f>'表2-2(由實施者填寫)'!W128</f>
        <v>0</v>
      </c>
    </row>
    <row r="126" spans="1:9" x14ac:dyDescent="0.25">
      <c r="A126" s="191">
        <v>122</v>
      </c>
      <c r="B126" s="191">
        <f>'表2-2(由實施者填寫)'!B129</f>
        <v>0</v>
      </c>
      <c r="C126" s="191">
        <f>'表2-2(由實施者填寫)'!R129</f>
        <v>0</v>
      </c>
      <c r="D126" s="191">
        <f>'表2-2(由實施者填寫)'!S129</f>
        <v>0</v>
      </c>
      <c r="E126" s="8">
        <f>'表2-2(由實施者填寫)'!P129</f>
        <v>0</v>
      </c>
      <c r="F126" s="8">
        <f>'表2-2(由實施者填寫)'!U129</f>
        <v>0</v>
      </c>
      <c r="G126" s="8"/>
      <c r="H126" s="8">
        <f ca="1">'表2-2(由實施者填寫)'!V129</f>
        <v>0</v>
      </c>
      <c r="I126" s="8">
        <f>'表2-2(由實施者填寫)'!W129</f>
        <v>0</v>
      </c>
    </row>
    <row r="127" spans="1:9" x14ac:dyDescent="0.25">
      <c r="A127" s="191">
        <v>123</v>
      </c>
      <c r="B127" s="191">
        <f>'表2-2(由實施者填寫)'!B130</f>
        <v>0</v>
      </c>
      <c r="C127" s="191">
        <f>'表2-2(由實施者填寫)'!R130</f>
        <v>0</v>
      </c>
      <c r="D127" s="191">
        <f>'表2-2(由實施者填寫)'!S130</f>
        <v>0</v>
      </c>
      <c r="E127" s="8">
        <f>'表2-2(由實施者填寫)'!P130</f>
        <v>0</v>
      </c>
      <c r="F127" s="8">
        <f>'表2-2(由實施者填寫)'!U130</f>
        <v>0</v>
      </c>
      <c r="G127" s="8"/>
      <c r="H127" s="8">
        <f ca="1">'表2-2(由實施者填寫)'!V130</f>
        <v>0</v>
      </c>
      <c r="I127" s="8">
        <f>'表2-2(由實施者填寫)'!W130</f>
        <v>0</v>
      </c>
    </row>
    <row r="128" spans="1:9" x14ac:dyDescent="0.25">
      <c r="A128" s="191">
        <v>124</v>
      </c>
      <c r="B128" s="191">
        <f>'表2-2(由實施者填寫)'!B131</f>
        <v>0</v>
      </c>
      <c r="C128" s="191">
        <f>'表2-2(由實施者填寫)'!R131</f>
        <v>0</v>
      </c>
      <c r="D128" s="191">
        <f>'表2-2(由實施者填寫)'!S131</f>
        <v>0</v>
      </c>
      <c r="E128" s="8">
        <f>'表2-2(由實施者填寫)'!P131</f>
        <v>0</v>
      </c>
      <c r="F128" s="8">
        <f>'表2-2(由實施者填寫)'!U131</f>
        <v>0</v>
      </c>
      <c r="G128" s="8"/>
      <c r="H128" s="8">
        <f ca="1">'表2-2(由實施者填寫)'!V131</f>
        <v>0</v>
      </c>
      <c r="I128" s="8">
        <f>'表2-2(由實施者填寫)'!W131</f>
        <v>0</v>
      </c>
    </row>
    <row r="129" spans="1:9" x14ac:dyDescent="0.25">
      <c r="A129" s="191">
        <v>125</v>
      </c>
      <c r="B129" s="191">
        <f>'表2-2(由實施者填寫)'!B132</f>
        <v>0</v>
      </c>
      <c r="C129" s="191">
        <f>'表2-2(由實施者填寫)'!R132</f>
        <v>0</v>
      </c>
      <c r="D129" s="191">
        <f>'表2-2(由實施者填寫)'!S132</f>
        <v>0</v>
      </c>
      <c r="E129" s="8">
        <f>'表2-2(由實施者填寫)'!P132</f>
        <v>0</v>
      </c>
      <c r="F129" s="8">
        <f>'表2-2(由實施者填寫)'!U132</f>
        <v>0</v>
      </c>
      <c r="G129" s="8"/>
      <c r="H129" s="8">
        <f ca="1">'表2-2(由實施者填寫)'!V132</f>
        <v>0</v>
      </c>
      <c r="I129" s="8">
        <f>'表2-2(由實施者填寫)'!W132</f>
        <v>0</v>
      </c>
    </row>
    <row r="130" spans="1:9" x14ac:dyDescent="0.25">
      <c r="A130" s="191">
        <v>126</v>
      </c>
      <c r="B130" s="191">
        <f>'表2-2(由實施者填寫)'!B133</f>
        <v>0</v>
      </c>
      <c r="C130" s="191">
        <f>'表2-2(由實施者填寫)'!R133</f>
        <v>0</v>
      </c>
      <c r="D130" s="191">
        <f>'表2-2(由實施者填寫)'!S133</f>
        <v>0</v>
      </c>
      <c r="E130" s="8">
        <f>'表2-2(由實施者填寫)'!P133</f>
        <v>0</v>
      </c>
      <c r="F130" s="8">
        <f>'表2-2(由實施者填寫)'!U133</f>
        <v>0</v>
      </c>
      <c r="G130" s="8"/>
      <c r="H130" s="8">
        <f ca="1">'表2-2(由實施者填寫)'!V133</f>
        <v>0</v>
      </c>
      <c r="I130" s="8">
        <f>'表2-2(由實施者填寫)'!W133</f>
        <v>0</v>
      </c>
    </row>
    <row r="131" spans="1:9" x14ac:dyDescent="0.25">
      <c r="A131" s="191">
        <v>127</v>
      </c>
      <c r="B131" s="191">
        <f>'表2-2(由實施者填寫)'!B134</f>
        <v>0</v>
      </c>
      <c r="C131" s="191">
        <f>'表2-2(由實施者填寫)'!R134</f>
        <v>0</v>
      </c>
      <c r="D131" s="191">
        <f>'表2-2(由實施者填寫)'!S134</f>
        <v>0</v>
      </c>
      <c r="E131" s="8">
        <f>'表2-2(由實施者填寫)'!P134</f>
        <v>0</v>
      </c>
      <c r="F131" s="8">
        <f>'表2-2(由實施者填寫)'!U134</f>
        <v>0</v>
      </c>
      <c r="G131" s="8"/>
      <c r="H131" s="8">
        <f ca="1">'表2-2(由實施者填寫)'!V134</f>
        <v>0</v>
      </c>
      <c r="I131" s="8">
        <f>'表2-2(由實施者填寫)'!W134</f>
        <v>0</v>
      </c>
    </row>
    <row r="132" spans="1:9" x14ac:dyDescent="0.25">
      <c r="A132" s="191">
        <v>128</v>
      </c>
      <c r="B132" s="191">
        <f>'表2-2(由實施者填寫)'!B135</f>
        <v>0</v>
      </c>
      <c r="C132" s="191">
        <f>'表2-2(由實施者填寫)'!R135</f>
        <v>0</v>
      </c>
      <c r="D132" s="191">
        <f>'表2-2(由實施者填寫)'!S135</f>
        <v>0</v>
      </c>
      <c r="E132" s="8">
        <f>'表2-2(由實施者填寫)'!P135</f>
        <v>0</v>
      </c>
      <c r="F132" s="8">
        <f>'表2-2(由實施者填寫)'!U135</f>
        <v>0</v>
      </c>
      <c r="G132" s="8"/>
      <c r="H132" s="8">
        <f ca="1">'表2-2(由實施者填寫)'!V135</f>
        <v>0</v>
      </c>
      <c r="I132" s="8">
        <f>'表2-2(由實施者填寫)'!W135</f>
        <v>0</v>
      </c>
    </row>
    <row r="133" spans="1:9" x14ac:dyDescent="0.25">
      <c r="A133" s="191">
        <v>129</v>
      </c>
      <c r="B133" s="191">
        <f>'表2-2(由實施者填寫)'!B136</f>
        <v>0</v>
      </c>
      <c r="C133" s="191">
        <f>'表2-2(由實施者填寫)'!R136</f>
        <v>0</v>
      </c>
      <c r="D133" s="191">
        <f>'表2-2(由實施者填寫)'!S136</f>
        <v>0</v>
      </c>
      <c r="E133" s="8">
        <f>'表2-2(由實施者填寫)'!P136</f>
        <v>0</v>
      </c>
      <c r="F133" s="8">
        <f>'表2-2(由實施者填寫)'!U136</f>
        <v>0</v>
      </c>
      <c r="G133" s="8"/>
      <c r="H133" s="8">
        <f ca="1">'表2-2(由實施者填寫)'!V136</f>
        <v>0</v>
      </c>
      <c r="I133" s="8">
        <f>'表2-2(由實施者填寫)'!W136</f>
        <v>0</v>
      </c>
    </row>
    <row r="134" spans="1:9" x14ac:dyDescent="0.25">
      <c r="A134" s="191">
        <v>130</v>
      </c>
      <c r="B134" s="191">
        <f>'表2-2(由實施者填寫)'!B137</f>
        <v>0</v>
      </c>
      <c r="C134" s="191">
        <f>'表2-2(由實施者填寫)'!R137</f>
        <v>0</v>
      </c>
      <c r="D134" s="191">
        <f>'表2-2(由實施者填寫)'!S137</f>
        <v>0</v>
      </c>
      <c r="E134" s="8">
        <f>'表2-2(由實施者填寫)'!P137</f>
        <v>0</v>
      </c>
      <c r="F134" s="8">
        <f>'表2-2(由實施者填寫)'!U137</f>
        <v>0</v>
      </c>
      <c r="G134" s="8"/>
      <c r="H134" s="8">
        <f ca="1">'表2-2(由實施者填寫)'!V137</f>
        <v>0</v>
      </c>
      <c r="I134" s="8">
        <f>'表2-2(由實施者填寫)'!W137</f>
        <v>0</v>
      </c>
    </row>
    <row r="135" spans="1:9" x14ac:dyDescent="0.25">
      <c r="A135" s="191">
        <v>131</v>
      </c>
      <c r="B135" s="191">
        <f>'表2-2(由實施者填寫)'!B138</f>
        <v>0</v>
      </c>
      <c r="C135" s="191">
        <f>'表2-2(由實施者填寫)'!R138</f>
        <v>0</v>
      </c>
      <c r="D135" s="191">
        <f>'表2-2(由實施者填寫)'!S138</f>
        <v>0</v>
      </c>
      <c r="E135" s="8">
        <f>'表2-2(由實施者填寫)'!P138</f>
        <v>0</v>
      </c>
      <c r="F135" s="8">
        <f>'表2-2(由實施者填寫)'!U138</f>
        <v>0</v>
      </c>
      <c r="G135" s="8"/>
      <c r="H135" s="8">
        <f ca="1">'表2-2(由實施者填寫)'!V138</f>
        <v>0</v>
      </c>
      <c r="I135" s="8">
        <f>'表2-2(由實施者填寫)'!W138</f>
        <v>0</v>
      </c>
    </row>
    <row r="136" spans="1:9" x14ac:dyDescent="0.25">
      <c r="A136" s="191">
        <v>132</v>
      </c>
      <c r="B136" s="191">
        <f>'表2-2(由實施者填寫)'!B139</f>
        <v>0</v>
      </c>
      <c r="C136" s="191">
        <f>'表2-2(由實施者填寫)'!R139</f>
        <v>0</v>
      </c>
      <c r="D136" s="191">
        <f>'表2-2(由實施者填寫)'!S139</f>
        <v>0</v>
      </c>
      <c r="E136" s="8">
        <f>'表2-2(由實施者填寫)'!P139</f>
        <v>0</v>
      </c>
      <c r="F136" s="8">
        <f>'表2-2(由實施者填寫)'!U139</f>
        <v>0</v>
      </c>
      <c r="G136" s="8"/>
      <c r="H136" s="8">
        <f ca="1">'表2-2(由實施者填寫)'!V139</f>
        <v>0</v>
      </c>
      <c r="I136" s="8">
        <f>'表2-2(由實施者填寫)'!W139</f>
        <v>0</v>
      </c>
    </row>
    <row r="137" spans="1:9" x14ac:dyDescent="0.25">
      <c r="A137" s="191">
        <v>133</v>
      </c>
      <c r="B137" s="191">
        <f>'表2-2(由實施者填寫)'!B140</f>
        <v>0</v>
      </c>
      <c r="C137" s="191">
        <f>'表2-2(由實施者填寫)'!R140</f>
        <v>0</v>
      </c>
      <c r="D137" s="191">
        <f>'表2-2(由實施者填寫)'!S140</f>
        <v>0</v>
      </c>
      <c r="E137" s="8">
        <f>'表2-2(由實施者填寫)'!P140</f>
        <v>0</v>
      </c>
      <c r="F137" s="8">
        <f>'表2-2(由實施者填寫)'!U140</f>
        <v>0</v>
      </c>
      <c r="G137" s="8"/>
      <c r="H137" s="8">
        <f ca="1">'表2-2(由實施者填寫)'!V140</f>
        <v>0</v>
      </c>
      <c r="I137" s="8">
        <f>'表2-2(由實施者填寫)'!W140</f>
        <v>0</v>
      </c>
    </row>
    <row r="138" spans="1:9" x14ac:dyDescent="0.25">
      <c r="A138" s="191">
        <v>134</v>
      </c>
      <c r="B138" s="191">
        <f>'表2-2(由實施者填寫)'!B141</f>
        <v>0</v>
      </c>
      <c r="C138" s="191">
        <f>'表2-2(由實施者填寫)'!R141</f>
        <v>0</v>
      </c>
      <c r="D138" s="191">
        <f>'表2-2(由實施者填寫)'!S141</f>
        <v>0</v>
      </c>
      <c r="E138" s="8">
        <f>'表2-2(由實施者填寫)'!P141</f>
        <v>0</v>
      </c>
      <c r="F138" s="8">
        <f>'表2-2(由實施者填寫)'!U141</f>
        <v>0</v>
      </c>
      <c r="G138" s="8"/>
      <c r="H138" s="8">
        <f ca="1">'表2-2(由實施者填寫)'!V141</f>
        <v>0</v>
      </c>
      <c r="I138" s="8">
        <f>'表2-2(由實施者填寫)'!W141</f>
        <v>0</v>
      </c>
    </row>
    <row r="139" spans="1:9" x14ac:dyDescent="0.25">
      <c r="A139" s="191">
        <v>135</v>
      </c>
      <c r="B139" s="191">
        <f>'表2-2(由實施者填寫)'!B142</f>
        <v>0</v>
      </c>
      <c r="C139" s="191">
        <f>'表2-2(由實施者填寫)'!R142</f>
        <v>0</v>
      </c>
      <c r="D139" s="191">
        <f>'表2-2(由實施者填寫)'!S142</f>
        <v>0</v>
      </c>
      <c r="E139" s="8">
        <f>'表2-2(由實施者填寫)'!P142</f>
        <v>0</v>
      </c>
      <c r="F139" s="8">
        <f>'表2-2(由實施者填寫)'!U142</f>
        <v>0</v>
      </c>
      <c r="G139" s="8"/>
      <c r="H139" s="8">
        <f ca="1">'表2-2(由實施者填寫)'!V142</f>
        <v>0</v>
      </c>
      <c r="I139" s="8">
        <f>'表2-2(由實施者填寫)'!W142</f>
        <v>0</v>
      </c>
    </row>
    <row r="140" spans="1:9" x14ac:dyDescent="0.25">
      <c r="A140" s="191">
        <v>136</v>
      </c>
      <c r="B140" s="191">
        <f>'表2-2(由實施者填寫)'!B143</f>
        <v>0</v>
      </c>
      <c r="C140" s="191">
        <f>'表2-2(由實施者填寫)'!R143</f>
        <v>0</v>
      </c>
      <c r="D140" s="191">
        <f>'表2-2(由實施者填寫)'!S143</f>
        <v>0</v>
      </c>
      <c r="E140" s="8">
        <f>'表2-2(由實施者填寫)'!P143</f>
        <v>0</v>
      </c>
      <c r="F140" s="8">
        <f>'表2-2(由實施者填寫)'!U143</f>
        <v>0</v>
      </c>
      <c r="G140" s="8"/>
      <c r="H140" s="8">
        <f ca="1">'表2-2(由實施者填寫)'!V143</f>
        <v>0</v>
      </c>
      <c r="I140" s="8">
        <f>'表2-2(由實施者填寫)'!W143</f>
        <v>0</v>
      </c>
    </row>
    <row r="141" spans="1:9" x14ac:dyDescent="0.25">
      <c r="A141" s="191">
        <v>137</v>
      </c>
      <c r="B141" s="191">
        <f>'表2-2(由實施者填寫)'!B144</f>
        <v>0</v>
      </c>
      <c r="C141" s="191">
        <f>'表2-2(由實施者填寫)'!R144</f>
        <v>0</v>
      </c>
      <c r="D141" s="191">
        <f>'表2-2(由實施者填寫)'!S144</f>
        <v>0</v>
      </c>
      <c r="E141" s="8">
        <f>'表2-2(由實施者填寫)'!P144</f>
        <v>0</v>
      </c>
      <c r="F141" s="8">
        <f>'表2-2(由實施者填寫)'!U144</f>
        <v>0</v>
      </c>
      <c r="G141" s="8"/>
      <c r="H141" s="8">
        <f ca="1">'表2-2(由實施者填寫)'!V144</f>
        <v>0</v>
      </c>
      <c r="I141" s="8">
        <f>'表2-2(由實施者填寫)'!W144</f>
        <v>0</v>
      </c>
    </row>
    <row r="142" spans="1:9" x14ac:dyDescent="0.25">
      <c r="A142" s="191">
        <v>138</v>
      </c>
      <c r="B142" s="191">
        <f>'表2-2(由實施者填寫)'!B145</f>
        <v>0</v>
      </c>
      <c r="C142" s="191">
        <f>'表2-2(由實施者填寫)'!R145</f>
        <v>0</v>
      </c>
      <c r="D142" s="191">
        <f>'表2-2(由實施者填寫)'!S145</f>
        <v>0</v>
      </c>
      <c r="E142" s="8">
        <f>'表2-2(由實施者填寫)'!P145</f>
        <v>0</v>
      </c>
      <c r="F142" s="8">
        <f>'表2-2(由實施者填寫)'!U145</f>
        <v>0</v>
      </c>
      <c r="G142" s="8"/>
      <c r="H142" s="8">
        <f ca="1">'表2-2(由實施者填寫)'!V145</f>
        <v>0</v>
      </c>
      <c r="I142" s="8">
        <f>'表2-2(由實施者填寫)'!W145</f>
        <v>0</v>
      </c>
    </row>
    <row r="143" spans="1:9" x14ac:dyDescent="0.25">
      <c r="A143" s="191">
        <v>139</v>
      </c>
      <c r="B143" s="191">
        <f>'表2-2(由實施者填寫)'!B146</f>
        <v>0</v>
      </c>
      <c r="C143" s="191">
        <f>'表2-2(由實施者填寫)'!R146</f>
        <v>0</v>
      </c>
      <c r="D143" s="191">
        <f>'表2-2(由實施者填寫)'!S146</f>
        <v>0</v>
      </c>
      <c r="E143" s="8">
        <f>'表2-2(由實施者填寫)'!P146</f>
        <v>0</v>
      </c>
      <c r="F143" s="8">
        <f>'表2-2(由實施者填寫)'!U146</f>
        <v>0</v>
      </c>
      <c r="G143" s="8"/>
      <c r="H143" s="8">
        <f ca="1">'表2-2(由實施者填寫)'!V146</f>
        <v>0</v>
      </c>
      <c r="I143" s="8">
        <f>'表2-2(由實施者填寫)'!W146</f>
        <v>0</v>
      </c>
    </row>
    <row r="144" spans="1:9" x14ac:dyDescent="0.25">
      <c r="A144" s="191">
        <v>140</v>
      </c>
      <c r="B144" s="191">
        <f>'表2-2(由實施者填寫)'!B147</f>
        <v>0</v>
      </c>
      <c r="C144" s="191">
        <f>'表2-2(由實施者填寫)'!R147</f>
        <v>0</v>
      </c>
      <c r="D144" s="191">
        <f>'表2-2(由實施者填寫)'!S147</f>
        <v>0</v>
      </c>
      <c r="E144" s="8">
        <f>'表2-2(由實施者填寫)'!P147</f>
        <v>0</v>
      </c>
      <c r="F144" s="8">
        <f>'表2-2(由實施者填寫)'!U147</f>
        <v>0</v>
      </c>
      <c r="G144" s="8"/>
      <c r="H144" s="8">
        <f ca="1">'表2-2(由實施者填寫)'!V147</f>
        <v>0</v>
      </c>
      <c r="I144" s="8">
        <f>'表2-2(由實施者填寫)'!W147</f>
        <v>0</v>
      </c>
    </row>
    <row r="145" spans="1:9" x14ac:dyDescent="0.25">
      <c r="A145" s="191">
        <v>141</v>
      </c>
      <c r="B145" s="191">
        <f>'表2-2(由實施者填寫)'!B148</f>
        <v>0</v>
      </c>
      <c r="C145" s="191">
        <f>'表2-2(由實施者填寫)'!R148</f>
        <v>0</v>
      </c>
      <c r="D145" s="191">
        <f>'表2-2(由實施者填寫)'!S148</f>
        <v>0</v>
      </c>
      <c r="E145" s="8">
        <f>'表2-2(由實施者填寫)'!P148</f>
        <v>0</v>
      </c>
      <c r="F145" s="8">
        <f>'表2-2(由實施者填寫)'!U148</f>
        <v>0</v>
      </c>
      <c r="G145" s="8"/>
      <c r="H145" s="8">
        <f ca="1">'表2-2(由實施者填寫)'!V148</f>
        <v>0</v>
      </c>
      <c r="I145" s="8">
        <f>'表2-2(由實施者填寫)'!W148</f>
        <v>0</v>
      </c>
    </row>
    <row r="146" spans="1:9" x14ac:dyDescent="0.25">
      <c r="A146" s="191">
        <v>142</v>
      </c>
      <c r="B146" s="191">
        <f>'表2-2(由實施者填寫)'!B149</f>
        <v>0</v>
      </c>
      <c r="C146" s="191">
        <f>'表2-2(由實施者填寫)'!R149</f>
        <v>0</v>
      </c>
      <c r="D146" s="191">
        <f>'表2-2(由實施者填寫)'!S149</f>
        <v>0</v>
      </c>
      <c r="E146" s="8">
        <f>'表2-2(由實施者填寫)'!P149</f>
        <v>0</v>
      </c>
      <c r="F146" s="8">
        <f>'表2-2(由實施者填寫)'!U149</f>
        <v>0</v>
      </c>
      <c r="G146" s="8"/>
      <c r="H146" s="8">
        <f ca="1">'表2-2(由實施者填寫)'!V149</f>
        <v>0</v>
      </c>
      <c r="I146" s="8">
        <f>'表2-2(由實施者填寫)'!W149</f>
        <v>0</v>
      </c>
    </row>
    <row r="147" spans="1:9" x14ac:dyDescent="0.25">
      <c r="A147" s="191">
        <v>143</v>
      </c>
      <c r="B147" s="191">
        <f>'表2-2(由實施者填寫)'!B150</f>
        <v>0</v>
      </c>
      <c r="C147" s="191">
        <f>'表2-2(由實施者填寫)'!R150</f>
        <v>0</v>
      </c>
      <c r="D147" s="191">
        <f>'表2-2(由實施者填寫)'!S150</f>
        <v>0</v>
      </c>
      <c r="E147" s="8">
        <f>'表2-2(由實施者填寫)'!P150</f>
        <v>0</v>
      </c>
      <c r="F147" s="8">
        <f>'表2-2(由實施者填寫)'!U150</f>
        <v>0</v>
      </c>
      <c r="G147" s="8"/>
      <c r="H147" s="8">
        <f ca="1">'表2-2(由實施者填寫)'!V150</f>
        <v>0</v>
      </c>
      <c r="I147" s="8">
        <f>'表2-2(由實施者填寫)'!W150</f>
        <v>0</v>
      </c>
    </row>
    <row r="148" spans="1:9" x14ac:dyDescent="0.25">
      <c r="A148" s="191">
        <v>144</v>
      </c>
      <c r="B148" s="191">
        <f>'表2-2(由實施者填寫)'!B151</f>
        <v>0</v>
      </c>
      <c r="C148" s="191">
        <f>'表2-2(由實施者填寫)'!R151</f>
        <v>0</v>
      </c>
      <c r="D148" s="191">
        <f>'表2-2(由實施者填寫)'!S151</f>
        <v>0</v>
      </c>
      <c r="E148" s="8">
        <f>'表2-2(由實施者填寫)'!P151</f>
        <v>0</v>
      </c>
      <c r="F148" s="8">
        <f>'表2-2(由實施者填寫)'!U151</f>
        <v>0</v>
      </c>
      <c r="G148" s="8"/>
      <c r="H148" s="8">
        <f ca="1">'表2-2(由實施者填寫)'!V151</f>
        <v>0</v>
      </c>
      <c r="I148" s="8">
        <f>'表2-2(由實施者填寫)'!W151</f>
        <v>0</v>
      </c>
    </row>
    <row r="149" spans="1:9" x14ac:dyDescent="0.25">
      <c r="A149" s="191">
        <v>145</v>
      </c>
      <c r="B149" s="191">
        <f>'表2-2(由實施者填寫)'!B152</f>
        <v>0</v>
      </c>
      <c r="C149" s="191">
        <f>'表2-2(由實施者填寫)'!R152</f>
        <v>0</v>
      </c>
      <c r="D149" s="191">
        <f>'表2-2(由實施者填寫)'!S152</f>
        <v>0</v>
      </c>
      <c r="E149" s="8">
        <f>'表2-2(由實施者填寫)'!P152</f>
        <v>0</v>
      </c>
      <c r="F149" s="8">
        <f>'表2-2(由實施者填寫)'!U152</f>
        <v>0</v>
      </c>
      <c r="G149" s="8"/>
      <c r="H149" s="8">
        <f ca="1">'表2-2(由實施者填寫)'!V152</f>
        <v>0</v>
      </c>
      <c r="I149" s="8">
        <f>'表2-2(由實施者填寫)'!W152</f>
        <v>0</v>
      </c>
    </row>
    <row r="150" spans="1:9" x14ac:dyDescent="0.25">
      <c r="A150" s="191">
        <v>146</v>
      </c>
      <c r="B150" s="191">
        <f>'表2-2(由實施者填寫)'!B153</f>
        <v>0</v>
      </c>
      <c r="C150" s="191">
        <f>'表2-2(由實施者填寫)'!R153</f>
        <v>0</v>
      </c>
      <c r="D150" s="191">
        <f>'表2-2(由實施者填寫)'!S153</f>
        <v>0</v>
      </c>
      <c r="E150" s="8">
        <f>'表2-2(由實施者填寫)'!P153</f>
        <v>0</v>
      </c>
      <c r="F150" s="8">
        <f>'表2-2(由實施者填寫)'!U153</f>
        <v>0</v>
      </c>
      <c r="G150" s="8"/>
      <c r="H150" s="8">
        <f ca="1">'表2-2(由實施者填寫)'!V153</f>
        <v>0</v>
      </c>
      <c r="I150" s="8">
        <f>'表2-2(由實施者填寫)'!W153</f>
        <v>0</v>
      </c>
    </row>
    <row r="151" spans="1:9" x14ac:dyDescent="0.25">
      <c r="A151" s="191">
        <v>147</v>
      </c>
      <c r="B151" s="191">
        <f>'表2-2(由實施者填寫)'!B154</f>
        <v>0</v>
      </c>
      <c r="C151" s="191">
        <f>'表2-2(由實施者填寫)'!R154</f>
        <v>0</v>
      </c>
      <c r="D151" s="191">
        <f>'表2-2(由實施者填寫)'!S154</f>
        <v>0</v>
      </c>
      <c r="E151" s="8">
        <f>'表2-2(由實施者填寫)'!P154</f>
        <v>0</v>
      </c>
      <c r="F151" s="8">
        <f>'表2-2(由實施者填寫)'!U154</f>
        <v>0</v>
      </c>
      <c r="G151" s="8"/>
      <c r="H151" s="8">
        <f ca="1">'表2-2(由實施者填寫)'!V154</f>
        <v>0</v>
      </c>
      <c r="I151" s="8">
        <f>'表2-2(由實施者填寫)'!W154</f>
        <v>0</v>
      </c>
    </row>
    <row r="152" spans="1:9" x14ac:dyDescent="0.25">
      <c r="A152" s="191">
        <v>148</v>
      </c>
      <c r="B152" s="191">
        <f>'表2-2(由實施者填寫)'!B155</f>
        <v>0</v>
      </c>
      <c r="C152" s="191">
        <f>'表2-2(由實施者填寫)'!R155</f>
        <v>0</v>
      </c>
      <c r="D152" s="191">
        <f>'表2-2(由實施者填寫)'!S155</f>
        <v>0</v>
      </c>
      <c r="E152" s="8">
        <f>'表2-2(由實施者填寫)'!P155</f>
        <v>0</v>
      </c>
      <c r="F152" s="8">
        <f>'表2-2(由實施者填寫)'!U155</f>
        <v>0</v>
      </c>
      <c r="G152" s="8"/>
      <c r="H152" s="8">
        <f ca="1">'表2-2(由實施者填寫)'!V155</f>
        <v>0</v>
      </c>
      <c r="I152" s="8">
        <f>'表2-2(由實施者填寫)'!W155</f>
        <v>0</v>
      </c>
    </row>
    <row r="153" spans="1:9" x14ac:dyDescent="0.25">
      <c r="A153" s="191">
        <v>149</v>
      </c>
      <c r="B153" s="191">
        <f>'表2-2(由實施者填寫)'!B156</f>
        <v>0</v>
      </c>
      <c r="C153" s="191">
        <f>'表2-2(由實施者填寫)'!R156</f>
        <v>0</v>
      </c>
      <c r="D153" s="191">
        <f>'表2-2(由實施者填寫)'!S156</f>
        <v>0</v>
      </c>
      <c r="E153" s="8">
        <f>'表2-2(由實施者填寫)'!P156</f>
        <v>0</v>
      </c>
      <c r="F153" s="8">
        <f>'表2-2(由實施者填寫)'!U156</f>
        <v>0</v>
      </c>
      <c r="G153" s="8"/>
      <c r="H153" s="8">
        <f ca="1">'表2-2(由實施者填寫)'!V156</f>
        <v>0</v>
      </c>
      <c r="I153" s="8">
        <f>'表2-2(由實施者填寫)'!W156</f>
        <v>0</v>
      </c>
    </row>
    <row r="154" spans="1:9" x14ac:dyDescent="0.25">
      <c r="A154" s="191">
        <v>150</v>
      </c>
      <c r="B154" s="191">
        <f>'表2-2(由實施者填寫)'!B157</f>
        <v>0</v>
      </c>
      <c r="C154" s="191">
        <f>'表2-2(由實施者填寫)'!R157</f>
        <v>0</v>
      </c>
      <c r="D154" s="191">
        <f>'表2-2(由實施者填寫)'!S157</f>
        <v>0</v>
      </c>
      <c r="E154" s="8">
        <f>'表2-2(由實施者填寫)'!P157</f>
        <v>0</v>
      </c>
      <c r="F154" s="8">
        <f>'表2-2(由實施者填寫)'!U157</f>
        <v>0</v>
      </c>
      <c r="G154" s="8"/>
      <c r="H154" s="8">
        <f ca="1">'表2-2(由實施者填寫)'!V157</f>
        <v>0</v>
      </c>
      <c r="I154" s="8">
        <f>'表2-2(由實施者填寫)'!W157</f>
        <v>0</v>
      </c>
    </row>
    <row r="155" spans="1:9" x14ac:dyDescent="0.25">
      <c r="A155" s="191">
        <v>151</v>
      </c>
      <c r="B155" s="191">
        <f>'表2-2(由實施者填寫)'!B158</f>
        <v>0</v>
      </c>
      <c r="C155" s="191">
        <f>'表2-2(由實施者填寫)'!R158</f>
        <v>0</v>
      </c>
      <c r="D155" s="191">
        <f>'表2-2(由實施者填寫)'!S158</f>
        <v>0</v>
      </c>
      <c r="E155" s="8">
        <f>'表2-2(由實施者填寫)'!P158</f>
        <v>0</v>
      </c>
      <c r="F155" s="8">
        <f>'表2-2(由實施者填寫)'!U158</f>
        <v>0</v>
      </c>
      <c r="G155" s="8"/>
      <c r="H155" s="8">
        <f ca="1">'表2-2(由實施者填寫)'!V158</f>
        <v>0</v>
      </c>
      <c r="I155" s="8">
        <f>'表2-2(由實施者填寫)'!W158</f>
        <v>0</v>
      </c>
    </row>
    <row r="156" spans="1:9" x14ac:dyDescent="0.25">
      <c r="A156" s="191">
        <v>152</v>
      </c>
      <c r="B156" s="191">
        <f>'表2-2(由實施者填寫)'!B159</f>
        <v>0</v>
      </c>
      <c r="C156" s="191">
        <f>'表2-2(由實施者填寫)'!R159</f>
        <v>0</v>
      </c>
      <c r="D156" s="191">
        <f>'表2-2(由實施者填寫)'!S159</f>
        <v>0</v>
      </c>
      <c r="E156" s="8">
        <f>'表2-2(由實施者填寫)'!P159</f>
        <v>0</v>
      </c>
      <c r="F156" s="8">
        <f>'表2-2(由實施者填寫)'!U159</f>
        <v>0</v>
      </c>
      <c r="G156" s="8"/>
      <c r="H156" s="8">
        <f ca="1">'表2-2(由實施者填寫)'!V159</f>
        <v>0</v>
      </c>
      <c r="I156" s="8">
        <f>'表2-2(由實施者填寫)'!W159</f>
        <v>0</v>
      </c>
    </row>
    <row r="157" spans="1:9" x14ac:dyDescent="0.25">
      <c r="A157" s="191">
        <v>153</v>
      </c>
      <c r="B157" s="191">
        <f>'表2-2(由實施者填寫)'!B160</f>
        <v>0</v>
      </c>
      <c r="C157" s="191">
        <f>'表2-2(由實施者填寫)'!R160</f>
        <v>0</v>
      </c>
      <c r="D157" s="191">
        <f>'表2-2(由實施者填寫)'!S160</f>
        <v>0</v>
      </c>
      <c r="E157" s="8">
        <f>'表2-2(由實施者填寫)'!P160</f>
        <v>0</v>
      </c>
      <c r="F157" s="8">
        <f>'表2-2(由實施者填寫)'!U160</f>
        <v>0</v>
      </c>
      <c r="G157" s="8"/>
      <c r="H157" s="8">
        <f ca="1">'表2-2(由實施者填寫)'!V160</f>
        <v>0</v>
      </c>
      <c r="I157" s="8">
        <f>'表2-2(由實施者填寫)'!W160</f>
        <v>0</v>
      </c>
    </row>
    <row r="158" spans="1:9" x14ac:dyDescent="0.25">
      <c r="A158" s="191">
        <v>154</v>
      </c>
      <c r="B158" s="191">
        <f>'表2-2(由實施者填寫)'!B161</f>
        <v>0</v>
      </c>
      <c r="C158" s="191">
        <f>'表2-2(由實施者填寫)'!R161</f>
        <v>0</v>
      </c>
      <c r="D158" s="191">
        <f>'表2-2(由實施者填寫)'!S161</f>
        <v>0</v>
      </c>
      <c r="E158" s="8">
        <f>'表2-2(由實施者填寫)'!P161</f>
        <v>0</v>
      </c>
      <c r="F158" s="8">
        <f>'表2-2(由實施者填寫)'!U161</f>
        <v>0</v>
      </c>
      <c r="G158" s="8"/>
      <c r="H158" s="8">
        <f ca="1">'表2-2(由實施者填寫)'!V161</f>
        <v>0</v>
      </c>
      <c r="I158" s="8">
        <f>'表2-2(由實施者填寫)'!W161</f>
        <v>0</v>
      </c>
    </row>
    <row r="159" spans="1:9" x14ac:dyDescent="0.25">
      <c r="A159" s="191">
        <v>155</v>
      </c>
      <c r="B159" s="191">
        <f>'表2-2(由實施者填寫)'!B162</f>
        <v>0</v>
      </c>
      <c r="C159" s="191">
        <f>'表2-2(由實施者填寫)'!R162</f>
        <v>0</v>
      </c>
      <c r="D159" s="191">
        <f>'表2-2(由實施者填寫)'!S162</f>
        <v>0</v>
      </c>
      <c r="E159" s="8">
        <f>'表2-2(由實施者填寫)'!P162</f>
        <v>0</v>
      </c>
      <c r="F159" s="8">
        <f>'表2-2(由實施者填寫)'!U162</f>
        <v>0</v>
      </c>
      <c r="G159" s="8"/>
      <c r="H159" s="8">
        <f ca="1">'表2-2(由實施者填寫)'!V162</f>
        <v>0</v>
      </c>
      <c r="I159" s="8">
        <f>'表2-2(由實施者填寫)'!W162</f>
        <v>0</v>
      </c>
    </row>
    <row r="160" spans="1:9" x14ac:dyDescent="0.25">
      <c r="A160" s="191">
        <v>156</v>
      </c>
      <c r="B160" s="191">
        <f>'表2-2(由實施者填寫)'!B163</f>
        <v>0</v>
      </c>
      <c r="C160" s="191">
        <f>'表2-2(由實施者填寫)'!R163</f>
        <v>0</v>
      </c>
      <c r="D160" s="191">
        <f>'表2-2(由實施者填寫)'!S163</f>
        <v>0</v>
      </c>
      <c r="E160" s="8">
        <f>'表2-2(由實施者填寫)'!P163</f>
        <v>0</v>
      </c>
      <c r="F160" s="8">
        <f>'表2-2(由實施者填寫)'!U163</f>
        <v>0</v>
      </c>
      <c r="G160" s="8"/>
      <c r="H160" s="8">
        <f ca="1">'表2-2(由實施者填寫)'!V163</f>
        <v>0</v>
      </c>
      <c r="I160" s="8">
        <f>'表2-2(由實施者填寫)'!W163</f>
        <v>0</v>
      </c>
    </row>
    <row r="161" spans="1:9" x14ac:dyDescent="0.25">
      <c r="A161" s="191">
        <v>157</v>
      </c>
      <c r="B161" s="191">
        <f>'表2-2(由實施者填寫)'!B164</f>
        <v>0</v>
      </c>
      <c r="C161" s="191">
        <f>'表2-2(由實施者填寫)'!R164</f>
        <v>0</v>
      </c>
      <c r="D161" s="191">
        <f>'表2-2(由實施者填寫)'!S164</f>
        <v>0</v>
      </c>
      <c r="E161" s="8">
        <f>'表2-2(由實施者填寫)'!P164</f>
        <v>0</v>
      </c>
      <c r="F161" s="8">
        <f>'表2-2(由實施者填寫)'!U164</f>
        <v>0</v>
      </c>
      <c r="G161" s="8"/>
      <c r="H161" s="8">
        <f ca="1">'表2-2(由實施者填寫)'!V164</f>
        <v>0</v>
      </c>
      <c r="I161" s="8">
        <f>'表2-2(由實施者填寫)'!W164</f>
        <v>0</v>
      </c>
    </row>
    <row r="162" spans="1:9" x14ac:dyDescent="0.25">
      <c r="A162" s="191">
        <v>158</v>
      </c>
      <c r="B162" s="191">
        <f>'表2-2(由實施者填寫)'!B165</f>
        <v>0</v>
      </c>
      <c r="C162" s="191">
        <f>'表2-2(由實施者填寫)'!R165</f>
        <v>0</v>
      </c>
      <c r="D162" s="191">
        <f>'表2-2(由實施者填寫)'!S165</f>
        <v>0</v>
      </c>
      <c r="E162" s="8">
        <f>'表2-2(由實施者填寫)'!P165</f>
        <v>0</v>
      </c>
      <c r="F162" s="8">
        <f>'表2-2(由實施者填寫)'!U165</f>
        <v>0</v>
      </c>
      <c r="G162" s="8"/>
      <c r="H162" s="8">
        <f ca="1">'表2-2(由實施者填寫)'!V165</f>
        <v>0</v>
      </c>
      <c r="I162" s="8">
        <f>'表2-2(由實施者填寫)'!W165</f>
        <v>0</v>
      </c>
    </row>
    <row r="163" spans="1:9" x14ac:dyDescent="0.25">
      <c r="A163" s="191">
        <v>159</v>
      </c>
      <c r="B163" s="191">
        <f>'表2-2(由實施者填寫)'!B166</f>
        <v>0</v>
      </c>
      <c r="C163" s="191">
        <f>'表2-2(由實施者填寫)'!R166</f>
        <v>0</v>
      </c>
      <c r="D163" s="191">
        <f>'表2-2(由實施者填寫)'!S166</f>
        <v>0</v>
      </c>
      <c r="E163" s="8">
        <f>'表2-2(由實施者填寫)'!P166</f>
        <v>0</v>
      </c>
      <c r="F163" s="8">
        <f>'表2-2(由實施者填寫)'!U166</f>
        <v>0</v>
      </c>
      <c r="G163" s="8"/>
      <c r="H163" s="8">
        <f ca="1">'表2-2(由實施者填寫)'!V166</f>
        <v>0</v>
      </c>
      <c r="I163" s="8">
        <f>'表2-2(由實施者填寫)'!W166</f>
        <v>0</v>
      </c>
    </row>
    <row r="164" spans="1:9" x14ac:dyDescent="0.25">
      <c r="A164" s="191">
        <v>160</v>
      </c>
      <c r="B164" s="191">
        <f>'表2-2(由實施者填寫)'!B167</f>
        <v>0</v>
      </c>
      <c r="C164" s="191">
        <f>'表2-2(由實施者填寫)'!R167</f>
        <v>0</v>
      </c>
      <c r="D164" s="191">
        <f>'表2-2(由實施者填寫)'!S167</f>
        <v>0</v>
      </c>
      <c r="E164" s="8">
        <f>'表2-2(由實施者填寫)'!P167</f>
        <v>0</v>
      </c>
      <c r="F164" s="8">
        <f>'表2-2(由實施者填寫)'!U167</f>
        <v>0</v>
      </c>
      <c r="G164" s="8"/>
      <c r="H164" s="8">
        <f ca="1">'表2-2(由實施者填寫)'!V167</f>
        <v>0</v>
      </c>
      <c r="I164" s="8">
        <f>'表2-2(由實施者填寫)'!W167</f>
        <v>0</v>
      </c>
    </row>
    <row r="165" spans="1:9" x14ac:dyDescent="0.25">
      <c r="A165" s="191">
        <v>161</v>
      </c>
      <c r="B165" s="191">
        <f>'表2-2(由實施者填寫)'!B168</f>
        <v>0</v>
      </c>
      <c r="C165" s="191">
        <f>'表2-2(由實施者填寫)'!R168</f>
        <v>0</v>
      </c>
      <c r="D165" s="191">
        <f>'表2-2(由實施者填寫)'!S168</f>
        <v>0</v>
      </c>
      <c r="E165" s="8">
        <f>'表2-2(由實施者填寫)'!P168</f>
        <v>0</v>
      </c>
      <c r="F165" s="8">
        <f>'表2-2(由實施者填寫)'!U168</f>
        <v>0</v>
      </c>
      <c r="G165" s="8"/>
      <c r="H165" s="8">
        <f ca="1">'表2-2(由實施者填寫)'!V168</f>
        <v>0</v>
      </c>
      <c r="I165" s="8">
        <f>'表2-2(由實施者填寫)'!W168</f>
        <v>0</v>
      </c>
    </row>
    <row r="166" spans="1:9" x14ac:dyDescent="0.25">
      <c r="A166" s="191">
        <v>162</v>
      </c>
      <c r="B166" s="191">
        <f>'表2-2(由實施者填寫)'!B169</f>
        <v>0</v>
      </c>
      <c r="C166" s="191">
        <f>'表2-2(由實施者填寫)'!R169</f>
        <v>0</v>
      </c>
      <c r="D166" s="191">
        <f>'表2-2(由實施者填寫)'!S169</f>
        <v>0</v>
      </c>
      <c r="E166" s="8">
        <f>'表2-2(由實施者填寫)'!P169</f>
        <v>0</v>
      </c>
      <c r="F166" s="8">
        <f>'表2-2(由實施者填寫)'!U169</f>
        <v>0</v>
      </c>
      <c r="G166" s="8"/>
      <c r="H166" s="8">
        <f ca="1">'表2-2(由實施者填寫)'!V169</f>
        <v>0</v>
      </c>
      <c r="I166" s="8">
        <f>'表2-2(由實施者填寫)'!W169</f>
        <v>0</v>
      </c>
    </row>
    <row r="167" spans="1:9" x14ac:dyDescent="0.25">
      <c r="A167" s="191">
        <v>163</v>
      </c>
      <c r="B167" s="191">
        <f>'表2-2(由實施者填寫)'!B170</f>
        <v>0</v>
      </c>
      <c r="C167" s="191">
        <f>'表2-2(由實施者填寫)'!R170</f>
        <v>0</v>
      </c>
      <c r="D167" s="191">
        <f>'表2-2(由實施者填寫)'!S170</f>
        <v>0</v>
      </c>
      <c r="E167" s="8">
        <f>'表2-2(由實施者填寫)'!P170</f>
        <v>0</v>
      </c>
      <c r="F167" s="8">
        <f>'表2-2(由實施者填寫)'!U170</f>
        <v>0</v>
      </c>
      <c r="G167" s="8"/>
      <c r="H167" s="8">
        <f ca="1">'表2-2(由實施者填寫)'!V170</f>
        <v>0</v>
      </c>
      <c r="I167" s="8">
        <f>'表2-2(由實施者填寫)'!W170</f>
        <v>0</v>
      </c>
    </row>
    <row r="168" spans="1:9" x14ac:dyDescent="0.25">
      <c r="A168" s="191">
        <v>164</v>
      </c>
      <c r="B168" s="191">
        <f>'表2-2(由實施者填寫)'!B171</f>
        <v>0</v>
      </c>
      <c r="C168" s="191">
        <f>'表2-2(由實施者填寫)'!R171</f>
        <v>0</v>
      </c>
      <c r="D168" s="191">
        <f>'表2-2(由實施者填寫)'!S171</f>
        <v>0</v>
      </c>
      <c r="E168" s="8">
        <f>'表2-2(由實施者填寫)'!P171</f>
        <v>0</v>
      </c>
      <c r="F168" s="8">
        <f>'表2-2(由實施者填寫)'!U171</f>
        <v>0</v>
      </c>
      <c r="G168" s="8"/>
      <c r="H168" s="8">
        <f ca="1">'表2-2(由實施者填寫)'!V171</f>
        <v>0</v>
      </c>
      <c r="I168" s="8">
        <f>'表2-2(由實施者填寫)'!W171</f>
        <v>0</v>
      </c>
    </row>
    <row r="169" spans="1:9" x14ac:dyDescent="0.25">
      <c r="A169" s="191">
        <v>165</v>
      </c>
      <c r="B169" s="191">
        <f>'表2-2(由實施者填寫)'!B172</f>
        <v>0</v>
      </c>
      <c r="C169" s="191">
        <f>'表2-2(由實施者填寫)'!R172</f>
        <v>0</v>
      </c>
      <c r="D169" s="191">
        <f>'表2-2(由實施者填寫)'!S172</f>
        <v>0</v>
      </c>
      <c r="E169" s="8">
        <f>'表2-2(由實施者填寫)'!P172</f>
        <v>0</v>
      </c>
      <c r="F169" s="8">
        <f>'表2-2(由實施者填寫)'!U172</f>
        <v>0</v>
      </c>
      <c r="G169" s="8"/>
      <c r="H169" s="8">
        <f ca="1">'表2-2(由實施者填寫)'!V172</f>
        <v>0</v>
      </c>
      <c r="I169" s="8">
        <f>'表2-2(由實施者填寫)'!W172</f>
        <v>0</v>
      </c>
    </row>
    <row r="170" spans="1:9" x14ac:dyDescent="0.25">
      <c r="A170" s="191">
        <v>166</v>
      </c>
      <c r="B170" s="191">
        <f>'表2-2(由實施者填寫)'!B173</f>
        <v>0</v>
      </c>
      <c r="C170" s="191">
        <f>'表2-2(由實施者填寫)'!R173</f>
        <v>0</v>
      </c>
      <c r="D170" s="191">
        <f>'表2-2(由實施者填寫)'!S173</f>
        <v>0</v>
      </c>
      <c r="E170" s="8">
        <f>'表2-2(由實施者填寫)'!P173</f>
        <v>0</v>
      </c>
      <c r="F170" s="8">
        <f>'表2-2(由實施者填寫)'!U173</f>
        <v>0</v>
      </c>
      <c r="G170" s="8"/>
      <c r="H170" s="8">
        <f ca="1">'表2-2(由實施者填寫)'!V173</f>
        <v>0</v>
      </c>
      <c r="I170" s="8">
        <f>'表2-2(由實施者填寫)'!W173</f>
        <v>0</v>
      </c>
    </row>
    <row r="171" spans="1:9" x14ac:dyDescent="0.25">
      <c r="A171" s="191">
        <v>167</v>
      </c>
      <c r="B171" s="191">
        <f>'表2-2(由實施者填寫)'!B174</f>
        <v>0</v>
      </c>
      <c r="C171" s="191">
        <f>'表2-2(由實施者填寫)'!R174</f>
        <v>0</v>
      </c>
      <c r="D171" s="191">
        <f>'表2-2(由實施者填寫)'!S174</f>
        <v>0</v>
      </c>
      <c r="E171" s="8">
        <f>'表2-2(由實施者填寫)'!P174</f>
        <v>0</v>
      </c>
      <c r="F171" s="8">
        <f>'表2-2(由實施者填寫)'!U174</f>
        <v>0</v>
      </c>
      <c r="G171" s="8"/>
      <c r="H171" s="8">
        <f ca="1">'表2-2(由實施者填寫)'!V174</f>
        <v>0</v>
      </c>
      <c r="I171" s="8">
        <f>'表2-2(由實施者填寫)'!W174</f>
        <v>0</v>
      </c>
    </row>
    <row r="172" spans="1:9" x14ac:dyDescent="0.25">
      <c r="A172" s="191">
        <v>168</v>
      </c>
      <c r="B172" s="191">
        <f>'表2-2(由實施者填寫)'!B175</f>
        <v>0</v>
      </c>
      <c r="C172" s="191">
        <f>'表2-2(由實施者填寫)'!R175</f>
        <v>0</v>
      </c>
      <c r="D172" s="191">
        <f>'表2-2(由實施者填寫)'!S175</f>
        <v>0</v>
      </c>
      <c r="E172" s="8">
        <f>'表2-2(由實施者填寫)'!P175</f>
        <v>0</v>
      </c>
      <c r="F172" s="8">
        <f>'表2-2(由實施者填寫)'!U175</f>
        <v>0</v>
      </c>
      <c r="G172" s="8"/>
      <c r="H172" s="8">
        <f ca="1">'表2-2(由實施者填寫)'!V175</f>
        <v>0</v>
      </c>
      <c r="I172" s="8">
        <f>'表2-2(由實施者填寫)'!W175</f>
        <v>0</v>
      </c>
    </row>
    <row r="173" spans="1:9" x14ac:dyDescent="0.25">
      <c r="A173" s="191">
        <v>169</v>
      </c>
      <c r="B173" s="191">
        <f>'表2-2(由實施者填寫)'!B176</f>
        <v>0</v>
      </c>
      <c r="C173" s="191">
        <f>'表2-2(由實施者填寫)'!R176</f>
        <v>0</v>
      </c>
      <c r="D173" s="191">
        <f>'表2-2(由實施者填寫)'!S176</f>
        <v>0</v>
      </c>
      <c r="E173" s="8">
        <f>'表2-2(由實施者填寫)'!P176</f>
        <v>0</v>
      </c>
      <c r="F173" s="8">
        <f>'表2-2(由實施者填寫)'!U176</f>
        <v>0</v>
      </c>
      <c r="G173" s="8"/>
      <c r="H173" s="8">
        <f ca="1">'表2-2(由實施者填寫)'!V176</f>
        <v>0</v>
      </c>
      <c r="I173" s="8">
        <f>'表2-2(由實施者填寫)'!W176</f>
        <v>0</v>
      </c>
    </row>
    <row r="174" spans="1:9" x14ac:dyDescent="0.25">
      <c r="A174" s="191">
        <v>170</v>
      </c>
      <c r="B174" s="191">
        <f>'表2-2(由實施者填寫)'!B177</f>
        <v>0</v>
      </c>
      <c r="C174" s="191">
        <f>'表2-2(由實施者填寫)'!R177</f>
        <v>0</v>
      </c>
      <c r="D174" s="191">
        <f>'表2-2(由實施者填寫)'!S177</f>
        <v>0</v>
      </c>
      <c r="E174" s="8">
        <f>'表2-2(由實施者填寫)'!P177</f>
        <v>0</v>
      </c>
      <c r="F174" s="8">
        <f>'表2-2(由實施者填寫)'!U177</f>
        <v>0</v>
      </c>
      <c r="G174" s="8"/>
      <c r="H174" s="8">
        <f ca="1">'表2-2(由實施者填寫)'!V177</f>
        <v>0</v>
      </c>
      <c r="I174" s="8">
        <f>'表2-2(由實施者填寫)'!W177</f>
        <v>0</v>
      </c>
    </row>
    <row r="175" spans="1:9" x14ac:dyDescent="0.25">
      <c r="A175" s="191">
        <v>171</v>
      </c>
      <c r="B175" s="191">
        <f>'表2-2(由實施者填寫)'!B178</f>
        <v>0</v>
      </c>
      <c r="C175" s="191">
        <f>'表2-2(由實施者填寫)'!R178</f>
        <v>0</v>
      </c>
      <c r="D175" s="191">
        <f>'表2-2(由實施者填寫)'!S178</f>
        <v>0</v>
      </c>
      <c r="E175" s="8">
        <f>'表2-2(由實施者填寫)'!P178</f>
        <v>0</v>
      </c>
      <c r="F175" s="8">
        <f>'表2-2(由實施者填寫)'!U178</f>
        <v>0</v>
      </c>
      <c r="G175" s="8"/>
      <c r="H175" s="8">
        <f ca="1">'表2-2(由實施者填寫)'!V178</f>
        <v>0</v>
      </c>
      <c r="I175" s="8">
        <f>'表2-2(由實施者填寫)'!W178</f>
        <v>0</v>
      </c>
    </row>
    <row r="176" spans="1:9" x14ac:dyDescent="0.25">
      <c r="A176" s="191">
        <v>172</v>
      </c>
      <c r="B176" s="191">
        <f>'表2-2(由實施者填寫)'!B179</f>
        <v>0</v>
      </c>
      <c r="C176" s="191">
        <f>'表2-2(由實施者填寫)'!R179</f>
        <v>0</v>
      </c>
      <c r="D176" s="191">
        <f>'表2-2(由實施者填寫)'!S179</f>
        <v>0</v>
      </c>
      <c r="E176" s="8">
        <f>'表2-2(由實施者填寫)'!P179</f>
        <v>0</v>
      </c>
      <c r="F176" s="8">
        <f>'表2-2(由實施者填寫)'!U179</f>
        <v>0</v>
      </c>
      <c r="G176" s="8"/>
      <c r="H176" s="8">
        <f ca="1">'表2-2(由實施者填寫)'!V179</f>
        <v>0</v>
      </c>
      <c r="I176" s="8">
        <f>'表2-2(由實施者填寫)'!W179</f>
        <v>0</v>
      </c>
    </row>
    <row r="177" spans="1:9" x14ac:dyDescent="0.25">
      <c r="A177" s="191">
        <v>173</v>
      </c>
      <c r="B177" s="191">
        <f>'表2-2(由實施者填寫)'!B180</f>
        <v>0</v>
      </c>
      <c r="C177" s="191">
        <f>'表2-2(由實施者填寫)'!R180</f>
        <v>0</v>
      </c>
      <c r="D177" s="191">
        <f>'表2-2(由實施者填寫)'!S180</f>
        <v>0</v>
      </c>
      <c r="E177" s="8">
        <f>'表2-2(由實施者填寫)'!P180</f>
        <v>0</v>
      </c>
      <c r="F177" s="8">
        <f>'表2-2(由實施者填寫)'!U180</f>
        <v>0</v>
      </c>
      <c r="G177" s="8"/>
      <c r="H177" s="8">
        <f ca="1">'表2-2(由實施者填寫)'!V180</f>
        <v>0</v>
      </c>
      <c r="I177" s="8">
        <f>'表2-2(由實施者填寫)'!W180</f>
        <v>0</v>
      </c>
    </row>
    <row r="178" spans="1:9" x14ac:dyDescent="0.25">
      <c r="A178" s="191">
        <v>174</v>
      </c>
      <c r="B178" s="191">
        <f>'表2-2(由實施者填寫)'!B181</f>
        <v>0</v>
      </c>
      <c r="C178" s="191">
        <f>'表2-2(由實施者填寫)'!R181</f>
        <v>0</v>
      </c>
      <c r="D178" s="191">
        <f>'表2-2(由實施者填寫)'!S181</f>
        <v>0</v>
      </c>
      <c r="E178" s="8">
        <f>'表2-2(由實施者填寫)'!P181</f>
        <v>0</v>
      </c>
      <c r="F178" s="8">
        <f>'表2-2(由實施者填寫)'!U181</f>
        <v>0</v>
      </c>
      <c r="G178" s="8"/>
      <c r="H178" s="8">
        <f ca="1">'表2-2(由實施者填寫)'!V181</f>
        <v>0</v>
      </c>
      <c r="I178" s="8">
        <f>'表2-2(由實施者填寫)'!W181</f>
        <v>0</v>
      </c>
    </row>
    <row r="179" spans="1:9" x14ac:dyDescent="0.25">
      <c r="A179" s="191">
        <v>175</v>
      </c>
      <c r="B179" s="191">
        <f>'表2-2(由實施者填寫)'!B182</f>
        <v>0</v>
      </c>
      <c r="C179" s="191">
        <f>'表2-2(由實施者填寫)'!R182</f>
        <v>0</v>
      </c>
      <c r="D179" s="191">
        <f>'表2-2(由實施者填寫)'!S182</f>
        <v>0</v>
      </c>
      <c r="E179" s="8">
        <f>'表2-2(由實施者填寫)'!P182</f>
        <v>0</v>
      </c>
      <c r="F179" s="8">
        <f>'表2-2(由實施者填寫)'!U182</f>
        <v>0</v>
      </c>
      <c r="G179" s="8"/>
      <c r="H179" s="8">
        <f ca="1">'表2-2(由實施者填寫)'!V182</f>
        <v>0</v>
      </c>
      <c r="I179" s="8">
        <f>'表2-2(由實施者填寫)'!W182</f>
        <v>0</v>
      </c>
    </row>
    <row r="180" spans="1:9" x14ac:dyDescent="0.25">
      <c r="A180" s="191">
        <v>176</v>
      </c>
      <c r="B180" s="191">
        <f>'表2-2(由實施者填寫)'!B183</f>
        <v>0</v>
      </c>
      <c r="C180" s="191">
        <f>'表2-2(由實施者填寫)'!R183</f>
        <v>0</v>
      </c>
      <c r="D180" s="191">
        <f>'表2-2(由實施者填寫)'!S183</f>
        <v>0</v>
      </c>
      <c r="E180" s="8">
        <f>'表2-2(由實施者填寫)'!P183</f>
        <v>0</v>
      </c>
      <c r="F180" s="8">
        <f>'表2-2(由實施者填寫)'!U183</f>
        <v>0</v>
      </c>
      <c r="G180" s="8"/>
      <c r="H180" s="8">
        <f ca="1">'表2-2(由實施者填寫)'!V183</f>
        <v>0</v>
      </c>
      <c r="I180" s="8">
        <f>'表2-2(由實施者填寫)'!W183</f>
        <v>0</v>
      </c>
    </row>
    <row r="181" spans="1:9" x14ac:dyDescent="0.25">
      <c r="A181" s="191">
        <v>177</v>
      </c>
      <c r="B181" s="191">
        <f>'表2-2(由實施者填寫)'!B184</f>
        <v>0</v>
      </c>
      <c r="C181" s="191">
        <f>'表2-2(由實施者填寫)'!R184</f>
        <v>0</v>
      </c>
      <c r="D181" s="191">
        <f>'表2-2(由實施者填寫)'!S184</f>
        <v>0</v>
      </c>
      <c r="E181" s="8">
        <f>'表2-2(由實施者填寫)'!P184</f>
        <v>0</v>
      </c>
      <c r="F181" s="8">
        <f>'表2-2(由實施者填寫)'!U184</f>
        <v>0</v>
      </c>
      <c r="G181" s="8"/>
      <c r="H181" s="8">
        <f ca="1">'表2-2(由實施者填寫)'!V184</f>
        <v>0</v>
      </c>
      <c r="I181" s="8">
        <f>'表2-2(由實施者填寫)'!W184</f>
        <v>0</v>
      </c>
    </row>
    <row r="182" spans="1:9" x14ac:dyDescent="0.25">
      <c r="A182" s="191">
        <v>178</v>
      </c>
      <c r="B182" s="191">
        <f>'表2-2(由實施者填寫)'!B185</f>
        <v>0</v>
      </c>
      <c r="C182" s="191">
        <f>'表2-2(由實施者填寫)'!R185</f>
        <v>0</v>
      </c>
      <c r="D182" s="191">
        <f>'表2-2(由實施者填寫)'!S185</f>
        <v>0</v>
      </c>
      <c r="E182" s="8">
        <f>'表2-2(由實施者填寫)'!P185</f>
        <v>0</v>
      </c>
      <c r="F182" s="8">
        <f>'表2-2(由實施者填寫)'!U185</f>
        <v>0</v>
      </c>
      <c r="G182" s="8"/>
      <c r="H182" s="8">
        <f ca="1">'表2-2(由實施者填寫)'!V185</f>
        <v>0</v>
      </c>
      <c r="I182" s="8">
        <f>'表2-2(由實施者填寫)'!W185</f>
        <v>0</v>
      </c>
    </row>
    <row r="183" spans="1:9" x14ac:dyDescent="0.25">
      <c r="A183" s="191">
        <v>179</v>
      </c>
      <c r="B183" s="191">
        <f>'表2-2(由實施者填寫)'!B186</f>
        <v>0</v>
      </c>
      <c r="C183" s="191">
        <f>'表2-2(由實施者填寫)'!R186</f>
        <v>0</v>
      </c>
      <c r="D183" s="191">
        <f>'表2-2(由實施者填寫)'!S186</f>
        <v>0</v>
      </c>
      <c r="E183" s="8">
        <f>'表2-2(由實施者填寫)'!P186</f>
        <v>0</v>
      </c>
      <c r="F183" s="8">
        <f>'表2-2(由實施者填寫)'!U186</f>
        <v>0</v>
      </c>
      <c r="G183" s="8"/>
      <c r="H183" s="8">
        <f ca="1">'表2-2(由實施者填寫)'!V186</f>
        <v>0</v>
      </c>
      <c r="I183" s="8">
        <f>'表2-2(由實施者填寫)'!W186</f>
        <v>0</v>
      </c>
    </row>
    <row r="184" spans="1:9" x14ac:dyDescent="0.25">
      <c r="A184" s="191">
        <v>180</v>
      </c>
      <c r="B184" s="191">
        <f>'表2-2(由實施者填寫)'!B187</f>
        <v>0</v>
      </c>
      <c r="C184" s="191">
        <f>'表2-2(由實施者填寫)'!R187</f>
        <v>0</v>
      </c>
      <c r="D184" s="191">
        <f>'表2-2(由實施者填寫)'!S187</f>
        <v>0</v>
      </c>
      <c r="E184" s="8">
        <f>'表2-2(由實施者填寫)'!P187</f>
        <v>0</v>
      </c>
      <c r="F184" s="8">
        <f>'表2-2(由實施者填寫)'!U187</f>
        <v>0</v>
      </c>
      <c r="G184" s="8"/>
      <c r="H184" s="8">
        <f ca="1">'表2-2(由實施者填寫)'!V187</f>
        <v>0</v>
      </c>
      <c r="I184" s="8">
        <f>'表2-2(由實施者填寫)'!W187</f>
        <v>0</v>
      </c>
    </row>
    <row r="185" spans="1:9" x14ac:dyDescent="0.25">
      <c r="A185" s="191">
        <v>181</v>
      </c>
      <c r="B185" s="191">
        <f>'表2-2(由實施者填寫)'!B188</f>
        <v>0</v>
      </c>
      <c r="C185" s="191">
        <f>'表2-2(由實施者填寫)'!R188</f>
        <v>0</v>
      </c>
      <c r="D185" s="191">
        <f>'表2-2(由實施者填寫)'!S188</f>
        <v>0</v>
      </c>
      <c r="E185" s="8">
        <f>'表2-2(由實施者填寫)'!P188</f>
        <v>0</v>
      </c>
      <c r="F185" s="8">
        <f>'表2-2(由實施者填寫)'!U188</f>
        <v>0</v>
      </c>
      <c r="G185" s="8"/>
      <c r="H185" s="8">
        <f ca="1">'表2-2(由實施者填寫)'!V188</f>
        <v>0</v>
      </c>
      <c r="I185" s="8">
        <f>'表2-2(由實施者填寫)'!W188</f>
        <v>0</v>
      </c>
    </row>
    <row r="186" spans="1:9" x14ac:dyDescent="0.25">
      <c r="A186" s="191">
        <v>182</v>
      </c>
      <c r="B186" s="191">
        <f>'表2-2(由實施者填寫)'!B189</f>
        <v>0</v>
      </c>
      <c r="C186" s="191">
        <f>'表2-2(由實施者填寫)'!R189</f>
        <v>0</v>
      </c>
      <c r="D186" s="191">
        <f>'表2-2(由實施者填寫)'!S189</f>
        <v>0</v>
      </c>
      <c r="E186" s="8">
        <f>'表2-2(由實施者填寫)'!P189</f>
        <v>0</v>
      </c>
      <c r="F186" s="8">
        <f>'表2-2(由實施者填寫)'!U189</f>
        <v>0</v>
      </c>
      <c r="G186" s="8"/>
      <c r="H186" s="8">
        <f ca="1">'表2-2(由實施者填寫)'!V189</f>
        <v>0</v>
      </c>
      <c r="I186" s="8">
        <f>'表2-2(由實施者填寫)'!W189</f>
        <v>0</v>
      </c>
    </row>
    <row r="187" spans="1:9" x14ac:dyDescent="0.25">
      <c r="A187" s="191">
        <v>183</v>
      </c>
      <c r="B187" s="191">
        <f>'表2-2(由實施者填寫)'!B190</f>
        <v>0</v>
      </c>
      <c r="C187" s="191">
        <f>'表2-2(由實施者填寫)'!R190</f>
        <v>0</v>
      </c>
      <c r="D187" s="191">
        <f>'表2-2(由實施者填寫)'!S190</f>
        <v>0</v>
      </c>
      <c r="E187" s="8">
        <f>'表2-2(由實施者填寫)'!P190</f>
        <v>0</v>
      </c>
      <c r="F187" s="8">
        <f>'表2-2(由實施者填寫)'!U190</f>
        <v>0</v>
      </c>
      <c r="G187" s="8"/>
      <c r="H187" s="8">
        <f ca="1">'表2-2(由實施者填寫)'!V190</f>
        <v>0</v>
      </c>
      <c r="I187" s="8">
        <f>'表2-2(由實施者填寫)'!W190</f>
        <v>0</v>
      </c>
    </row>
    <row r="188" spans="1:9" x14ac:dyDescent="0.25">
      <c r="A188" s="191">
        <v>184</v>
      </c>
      <c r="B188" s="191">
        <f>'表2-2(由實施者填寫)'!B191</f>
        <v>0</v>
      </c>
      <c r="C188" s="191">
        <f>'表2-2(由實施者填寫)'!R191</f>
        <v>0</v>
      </c>
      <c r="D188" s="191">
        <f>'表2-2(由實施者填寫)'!S191</f>
        <v>0</v>
      </c>
      <c r="E188" s="8">
        <f>'表2-2(由實施者填寫)'!P191</f>
        <v>0</v>
      </c>
      <c r="F188" s="8">
        <f>'表2-2(由實施者填寫)'!U191</f>
        <v>0</v>
      </c>
      <c r="G188" s="8"/>
      <c r="H188" s="8">
        <f ca="1">'表2-2(由實施者填寫)'!V191</f>
        <v>0</v>
      </c>
      <c r="I188" s="8">
        <f>'表2-2(由實施者填寫)'!W191</f>
        <v>0</v>
      </c>
    </row>
    <row r="189" spans="1:9" x14ac:dyDescent="0.25">
      <c r="A189" s="191">
        <v>185</v>
      </c>
      <c r="B189" s="191">
        <f>'表2-2(由實施者填寫)'!B192</f>
        <v>0</v>
      </c>
      <c r="C189" s="191">
        <f>'表2-2(由實施者填寫)'!R192</f>
        <v>0</v>
      </c>
      <c r="D189" s="191">
        <f>'表2-2(由實施者填寫)'!S192</f>
        <v>0</v>
      </c>
      <c r="E189" s="8">
        <f>'表2-2(由實施者填寫)'!P192</f>
        <v>0</v>
      </c>
      <c r="F189" s="8">
        <f>'表2-2(由實施者填寫)'!U192</f>
        <v>0</v>
      </c>
      <c r="G189" s="8"/>
      <c r="H189" s="8">
        <f ca="1">'表2-2(由實施者填寫)'!V192</f>
        <v>0</v>
      </c>
      <c r="I189" s="8">
        <f>'表2-2(由實施者填寫)'!W192</f>
        <v>0</v>
      </c>
    </row>
    <row r="190" spans="1:9" x14ac:dyDescent="0.25">
      <c r="A190" s="191">
        <v>186</v>
      </c>
      <c r="B190" s="191">
        <f>'表2-2(由實施者填寫)'!B193</f>
        <v>0</v>
      </c>
      <c r="C190" s="191">
        <f>'表2-2(由實施者填寫)'!R193</f>
        <v>0</v>
      </c>
      <c r="D190" s="191">
        <f>'表2-2(由實施者填寫)'!S193</f>
        <v>0</v>
      </c>
      <c r="E190" s="8">
        <f>'表2-2(由實施者填寫)'!P193</f>
        <v>0</v>
      </c>
      <c r="F190" s="8">
        <f>'表2-2(由實施者填寫)'!U193</f>
        <v>0</v>
      </c>
      <c r="G190" s="8"/>
      <c r="H190" s="8">
        <f ca="1">'表2-2(由實施者填寫)'!V193</f>
        <v>0</v>
      </c>
      <c r="I190" s="8">
        <f>'表2-2(由實施者填寫)'!W193</f>
        <v>0</v>
      </c>
    </row>
    <row r="191" spans="1:9" x14ac:dyDescent="0.25">
      <c r="A191" s="191">
        <v>187</v>
      </c>
      <c r="B191" s="191">
        <f>'表2-2(由實施者填寫)'!B194</f>
        <v>0</v>
      </c>
      <c r="C191" s="191">
        <f>'表2-2(由實施者填寫)'!R194</f>
        <v>0</v>
      </c>
      <c r="D191" s="191">
        <f>'表2-2(由實施者填寫)'!S194</f>
        <v>0</v>
      </c>
      <c r="E191" s="8">
        <f>'表2-2(由實施者填寫)'!P194</f>
        <v>0</v>
      </c>
      <c r="F191" s="8">
        <f>'表2-2(由實施者填寫)'!U194</f>
        <v>0</v>
      </c>
      <c r="G191" s="8"/>
      <c r="H191" s="8">
        <f ca="1">'表2-2(由實施者填寫)'!V194</f>
        <v>0</v>
      </c>
      <c r="I191" s="8">
        <f>'表2-2(由實施者填寫)'!W194</f>
        <v>0</v>
      </c>
    </row>
    <row r="192" spans="1:9" x14ac:dyDescent="0.25">
      <c r="A192" s="191">
        <v>188</v>
      </c>
      <c r="B192" s="191">
        <f>'表2-2(由實施者填寫)'!B195</f>
        <v>0</v>
      </c>
      <c r="C192" s="191">
        <f>'表2-2(由實施者填寫)'!R195</f>
        <v>0</v>
      </c>
      <c r="D192" s="191">
        <f>'表2-2(由實施者填寫)'!S195</f>
        <v>0</v>
      </c>
      <c r="E192" s="8">
        <f>'表2-2(由實施者填寫)'!P195</f>
        <v>0</v>
      </c>
      <c r="F192" s="8">
        <f>'表2-2(由實施者填寫)'!U195</f>
        <v>0</v>
      </c>
      <c r="G192" s="8"/>
      <c r="H192" s="8">
        <f ca="1">'表2-2(由實施者填寫)'!V195</f>
        <v>0</v>
      </c>
      <c r="I192" s="8">
        <f>'表2-2(由實施者填寫)'!W195</f>
        <v>0</v>
      </c>
    </row>
    <row r="193" spans="1:9" x14ac:dyDescent="0.25">
      <c r="A193" s="191">
        <v>189</v>
      </c>
      <c r="B193" s="191">
        <f>'表2-2(由實施者填寫)'!B196</f>
        <v>0</v>
      </c>
      <c r="C193" s="191">
        <f>'表2-2(由實施者填寫)'!R196</f>
        <v>0</v>
      </c>
      <c r="D193" s="191">
        <f>'表2-2(由實施者填寫)'!S196</f>
        <v>0</v>
      </c>
      <c r="E193" s="8">
        <f>'表2-2(由實施者填寫)'!P196</f>
        <v>0</v>
      </c>
      <c r="F193" s="8">
        <f>'表2-2(由實施者填寫)'!U196</f>
        <v>0</v>
      </c>
      <c r="G193" s="8"/>
      <c r="H193" s="8">
        <f ca="1">'表2-2(由實施者填寫)'!V196</f>
        <v>0</v>
      </c>
      <c r="I193" s="8">
        <f>'表2-2(由實施者填寫)'!W196</f>
        <v>0</v>
      </c>
    </row>
    <row r="194" spans="1:9" x14ac:dyDescent="0.25">
      <c r="A194" s="191">
        <v>190</v>
      </c>
      <c r="B194" s="191">
        <f>'表2-2(由實施者填寫)'!B197</f>
        <v>0</v>
      </c>
      <c r="C194" s="191">
        <f>'表2-2(由實施者填寫)'!R197</f>
        <v>0</v>
      </c>
      <c r="D194" s="191">
        <f>'表2-2(由實施者填寫)'!S197</f>
        <v>0</v>
      </c>
      <c r="E194" s="8">
        <f>'表2-2(由實施者填寫)'!P197</f>
        <v>0</v>
      </c>
      <c r="F194" s="8">
        <f>'表2-2(由實施者填寫)'!U197</f>
        <v>0</v>
      </c>
      <c r="G194" s="8"/>
      <c r="H194" s="8">
        <f ca="1">'表2-2(由實施者填寫)'!V197</f>
        <v>0</v>
      </c>
      <c r="I194" s="8">
        <f>'表2-2(由實施者填寫)'!W197</f>
        <v>0</v>
      </c>
    </row>
    <row r="195" spans="1:9" x14ac:dyDescent="0.25">
      <c r="A195" s="191">
        <v>191</v>
      </c>
      <c r="B195" s="191">
        <f>'表2-2(由實施者填寫)'!B198</f>
        <v>0</v>
      </c>
      <c r="C195" s="191">
        <f>'表2-2(由實施者填寫)'!R198</f>
        <v>0</v>
      </c>
      <c r="D195" s="191">
        <f>'表2-2(由實施者填寫)'!S198</f>
        <v>0</v>
      </c>
      <c r="E195" s="8">
        <f>'表2-2(由實施者填寫)'!P198</f>
        <v>0</v>
      </c>
      <c r="F195" s="8">
        <f>'表2-2(由實施者填寫)'!U198</f>
        <v>0</v>
      </c>
      <c r="G195" s="8"/>
      <c r="H195" s="8">
        <f ca="1">'表2-2(由實施者填寫)'!V198</f>
        <v>0</v>
      </c>
      <c r="I195" s="8">
        <f>'表2-2(由實施者填寫)'!W198</f>
        <v>0</v>
      </c>
    </row>
    <row r="196" spans="1:9" x14ac:dyDescent="0.25">
      <c r="A196" s="191">
        <v>192</v>
      </c>
      <c r="B196" s="191">
        <f>'表2-2(由實施者填寫)'!B199</f>
        <v>0</v>
      </c>
      <c r="C196" s="191">
        <f>'表2-2(由實施者填寫)'!R199</f>
        <v>0</v>
      </c>
      <c r="D196" s="191">
        <f>'表2-2(由實施者填寫)'!S199</f>
        <v>0</v>
      </c>
      <c r="E196" s="8">
        <f>'表2-2(由實施者填寫)'!P199</f>
        <v>0</v>
      </c>
      <c r="F196" s="8">
        <f>'表2-2(由實施者填寫)'!U199</f>
        <v>0</v>
      </c>
      <c r="G196" s="8"/>
      <c r="H196" s="8">
        <f ca="1">'表2-2(由實施者填寫)'!V199</f>
        <v>0</v>
      </c>
      <c r="I196" s="8">
        <f>'表2-2(由實施者填寫)'!W199</f>
        <v>0</v>
      </c>
    </row>
    <row r="197" spans="1:9" x14ac:dyDescent="0.25">
      <c r="A197" s="191">
        <v>193</v>
      </c>
      <c r="B197" s="191">
        <f>'表2-2(由實施者填寫)'!B200</f>
        <v>0</v>
      </c>
      <c r="C197" s="191">
        <f>'表2-2(由實施者填寫)'!R200</f>
        <v>0</v>
      </c>
      <c r="D197" s="191">
        <f>'表2-2(由實施者填寫)'!S200</f>
        <v>0</v>
      </c>
      <c r="E197" s="8">
        <f>'表2-2(由實施者填寫)'!P200</f>
        <v>0</v>
      </c>
      <c r="F197" s="8">
        <f>'表2-2(由實施者填寫)'!U200</f>
        <v>0</v>
      </c>
      <c r="G197" s="8"/>
      <c r="H197" s="8">
        <f ca="1">'表2-2(由實施者填寫)'!V200</f>
        <v>0</v>
      </c>
      <c r="I197" s="8">
        <f>'表2-2(由實施者填寫)'!W200</f>
        <v>0</v>
      </c>
    </row>
    <row r="198" spans="1:9" x14ac:dyDescent="0.25">
      <c r="A198" s="191">
        <v>194</v>
      </c>
      <c r="B198" s="191">
        <f>'表2-2(由實施者填寫)'!B201</f>
        <v>0</v>
      </c>
      <c r="C198" s="191">
        <f>'表2-2(由實施者填寫)'!R201</f>
        <v>0</v>
      </c>
      <c r="D198" s="191">
        <f>'表2-2(由實施者填寫)'!S201</f>
        <v>0</v>
      </c>
      <c r="E198" s="8">
        <f>'表2-2(由實施者填寫)'!P201</f>
        <v>0</v>
      </c>
      <c r="F198" s="8">
        <f>'表2-2(由實施者填寫)'!U201</f>
        <v>0</v>
      </c>
      <c r="G198" s="8"/>
      <c r="H198" s="8">
        <f ca="1">'表2-2(由實施者填寫)'!V201</f>
        <v>0</v>
      </c>
      <c r="I198" s="8">
        <f>'表2-2(由實施者填寫)'!W201</f>
        <v>0</v>
      </c>
    </row>
    <row r="199" spans="1:9" x14ac:dyDescent="0.25">
      <c r="A199" s="191">
        <v>195</v>
      </c>
      <c r="B199" s="191">
        <f>'表2-2(由實施者填寫)'!B202</f>
        <v>0</v>
      </c>
      <c r="C199" s="191">
        <f>'表2-2(由實施者填寫)'!R202</f>
        <v>0</v>
      </c>
      <c r="D199" s="191">
        <f>'表2-2(由實施者填寫)'!S202</f>
        <v>0</v>
      </c>
      <c r="E199" s="8">
        <f>'表2-2(由實施者填寫)'!P202</f>
        <v>0</v>
      </c>
      <c r="F199" s="8">
        <f>'表2-2(由實施者填寫)'!U202</f>
        <v>0</v>
      </c>
      <c r="G199" s="8"/>
      <c r="H199" s="8">
        <f>'表2-2(由實施者填寫)'!V202</f>
        <v>0</v>
      </c>
      <c r="I199" s="8">
        <f>'表2-2(由實施者填寫)'!W202</f>
        <v>0</v>
      </c>
    </row>
    <row r="200" spans="1:9" x14ac:dyDescent="0.25">
      <c r="A200" s="191">
        <v>196</v>
      </c>
      <c r="B200" s="191">
        <f>'表2-2(由實施者填寫)'!B203</f>
        <v>0</v>
      </c>
      <c r="C200" s="191">
        <f>'表2-2(由實施者填寫)'!R203</f>
        <v>0</v>
      </c>
      <c r="D200" s="191">
        <f>'表2-2(由實施者填寫)'!S203</f>
        <v>0</v>
      </c>
      <c r="E200" s="8">
        <f>'表2-2(由實施者填寫)'!P203</f>
        <v>0</v>
      </c>
      <c r="F200" s="8">
        <f>'表2-2(由實施者填寫)'!U203</f>
        <v>0</v>
      </c>
      <c r="G200" s="8"/>
      <c r="H200" s="8">
        <f>'表2-2(由實施者填寫)'!V203</f>
        <v>0</v>
      </c>
      <c r="I200" s="8">
        <f>'表2-2(由實施者填寫)'!W203</f>
        <v>0</v>
      </c>
    </row>
    <row r="201" spans="1:9" x14ac:dyDescent="0.25">
      <c r="A201" s="191">
        <v>197</v>
      </c>
      <c r="B201" s="191">
        <f>'表2-2(由實施者填寫)'!B204</f>
        <v>0</v>
      </c>
      <c r="C201" s="191">
        <f>'表2-2(由實施者填寫)'!R204</f>
        <v>0</v>
      </c>
      <c r="D201" s="191">
        <f>'表2-2(由實施者填寫)'!S204</f>
        <v>0</v>
      </c>
      <c r="E201" s="8">
        <f>'表2-2(由實施者填寫)'!P204</f>
        <v>0</v>
      </c>
      <c r="F201" s="8">
        <f>'表2-2(由實施者填寫)'!U204</f>
        <v>0</v>
      </c>
      <c r="G201" s="8"/>
      <c r="H201" s="8">
        <f>'表2-2(由實施者填寫)'!V204</f>
        <v>0</v>
      </c>
      <c r="I201" s="8">
        <f>'表2-2(由實施者填寫)'!W204</f>
        <v>0</v>
      </c>
    </row>
    <row r="202" spans="1:9" x14ac:dyDescent="0.25">
      <c r="A202" s="191">
        <v>198</v>
      </c>
      <c r="B202" s="191">
        <f>'表2-2(由實施者填寫)'!B205</f>
        <v>0</v>
      </c>
      <c r="C202" s="191">
        <f>'表2-2(由實施者填寫)'!R205</f>
        <v>0</v>
      </c>
      <c r="D202" s="191">
        <f>'表2-2(由實施者填寫)'!S205</f>
        <v>0</v>
      </c>
      <c r="E202" s="8">
        <f>'表2-2(由實施者填寫)'!P205</f>
        <v>0</v>
      </c>
      <c r="F202" s="8">
        <f>'表2-2(由實施者填寫)'!U205</f>
        <v>0</v>
      </c>
      <c r="G202" s="8"/>
      <c r="H202" s="8">
        <f>'表2-2(由實施者填寫)'!V205</f>
        <v>0</v>
      </c>
      <c r="I202" s="8">
        <f>'表2-2(由實施者填寫)'!W205</f>
        <v>0</v>
      </c>
    </row>
    <row r="203" spans="1:9" x14ac:dyDescent="0.25">
      <c r="A203" s="191">
        <v>199</v>
      </c>
      <c r="B203" s="191">
        <f>'表2-2(由實施者填寫)'!B206</f>
        <v>0</v>
      </c>
      <c r="C203" s="191">
        <f>'表2-2(由實施者填寫)'!R206</f>
        <v>0</v>
      </c>
      <c r="D203" s="191">
        <f>'表2-2(由實施者填寫)'!S206</f>
        <v>0</v>
      </c>
      <c r="E203" s="8">
        <f>'表2-2(由實施者填寫)'!P206</f>
        <v>0</v>
      </c>
      <c r="F203" s="8">
        <f>'表2-2(由實施者填寫)'!U206</f>
        <v>0</v>
      </c>
      <c r="G203" s="8"/>
      <c r="H203" s="8">
        <f>'表2-2(由實施者填寫)'!V206</f>
        <v>0</v>
      </c>
      <c r="I203" s="8">
        <f>'表2-2(由實施者填寫)'!W206</f>
        <v>0</v>
      </c>
    </row>
    <row r="204" spans="1:9" x14ac:dyDescent="0.25">
      <c r="A204" s="191">
        <v>200</v>
      </c>
      <c r="B204" s="191">
        <f>'表2-2(由實施者填寫)'!B207</f>
        <v>0</v>
      </c>
      <c r="C204" s="191">
        <f>'表2-2(由實施者填寫)'!R207</f>
        <v>0</v>
      </c>
      <c r="D204" s="191">
        <f>'表2-2(由實施者填寫)'!S207</f>
        <v>0</v>
      </c>
      <c r="E204" s="8">
        <f>'表2-2(由實施者填寫)'!P207</f>
        <v>0</v>
      </c>
      <c r="F204" s="8">
        <f>'表2-2(由實施者填寫)'!U207</f>
        <v>0</v>
      </c>
      <c r="G204" s="8"/>
      <c r="H204" s="8">
        <f>'表2-2(由實施者填寫)'!V207</f>
        <v>0</v>
      </c>
      <c r="I204" s="8">
        <f>'表2-2(由實施者填寫)'!W207</f>
        <v>0</v>
      </c>
    </row>
  </sheetData>
  <mergeCells count="11">
    <mergeCell ref="G3:G4"/>
    <mergeCell ref="A1:I1"/>
    <mergeCell ref="A2:A4"/>
    <mergeCell ref="B2:B4"/>
    <mergeCell ref="C2:E2"/>
    <mergeCell ref="H2:H4"/>
    <mergeCell ref="I2:I4"/>
    <mergeCell ref="C3:C4"/>
    <mergeCell ref="D3:D4"/>
    <mergeCell ref="E3:E4"/>
    <mergeCell ref="F3:F4"/>
  </mergeCells>
  <phoneticPr fontId="2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5EBE0D-BF0C-4B21-85CD-ECB830004A58}">
  <dimension ref="A1:K195"/>
  <sheetViews>
    <sheetView showZeros="0" workbookViewId="0">
      <selection activeCell="A198" sqref="A198:XFD198"/>
    </sheetView>
  </sheetViews>
  <sheetFormatPr defaultRowHeight="16.5" x14ac:dyDescent="0.25"/>
  <cols>
    <col min="1" max="1" width="15.875" style="309" bestFit="1" customWidth="1"/>
    <col min="2" max="2" width="21.375" bestFit="1" customWidth="1"/>
    <col min="3" max="3" width="17.5" bestFit="1" customWidth="1"/>
    <col min="4" max="4" width="25.125" bestFit="1" customWidth="1"/>
    <col min="5" max="5" width="24" bestFit="1" customWidth="1"/>
    <col min="6" max="6" width="28.25" style="4" bestFit="1" customWidth="1"/>
    <col min="7" max="7" width="24.375" bestFit="1" customWidth="1"/>
    <col min="8" max="9" width="23.5" bestFit="1" customWidth="1"/>
    <col min="10" max="10" width="93.875" bestFit="1" customWidth="1"/>
    <col min="11" max="11" width="35" customWidth="1"/>
  </cols>
  <sheetData>
    <row r="1" spans="1:11" s="310" customFormat="1" x14ac:dyDescent="0.25">
      <c r="A1" s="315" t="s">
        <v>341</v>
      </c>
      <c r="B1" s="313" t="s">
        <v>340</v>
      </c>
      <c r="C1" s="313" t="s">
        <v>339</v>
      </c>
      <c r="D1" s="313" t="s">
        <v>338</v>
      </c>
      <c r="E1" s="313" t="s">
        <v>337</v>
      </c>
      <c r="F1" s="314" t="s">
        <v>336</v>
      </c>
      <c r="G1" s="313" t="s">
        <v>335</v>
      </c>
      <c r="H1" s="313" t="s">
        <v>334</v>
      </c>
      <c r="I1" s="313" t="s">
        <v>333</v>
      </c>
      <c r="J1" s="313" t="s">
        <v>332</v>
      </c>
      <c r="K1" s="313" t="s">
        <v>331</v>
      </c>
    </row>
    <row r="2" spans="1:11" s="310" customFormat="1" x14ac:dyDescent="0.25">
      <c r="A2" s="312" t="s">
        <v>330</v>
      </c>
      <c r="B2" s="310" t="s">
        <v>325</v>
      </c>
      <c r="C2" s="310" t="s">
        <v>329</v>
      </c>
      <c r="D2" s="310" t="s">
        <v>328</v>
      </c>
      <c r="E2" s="310" t="s">
        <v>327</v>
      </c>
      <c r="F2" s="311" t="s">
        <v>326</v>
      </c>
      <c r="G2" s="310" t="s">
        <v>325</v>
      </c>
      <c r="H2" s="310" t="s">
        <v>324</v>
      </c>
      <c r="I2" s="310" t="s">
        <v>324</v>
      </c>
      <c r="J2" s="310" t="s">
        <v>323</v>
      </c>
      <c r="K2" s="310" t="s">
        <v>322</v>
      </c>
    </row>
    <row r="3" spans="1:11" x14ac:dyDescent="0.25">
      <c r="A3" s="309">
        <f>'表2-2(由實施者填寫)'!C8</f>
        <v>0</v>
      </c>
      <c r="E3">
        <f>'表2-2(由實施者填寫)'!N8</f>
        <v>0</v>
      </c>
      <c r="F3" s="4">
        <f>'表2-2(由實施者填寫)'!R8</f>
        <v>0</v>
      </c>
      <c r="G3">
        <f>'表2-2(由實施者填寫)'!S8</f>
        <v>0</v>
      </c>
      <c r="H3">
        <f>'表2-2(由實施者填寫)'!W8</f>
        <v>0</v>
      </c>
      <c r="I3">
        <f>'表2-2(由實施者填寫)'!$P$6</f>
        <v>100000</v>
      </c>
      <c r="J3">
        <v>1</v>
      </c>
    </row>
    <row r="4" spans="1:11" x14ac:dyDescent="0.25">
      <c r="A4" s="309">
        <f>'表2-2(由實施者填寫)'!C9</f>
        <v>0</v>
      </c>
      <c r="E4">
        <f>'表2-2(由實施者填寫)'!N9</f>
        <v>0</v>
      </c>
      <c r="F4" s="4">
        <f>'表2-2(由實施者填寫)'!R9</f>
        <v>0</v>
      </c>
      <c r="G4">
        <f>'表2-2(由實施者填寫)'!S9</f>
        <v>0</v>
      </c>
      <c r="H4">
        <f>'表2-2(由實施者填寫)'!W9</f>
        <v>0</v>
      </c>
      <c r="I4">
        <f>'表2-2(由實施者填寫)'!$P$6</f>
        <v>100000</v>
      </c>
      <c r="J4">
        <v>1</v>
      </c>
    </row>
    <row r="5" spans="1:11" x14ac:dyDescent="0.25">
      <c r="A5" s="309">
        <f>'表2-2(由實施者填寫)'!C10</f>
        <v>0</v>
      </c>
      <c r="E5">
        <f>'表2-2(由實施者填寫)'!N10</f>
        <v>0</v>
      </c>
      <c r="F5" s="4">
        <f>'表2-2(由實施者填寫)'!R10</f>
        <v>0</v>
      </c>
      <c r="G5">
        <f>'表2-2(由實施者填寫)'!S10</f>
        <v>0</v>
      </c>
      <c r="H5">
        <f>'表2-2(由實施者填寫)'!W10</f>
        <v>0</v>
      </c>
      <c r="I5">
        <f>'表2-2(由實施者填寫)'!$P$6</f>
        <v>100000</v>
      </c>
      <c r="J5">
        <v>1</v>
      </c>
    </row>
    <row r="6" spans="1:11" x14ac:dyDescent="0.25">
      <c r="A6" s="309">
        <f>'表2-2(由實施者填寫)'!C11</f>
        <v>0</v>
      </c>
      <c r="E6">
        <f>'表2-2(由實施者填寫)'!N11</f>
        <v>0</v>
      </c>
      <c r="F6" s="4">
        <f>'表2-2(由實施者填寫)'!R11</f>
        <v>0</v>
      </c>
      <c r="G6">
        <f>'表2-2(由實施者填寫)'!S11</f>
        <v>0</v>
      </c>
      <c r="H6">
        <f>'表2-2(由實施者填寫)'!W11</f>
        <v>0</v>
      </c>
      <c r="I6">
        <f>'表2-2(由實施者填寫)'!$P$6</f>
        <v>100000</v>
      </c>
      <c r="J6">
        <v>1</v>
      </c>
    </row>
    <row r="7" spans="1:11" x14ac:dyDescent="0.25">
      <c r="A7" s="309">
        <f>'表2-2(由實施者填寫)'!C12</f>
        <v>0</v>
      </c>
      <c r="E7">
        <f>'表2-2(由實施者填寫)'!N12</f>
        <v>0</v>
      </c>
      <c r="F7" s="4">
        <f>'表2-2(由實施者填寫)'!R12</f>
        <v>0</v>
      </c>
      <c r="G7">
        <f>'表2-2(由實施者填寫)'!S12</f>
        <v>0</v>
      </c>
      <c r="H7">
        <f>'表2-2(由實施者填寫)'!W12</f>
        <v>0</v>
      </c>
      <c r="I7">
        <f>'表2-2(由實施者填寫)'!$P$6</f>
        <v>100000</v>
      </c>
      <c r="J7">
        <v>1</v>
      </c>
    </row>
    <row r="8" spans="1:11" x14ac:dyDescent="0.25">
      <c r="A8" s="309">
        <f>'表2-2(由實施者填寫)'!C13</f>
        <v>0</v>
      </c>
      <c r="E8">
        <f>'表2-2(由實施者填寫)'!N13</f>
        <v>0</v>
      </c>
      <c r="F8" s="4">
        <f>'表2-2(由實施者填寫)'!R13</f>
        <v>0</v>
      </c>
      <c r="G8">
        <f>'表2-2(由實施者填寫)'!S13</f>
        <v>0</v>
      </c>
      <c r="H8">
        <f>'表2-2(由實施者填寫)'!W13</f>
        <v>0</v>
      </c>
      <c r="I8">
        <f>'表2-2(由實施者填寫)'!$P$6</f>
        <v>100000</v>
      </c>
      <c r="J8">
        <v>1</v>
      </c>
    </row>
    <row r="9" spans="1:11" x14ac:dyDescent="0.25">
      <c r="A9" s="309">
        <f>'表2-2(由實施者填寫)'!C14</f>
        <v>0</v>
      </c>
      <c r="E9">
        <f>'表2-2(由實施者填寫)'!N14</f>
        <v>0</v>
      </c>
      <c r="F9" s="4">
        <f>'表2-2(由實施者填寫)'!R14</f>
        <v>0</v>
      </c>
      <c r="G9">
        <f>'表2-2(由實施者填寫)'!S14</f>
        <v>0</v>
      </c>
      <c r="H9">
        <f>'表2-2(由實施者填寫)'!W14</f>
        <v>0</v>
      </c>
      <c r="I9">
        <f>'表2-2(由實施者填寫)'!$P$6</f>
        <v>100000</v>
      </c>
      <c r="J9">
        <v>1</v>
      </c>
    </row>
    <row r="10" spans="1:11" x14ac:dyDescent="0.25">
      <c r="A10" s="309">
        <f>'表2-2(由實施者填寫)'!C15</f>
        <v>0</v>
      </c>
      <c r="E10">
        <f>'表2-2(由實施者填寫)'!N15</f>
        <v>0</v>
      </c>
      <c r="F10" s="4">
        <f>'表2-2(由實施者填寫)'!R15</f>
        <v>0</v>
      </c>
      <c r="G10">
        <f>'表2-2(由實施者填寫)'!S15</f>
        <v>0</v>
      </c>
      <c r="H10">
        <f>'表2-2(由實施者填寫)'!W15</f>
        <v>0</v>
      </c>
      <c r="I10">
        <f>'表2-2(由實施者填寫)'!$P$6</f>
        <v>100000</v>
      </c>
      <c r="J10">
        <v>1</v>
      </c>
    </row>
    <row r="11" spans="1:11" x14ac:dyDescent="0.25">
      <c r="A11" s="309">
        <f>'表2-2(由實施者填寫)'!C16</f>
        <v>0</v>
      </c>
      <c r="E11">
        <f>'表2-2(由實施者填寫)'!N16</f>
        <v>0</v>
      </c>
      <c r="F11" s="4">
        <f>'表2-2(由實施者填寫)'!R16</f>
        <v>0</v>
      </c>
      <c r="G11">
        <f>'表2-2(由實施者填寫)'!S16</f>
        <v>0</v>
      </c>
      <c r="H11">
        <f>'表2-2(由實施者填寫)'!W16</f>
        <v>0</v>
      </c>
      <c r="I11">
        <f>'表2-2(由實施者填寫)'!$P$6</f>
        <v>100000</v>
      </c>
      <c r="J11">
        <v>1</v>
      </c>
    </row>
    <row r="12" spans="1:11" x14ac:dyDescent="0.25">
      <c r="A12" s="309">
        <f>'表2-2(由實施者填寫)'!C17</f>
        <v>0</v>
      </c>
      <c r="E12">
        <f>'表2-2(由實施者填寫)'!N17</f>
        <v>0</v>
      </c>
      <c r="F12" s="4">
        <f>'表2-2(由實施者填寫)'!R17</f>
        <v>0</v>
      </c>
      <c r="G12">
        <f>'表2-2(由實施者填寫)'!S17</f>
        <v>0</v>
      </c>
      <c r="H12">
        <f>'表2-2(由實施者填寫)'!W17</f>
        <v>0</v>
      </c>
      <c r="I12">
        <f>'表2-2(由實施者填寫)'!$P$6</f>
        <v>100000</v>
      </c>
      <c r="J12">
        <v>1</v>
      </c>
    </row>
    <row r="13" spans="1:11" x14ac:dyDescent="0.25">
      <c r="A13" s="309">
        <f>'表2-2(由實施者填寫)'!C18</f>
        <v>0</v>
      </c>
      <c r="E13">
        <f>'表2-2(由實施者填寫)'!N18</f>
        <v>0</v>
      </c>
      <c r="F13" s="4">
        <f>'表2-2(由實施者填寫)'!R18</f>
        <v>0</v>
      </c>
      <c r="G13">
        <f>'表2-2(由實施者填寫)'!S18</f>
        <v>0</v>
      </c>
      <c r="H13">
        <f>'表2-2(由實施者填寫)'!W18</f>
        <v>0</v>
      </c>
      <c r="I13">
        <f>'表2-2(由實施者填寫)'!$P$6</f>
        <v>100000</v>
      </c>
      <c r="J13">
        <v>1</v>
      </c>
    </row>
    <row r="14" spans="1:11" x14ac:dyDescent="0.25">
      <c r="A14" s="309">
        <f>'表2-2(由實施者填寫)'!C19</f>
        <v>0</v>
      </c>
      <c r="E14">
        <f>'表2-2(由實施者填寫)'!N19</f>
        <v>0</v>
      </c>
      <c r="F14" s="4">
        <f>'表2-2(由實施者填寫)'!R19</f>
        <v>0</v>
      </c>
      <c r="G14">
        <f>'表2-2(由實施者填寫)'!S19</f>
        <v>0</v>
      </c>
      <c r="H14">
        <f>'表2-2(由實施者填寫)'!W19</f>
        <v>0</v>
      </c>
      <c r="I14">
        <f>'表2-2(由實施者填寫)'!$P$6</f>
        <v>100000</v>
      </c>
      <c r="J14">
        <v>1</v>
      </c>
    </row>
    <row r="15" spans="1:11" x14ac:dyDescent="0.25">
      <c r="A15" s="309">
        <f>'表2-2(由實施者填寫)'!C20</f>
        <v>0</v>
      </c>
      <c r="E15">
        <f>'表2-2(由實施者填寫)'!N20</f>
        <v>0</v>
      </c>
      <c r="F15" s="4">
        <f>'表2-2(由實施者填寫)'!R20</f>
        <v>0</v>
      </c>
      <c r="G15">
        <f>'表2-2(由實施者填寫)'!S20</f>
        <v>0</v>
      </c>
      <c r="H15">
        <f>'表2-2(由實施者填寫)'!W20</f>
        <v>0</v>
      </c>
      <c r="I15">
        <f>'表2-2(由實施者填寫)'!$P$6</f>
        <v>100000</v>
      </c>
      <c r="J15">
        <v>1</v>
      </c>
    </row>
    <row r="16" spans="1:11" x14ac:dyDescent="0.25">
      <c r="A16" s="309">
        <f>'表2-2(由實施者填寫)'!C21</f>
        <v>0</v>
      </c>
      <c r="E16">
        <f>'表2-2(由實施者填寫)'!N21</f>
        <v>0</v>
      </c>
      <c r="F16" s="4">
        <f>'表2-2(由實施者填寫)'!R21</f>
        <v>0</v>
      </c>
      <c r="G16">
        <f>'表2-2(由實施者填寫)'!S21</f>
        <v>0</v>
      </c>
      <c r="H16">
        <f>'表2-2(由實施者填寫)'!W21</f>
        <v>0</v>
      </c>
      <c r="I16">
        <f>'表2-2(由實施者填寫)'!$P$6</f>
        <v>100000</v>
      </c>
      <c r="J16">
        <v>1</v>
      </c>
    </row>
    <row r="17" spans="1:10" x14ac:dyDescent="0.25">
      <c r="A17" s="309">
        <f>'表2-2(由實施者填寫)'!C22</f>
        <v>0</v>
      </c>
      <c r="E17">
        <f>'表2-2(由實施者填寫)'!N22</f>
        <v>0</v>
      </c>
      <c r="F17" s="4">
        <f>'表2-2(由實施者填寫)'!R22</f>
        <v>0</v>
      </c>
      <c r="G17">
        <f>'表2-2(由實施者填寫)'!S22</f>
        <v>0</v>
      </c>
      <c r="H17">
        <f>'表2-2(由實施者填寫)'!W22</f>
        <v>0</v>
      </c>
      <c r="I17">
        <f>'表2-2(由實施者填寫)'!$P$6</f>
        <v>100000</v>
      </c>
      <c r="J17">
        <v>1</v>
      </c>
    </row>
    <row r="18" spans="1:10" x14ac:dyDescent="0.25">
      <c r="A18" s="309">
        <f>'表2-2(由實施者填寫)'!C23</f>
        <v>0</v>
      </c>
      <c r="E18">
        <f>'表2-2(由實施者填寫)'!N23</f>
        <v>0</v>
      </c>
      <c r="F18" s="4">
        <f>'表2-2(由實施者填寫)'!R23</f>
        <v>0</v>
      </c>
      <c r="G18">
        <f>'表2-2(由實施者填寫)'!S23</f>
        <v>0</v>
      </c>
      <c r="H18">
        <f>'表2-2(由實施者填寫)'!W23</f>
        <v>0</v>
      </c>
      <c r="I18">
        <f>'表2-2(由實施者填寫)'!$P$6</f>
        <v>100000</v>
      </c>
      <c r="J18">
        <v>1</v>
      </c>
    </row>
    <row r="19" spans="1:10" x14ac:dyDescent="0.25">
      <c r="A19" s="309">
        <f>'表2-2(由實施者填寫)'!C24</f>
        <v>0</v>
      </c>
      <c r="E19">
        <f>'表2-2(由實施者填寫)'!N24</f>
        <v>0</v>
      </c>
      <c r="F19" s="4">
        <f>'表2-2(由實施者填寫)'!R24</f>
        <v>0</v>
      </c>
      <c r="G19">
        <f>'表2-2(由實施者填寫)'!S24</f>
        <v>0</v>
      </c>
      <c r="H19">
        <f>'表2-2(由實施者填寫)'!W24</f>
        <v>0</v>
      </c>
      <c r="I19">
        <f>'表2-2(由實施者填寫)'!$P$6</f>
        <v>100000</v>
      </c>
      <c r="J19">
        <v>1</v>
      </c>
    </row>
    <row r="20" spans="1:10" x14ac:dyDescent="0.25">
      <c r="A20" s="309">
        <f>'表2-2(由實施者填寫)'!C25</f>
        <v>0</v>
      </c>
      <c r="E20">
        <f>'表2-2(由實施者填寫)'!N25</f>
        <v>0</v>
      </c>
      <c r="F20" s="4">
        <f>'表2-2(由實施者填寫)'!R25</f>
        <v>0</v>
      </c>
      <c r="G20">
        <f>'表2-2(由實施者填寫)'!S25</f>
        <v>0</v>
      </c>
      <c r="H20">
        <f>'表2-2(由實施者填寫)'!W25</f>
        <v>0</v>
      </c>
      <c r="I20">
        <f>'表2-2(由實施者填寫)'!$P$6</f>
        <v>100000</v>
      </c>
      <c r="J20">
        <v>1</v>
      </c>
    </row>
    <row r="21" spans="1:10" x14ac:dyDescent="0.25">
      <c r="A21" s="309">
        <f>'表2-2(由實施者填寫)'!C26</f>
        <v>0</v>
      </c>
      <c r="E21">
        <f>'表2-2(由實施者填寫)'!N26</f>
        <v>0</v>
      </c>
      <c r="F21" s="4">
        <f>'表2-2(由實施者填寫)'!R26</f>
        <v>0</v>
      </c>
      <c r="G21">
        <f>'表2-2(由實施者填寫)'!S26</f>
        <v>0</v>
      </c>
      <c r="H21">
        <f>'表2-2(由實施者填寫)'!W26</f>
        <v>0</v>
      </c>
      <c r="I21">
        <f>'表2-2(由實施者填寫)'!$P$6</f>
        <v>100000</v>
      </c>
      <c r="J21">
        <v>1</v>
      </c>
    </row>
    <row r="22" spans="1:10" x14ac:dyDescent="0.25">
      <c r="A22" s="309">
        <f>'表2-2(由實施者填寫)'!C27</f>
        <v>0</v>
      </c>
      <c r="E22">
        <f>'表2-2(由實施者填寫)'!N27</f>
        <v>0</v>
      </c>
      <c r="F22" s="4">
        <f>'表2-2(由實施者填寫)'!R27</f>
        <v>0</v>
      </c>
      <c r="G22">
        <f>'表2-2(由實施者填寫)'!S27</f>
        <v>0</v>
      </c>
      <c r="H22">
        <f>'表2-2(由實施者填寫)'!W27</f>
        <v>0</v>
      </c>
      <c r="I22">
        <f>'表2-2(由實施者填寫)'!$P$6</f>
        <v>100000</v>
      </c>
      <c r="J22">
        <v>1</v>
      </c>
    </row>
    <row r="23" spans="1:10" x14ac:dyDescent="0.25">
      <c r="A23" s="309">
        <f>'表2-2(由實施者填寫)'!C28</f>
        <v>0</v>
      </c>
      <c r="E23">
        <f>'表2-2(由實施者填寫)'!N28</f>
        <v>0</v>
      </c>
      <c r="F23" s="4">
        <f>'表2-2(由實施者填寫)'!R28</f>
        <v>0</v>
      </c>
      <c r="G23">
        <f>'表2-2(由實施者填寫)'!S28</f>
        <v>0</v>
      </c>
      <c r="H23">
        <f>'表2-2(由實施者填寫)'!W28</f>
        <v>0</v>
      </c>
      <c r="I23">
        <f>'表2-2(由實施者填寫)'!$P$6</f>
        <v>100000</v>
      </c>
      <c r="J23">
        <v>1</v>
      </c>
    </row>
    <row r="24" spans="1:10" x14ac:dyDescent="0.25">
      <c r="A24" s="309">
        <f>'表2-2(由實施者填寫)'!C29</f>
        <v>0</v>
      </c>
      <c r="E24">
        <f>'表2-2(由實施者填寫)'!N29</f>
        <v>0</v>
      </c>
      <c r="F24" s="4">
        <f>'表2-2(由實施者填寫)'!R29</f>
        <v>0</v>
      </c>
      <c r="G24">
        <f>'表2-2(由實施者填寫)'!S29</f>
        <v>0</v>
      </c>
      <c r="H24">
        <f>'表2-2(由實施者填寫)'!W29</f>
        <v>0</v>
      </c>
      <c r="I24">
        <f>'表2-2(由實施者填寫)'!$P$6</f>
        <v>100000</v>
      </c>
      <c r="J24">
        <v>1</v>
      </c>
    </row>
    <row r="25" spans="1:10" x14ac:dyDescent="0.25">
      <c r="A25" s="309">
        <f>'表2-2(由實施者填寫)'!C30</f>
        <v>0</v>
      </c>
      <c r="E25">
        <f>'表2-2(由實施者填寫)'!N30</f>
        <v>0</v>
      </c>
      <c r="F25" s="4">
        <f>'表2-2(由實施者填寫)'!R30</f>
        <v>0</v>
      </c>
      <c r="G25">
        <f>'表2-2(由實施者填寫)'!S30</f>
        <v>0</v>
      </c>
      <c r="H25">
        <f>'表2-2(由實施者填寫)'!W30</f>
        <v>0</v>
      </c>
      <c r="I25">
        <f>'表2-2(由實施者填寫)'!$P$6</f>
        <v>100000</v>
      </c>
      <c r="J25">
        <v>1</v>
      </c>
    </row>
    <row r="26" spans="1:10" x14ac:dyDescent="0.25">
      <c r="A26" s="309">
        <f>'表2-2(由實施者填寫)'!C31</f>
        <v>0</v>
      </c>
      <c r="E26">
        <f>'表2-2(由實施者填寫)'!N31</f>
        <v>0</v>
      </c>
      <c r="F26" s="4">
        <f>'表2-2(由實施者填寫)'!R31</f>
        <v>0</v>
      </c>
      <c r="G26">
        <f>'表2-2(由實施者填寫)'!S31</f>
        <v>0</v>
      </c>
      <c r="H26">
        <f>'表2-2(由實施者填寫)'!W31</f>
        <v>0</v>
      </c>
      <c r="I26">
        <f>'表2-2(由實施者填寫)'!$P$6</f>
        <v>100000</v>
      </c>
      <c r="J26">
        <v>1</v>
      </c>
    </row>
    <row r="27" spans="1:10" x14ac:dyDescent="0.25">
      <c r="A27" s="309">
        <f>'表2-2(由實施者填寫)'!C32</f>
        <v>0</v>
      </c>
      <c r="E27">
        <f>'表2-2(由實施者填寫)'!N32</f>
        <v>0</v>
      </c>
      <c r="F27" s="4">
        <f>'表2-2(由實施者填寫)'!R32</f>
        <v>0</v>
      </c>
      <c r="G27">
        <f>'表2-2(由實施者填寫)'!S32</f>
        <v>0</v>
      </c>
      <c r="H27">
        <f>'表2-2(由實施者填寫)'!W32</f>
        <v>0</v>
      </c>
      <c r="I27">
        <f>'表2-2(由實施者填寫)'!$P$6</f>
        <v>100000</v>
      </c>
      <c r="J27">
        <v>1</v>
      </c>
    </row>
    <row r="28" spans="1:10" x14ac:dyDescent="0.25">
      <c r="A28" s="309">
        <f>'表2-2(由實施者填寫)'!C33</f>
        <v>0</v>
      </c>
      <c r="E28">
        <f>'表2-2(由實施者填寫)'!N33</f>
        <v>0</v>
      </c>
      <c r="F28" s="4">
        <f>'表2-2(由實施者填寫)'!R33</f>
        <v>0</v>
      </c>
      <c r="G28">
        <f>'表2-2(由實施者填寫)'!S33</f>
        <v>0</v>
      </c>
      <c r="H28">
        <f>'表2-2(由實施者填寫)'!W33</f>
        <v>0</v>
      </c>
      <c r="I28">
        <f>'表2-2(由實施者填寫)'!$P$6</f>
        <v>100000</v>
      </c>
      <c r="J28">
        <v>1</v>
      </c>
    </row>
    <row r="29" spans="1:10" x14ac:dyDescent="0.25">
      <c r="A29" s="309">
        <f>'表2-2(由實施者填寫)'!C34</f>
        <v>0</v>
      </c>
      <c r="E29">
        <f>'表2-2(由實施者填寫)'!N34</f>
        <v>0</v>
      </c>
      <c r="F29" s="4">
        <f>'表2-2(由實施者填寫)'!R34</f>
        <v>0</v>
      </c>
      <c r="G29">
        <f>'表2-2(由實施者填寫)'!S34</f>
        <v>0</v>
      </c>
      <c r="H29">
        <f>'表2-2(由實施者填寫)'!W34</f>
        <v>0</v>
      </c>
      <c r="I29">
        <f>'表2-2(由實施者填寫)'!$P$6</f>
        <v>100000</v>
      </c>
      <c r="J29">
        <v>1</v>
      </c>
    </row>
    <row r="30" spans="1:10" x14ac:dyDescent="0.25">
      <c r="A30" s="309">
        <f>'表2-2(由實施者填寫)'!C35</f>
        <v>0</v>
      </c>
      <c r="E30">
        <f>'表2-2(由實施者填寫)'!N35</f>
        <v>0</v>
      </c>
      <c r="F30" s="4">
        <f>'表2-2(由實施者填寫)'!R35</f>
        <v>0</v>
      </c>
      <c r="G30">
        <f>'表2-2(由實施者填寫)'!S35</f>
        <v>0</v>
      </c>
      <c r="H30">
        <f>'表2-2(由實施者填寫)'!W35</f>
        <v>0</v>
      </c>
      <c r="I30">
        <f>'表2-2(由實施者填寫)'!$P$6</f>
        <v>100000</v>
      </c>
      <c r="J30">
        <v>1</v>
      </c>
    </row>
    <row r="31" spans="1:10" x14ac:dyDescent="0.25">
      <c r="A31" s="309">
        <f>'表2-2(由實施者填寫)'!C36</f>
        <v>0</v>
      </c>
      <c r="E31">
        <f>'表2-2(由實施者填寫)'!N36</f>
        <v>0</v>
      </c>
      <c r="F31" s="4">
        <f>'表2-2(由實施者填寫)'!R36</f>
        <v>0</v>
      </c>
      <c r="G31">
        <f>'表2-2(由實施者填寫)'!S36</f>
        <v>0</v>
      </c>
      <c r="H31">
        <f>'表2-2(由實施者填寫)'!W36</f>
        <v>0</v>
      </c>
      <c r="I31">
        <f>'表2-2(由實施者填寫)'!$P$6</f>
        <v>100000</v>
      </c>
      <c r="J31">
        <v>1</v>
      </c>
    </row>
    <row r="32" spans="1:10" x14ac:dyDescent="0.25">
      <c r="A32" s="309">
        <f>'表2-2(由實施者填寫)'!C37</f>
        <v>0</v>
      </c>
      <c r="E32">
        <f>'表2-2(由實施者填寫)'!N37</f>
        <v>0</v>
      </c>
      <c r="F32" s="4">
        <f>'表2-2(由實施者填寫)'!R37</f>
        <v>0</v>
      </c>
      <c r="G32">
        <f>'表2-2(由實施者填寫)'!S37</f>
        <v>0</v>
      </c>
      <c r="H32">
        <f>'表2-2(由實施者填寫)'!W37</f>
        <v>0</v>
      </c>
      <c r="I32">
        <f>'表2-2(由實施者填寫)'!$P$6</f>
        <v>100000</v>
      </c>
      <c r="J32">
        <v>1</v>
      </c>
    </row>
    <row r="33" spans="1:10" x14ac:dyDescent="0.25">
      <c r="A33" s="309">
        <f>'表2-2(由實施者填寫)'!C38</f>
        <v>0</v>
      </c>
      <c r="E33">
        <f>'表2-2(由實施者填寫)'!N38</f>
        <v>0</v>
      </c>
      <c r="F33" s="4">
        <f>'表2-2(由實施者填寫)'!R38</f>
        <v>0</v>
      </c>
      <c r="G33">
        <f>'表2-2(由實施者填寫)'!S38</f>
        <v>0</v>
      </c>
      <c r="H33">
        <f>'表2-2(由實施者填寫)'!W38</f>
        <v>0</v>
      </c>
      <c r="I33">
        <f>'表2-2(由實施者填寫)'!$P$6</f>
        <v>100000</v>
      </c>
      <c r="J33">
        <v>1</v>
      </c>
    </row>
    <row r="34" spans="1:10" x14ac:dyDescent="0.25">
      <c r="A34" s="309">
        <f>'表2-2(由實施者填寫)'!C39</f>
        <v>0</v>
      </c>
      <c r="E34">
        <f>'表2-2(由實施者填寫)'!N39</f>
        <v>0</v>
      </c>
      <c r="F34" s="4">
        <f>'表2-2(由實施者填寫)'!R39</f>
        <v>0</v>
      </c>
      <c r="G34">
        <f>'表2-2(由實施者填寫)'!S39</f>
        <v>0</v>
      </c>
      <c r="H34">
        <f>'表2-2(由實施者填寫)'!W39</f>
        <v>0</v>
      </c>
      <c r="I34">
        <f>'表2-2(由實施者填寫)'!$P$6</f>
        <v>100000</v>
      </c>
      <c r="J34">
        <v>1</v>
      </c>
    </row>
    <row r="35" spans="1:10" x14ac:dyDescent="0.25">
      <c r="A35" s="309">
        <f>'表2-2(由實施者填寫)'!C40</f>
        <v>0</v>
      </c>
      <c r="E35">
        <f>'表2-2(由實施者填寫)'!N40</f>
        <v>0</v>
      </c>
      <c r="F35" s="4">
        <f>'表2-2(由實施者填寫)'!R40</f>
        <v>0</v>
      </c>
      <c r="G35">
        <f>'表2-2(由實施者填寫)'!S40</f>
        <v>0</v>
      </c>
      <c r="H35">
        <f>'表2-2(由實施者填寫)'!W40</f>
        <v>0</v>
      </c>
      <c r="I35">
        <f>'表2-2(由實施者填寫)'!$P$6</f>
        <v>100000</v>
      </c>
      <c r="J35">
        <v>1</v>
      </c>
    </row>
    <row r="36" spans="1:10" x14ac:dyDescent="0.25">
      <c r="A36" s="309">
        <f>'表2-2(由實施者填寫)'!C41</f>
        <v>0</v>
      </c>
      <c r="E36">
        <f>'表2-2(由實施者填寫)'!N41</f>
        <v>0</v>
      </c>
      <c r="F36" s="4">
        <f>'表2-2(由實施者填寫)'!R41</f>
        <v>0</v>
      </c>
      <c r="G36">
        <f>'表2-2(由實施者填寫)'!S41</f>
        <v>0</v>
      </c>
      <c r="H36">
        <f>'表2-2(由實施者填寫)'!W41</f>
        <v>0</v>
      </c>
      <c r="I36">
        <f>'表2-2(由實施者填寫)'!$P$6</f>
        <v>100000</v>
      </c>
      <c r="J36">
        <v>1</v>
      </c>
    </row>
    <row r="37" spans="1:10" x14ac:dyDescent="0.25">
      <c r="A37" s="309">
        <f>'表2-2(由實施者填寫)'!C42</f>
        <v>0</v>
      </c>
      <c r="E37">
        <f>'表2-2(由實施者填寫)'!N42</f>
        <v>0</v>
      </c>
      <c r="F37" s="4">
        <f>'表2-2(由實施者填寫)'!R42</f>
        <v>0</v>
      </c>
      <c r="G37">
        <f>'表2-2(由實施者填寫)'!S42</f>
        <v>0</v>
      </c>
      <c r="H37">
        <f>'表2-2(由實施者填寫)'!W42</f>
        <v>0</v>
      </c>
      <c r="I37">
        <f>'表2-2(由實施者填寫)'!$P$6</f>
        <v>100000</v>
      </c>
      <c r="J37">
        <v>1</v>
      </c>
    </row>
    <row r="38" spans="1:10" x14ac:dyDescent="0.25">
      <c r="A38" s="309">
        <f>'表2-2(由實施者填寫)'!C43</f>
        <v>0</v>
      </c>
      <c r="E38">
        <f>'表2-2(由實施者填寫)'!N43</f>
        <v>0</v>
      </c>
      <c r="F38" s="4">
        <f>'表2-2(由實施者填寫)'!R43</f>
        <v>0</v>
      </c>
      <c r="G38">
        <f>'表2-2(由實施者填寫)'!S43</f>
        <v>0</v>
      </c>
      <c r="H38">
        <f>'表2-2(由實施者填寫)'!W43</f>
        <v>0</v>
      </c>
      <c r="I38">
        <f>'表2-2(由實施者填寫)'!$P$6</f>
        <v>100000</v>
      </c>
      <c r="J38">
        <v>1</v>
      </c>
    </row>
    <row r="39" spans="1:10" x14ac:dyDescent="0.25">
      <c r="A39" s="309">
        <f>'表2-2(由實施者填寫)'!C44</f>
        <v>0</v>
      </c>
      <c r="E39">
        <f>'表2-2(由實施者填寫)'!N44</f>
        <v>0</v>
      </c>
      <c r="F39" s="4">
        <f>'表2-2(由實施者填寫)'!R44</f>
        <v>0</v>
      </c>
      <c r="G39">
        <f>'表2-2(由實施者填寫)'!S44</f>
        <v>0</v>
      </c>
      <c r="H39">
        <f>'表2-2(由實施者填寫)'!W44</f>
        <v>0</v>
      </c>
      <c r="I39">
        <f>'表2-2(由實施者填寫)'!$P$6</f>
        <v>100000</v>
      </c>
      <c r="J39">
        <v>1</v>
      </c>
    </row>
    <row r="40" spans="1:10" x14ac:dyDescent="0.25">
      <c r="A40" s="309">
        <f>'表2-2(由實施者填寫)'!C45</f>
        <v>0</v>
      </c>
      <c r="E40">
        <f>'表2-2(由實施者填寫)'!N45</f>
        <v>0</v>
      </c>
      <c r="F40" s="4">
        <f>'表2-2(由實施者填寫)'!R45</f>
        <v>0</v>
      </c>
      <c r="G40">
        <f>'表2-2(由實施者填寫)'!S45</f>
        <v>0</v>
      </c>
      <c r="H40">
        <f>'表2-2(由實施者填寫)'!W45</f>
        <v>0</v>
      </c>
      <c r="I40">
        <f>'表2-2(由實施者填寫)'!$P$6</f>
        <v>100000</v>
      </c>
      <c r="J40">
        <v>1</v>
      </c>
    </row>
    <row r="41" spans="1:10" x14ac:dyDescent="0.25">
      <c r="A41" s="309">
        <f>'表2-2(由實施者填寫)'!C46</f>
        <v>0</v>
      </c>
      <c r="E41">
        <f>'表2-2(由實施者填寫)'!N46</f>
        <v>0</v>
      </c>
      <c r="F41" s="4">
        <f>'表2-2(由實施者填寫)'!R46</f>
        <v>0</v>
      </c>
      <c r="G41">
        <f>'表2-2(由實施者填寫)'!S46</f>
        <v>0</v>
      </c>
      <c r="H41">
        <f>'表2-2(由實施者填寫)'!W46</f>
        <v>0</v>
      </c>
      <c r="I41">
        <f>'表2-2(由實施者填寫)'!$P$6</f>
        <v>100000</v>
      </c>
      <c r="J41">
        <v>1</v>
      </c>
    </row>
    <row r="42" spans="1:10" x14ac:dyDescent="0.25">
      <c r="A42" s="309">
        <f>'表2-2(由實施者填寫)'!C47</f>
        <v>0</v>
      </c>
      <c r="E42">
        <f>'表2-2(由實施者填寫)'!N47</f>
        <v>0</v>
      </c>
      <c r="F42" s="4">
        <f>'表2-2(由實施者填寫)'!R47</f>
        <v>0</v>
      </c>
      <c r="G42">
        <f>'表2-2(由實施者填寫)'!S47</f>
        <v>0</v>
      </c>
      <c r="H42">
        <f>'表2-2(由實施者填寫)'!W47</f>
        <v>0</v>
      </c>
      <c r="I42">
        <f>'表2-2(由實施者填寫)'!$P$6</f>
        <v>100000</v>
      </c>
      <c r="J42">
        <v>1</v>
      </c>
    </row>
    <row r="43" spans="1:10" x14ac:dyDescent="0.25">
      <c r="A43" s="309">
        <f>'表2-2(由實施者填寫)'!C48</f>
        <v>0</v>
      </c>
      <c r="E43">
        <f>'表2-2(由實施者填寫)'!N48</f>
        <v>0</v>
      </c>
      <c r="F43" s="4">
        <f>'表2-2(由實施者填寫)'!R48</f>
        <v>0</v>
      </c>
      <c r="G43">
        <f>'表2-2(由實施者填寫)'!S48</f>
        <v>0</v>
      </c>
      <c r="H43">
        <f>'表2-2(由實施者填寫)'!W48</f>
        <v>0</v>
      </c>
      <c r="I43">
        <f>'表2-2(由實施者填寫)'!$P$6</f>
        <v>100000</v>
      </c>
      <c r="J43">
        <v>1</v>
      </c>
    </row>
    <row r="44" spans="1:10" x14ac:dyDescent="0.25">
      <c r="A44" s="309">
        <f>'表2-2(由實施者填寫)'!C49</f>
        <v>0</v>
      </c>
      <c r="E44">
        <f>'表2-2(由實施者填寫)'!N49</f>
        <v>0</v>
      </c>
      <c r="F44" s="4">
        <f>'表2-2(由實施者填寫)'!R49</f>
        <v>0</v>
      </c>
      <c r="G44">
        <f>'表2-2(由實施者填寫)'!S49</f>
        <v>0</v>
      </c>
      <c r="H44">
        <f>'表2-2(由實施者填寫)'!W49</f>
        <v>0</v>
      </c>
      <c r="I44">
        <f>'表2-2(由實施者填寫)'!$P$6</f>
        <v>100000</v>
      </c>
      <c r="J44">
        <v>1</v>
      </c>
    </row>
    <row r="45" spans="1:10" x14ac:dyDescent="0.25">
      <c r="A45" s="309">
        <f>'表2-2(由實施者填寫)'!C50</f>
        <v>0</v>
      </c>
      <c r="E45">
        <f>'表2-2(由實施者填寫)'!N50</f>
        <v>0</v>
      </c>
      <c r="F45" s="4">
        <f>'表2-2(由實施者填寫)'!R50</f>
        <v>0</v>
      </c>
      <c r="G45">
        <f>'表2-2(由實施者填寫)'!S50</f>
        <v>0</v>
      </c>
      <c r="H45">
        <f>'表2-2(由實施者填寫)'!W50</f>
        <v>0</v>
      </c>
      <c r="I45">
        <f>'表2-2(由實施者填寫)'!$P$6</f>
        <v>100000</v>
      </c>
      <c r="J45">
        <v>1</v>
      </c>
    </row>
    <row r="46" spans="1:10" x14ac:dyDescent="0.25">
      <c r="A46" s="309">
        <f>'表2-2(由實施者填寫)'!C51</f>
        <v>0</v>
      </c>
      <c r="E46">
        <f>'表2-2(由實施者填寫)'!N51</f>
        <v>0</v>
      </c>
      <c r="F46" s="4">
        <f>'表2-2(由實施者填寫)'!R51</f>
        <v>0</v>
      </c>
      <c r="G46">
        <f>'表2-2(由實施者填寫)'!S51</f>
        <v>0</v>
      </c>
      <c r="H46">
        <f>'表2-2(由實施者填寫)'!W51</f>
        <v>0</v>
      </c>
      <c r="I46">
        <f>'表2-2(由實施者填寫)'!$P$6</f>
        <v>100000</v>
      </c>
      <c r="J46">
        <v>1</v>
      </c>
    </row>
    <row r="47" spans="1:10" x14ac:dyDescent="0.25">
      <c r="A47" s="309">
        <f>'表2-2(由實施者填寫)'!C52</f>
        <v>0</v>
      </c>
      <c r="E47">
        <f>'表2-2(由實施者填寫)'!N52</f>
        <v>0</v>
      </c>
      <c r="F47" s="4">
        <f>'表2-2(由實施者填寫)'!R52</f>
        <v>0</v>
      </c>
      <c r="G47">
        <f>'表2-2(由實施者填寫)'!S52</f>
        <v>0</v>
      </c>
      <c r="H47">
        <f>'表2-2(由實施者填寫)'!W52</f>
        <v>0</v>
      </c>
      <c r="I47">
        <f>'表2-2(由實施者填寫)'!$P$6</f>
        <v>100000</v>
      </c>
      <c r="J47">
        <v>1</v>
      </c>
    </row>
    <row r="48" spans="1:10" x14ac:dyDescent="0.25">
      <c r="A48" s="309">
        <f>'表2-2(由實施者填寫)'!C53</f>
        <v>0</v>
      </c>
      <c r="E48">
        <f>'表2-2(由實施者填寫)'!N53</f>
        <v>0</v>
      </c>
      <c r="F48" s="4">
        <f>'表2-2(由實施者填寫)'!R53</f>
        <v>0</v>
      </c>
      <c r="G48">
        <f>'表2-2(由實施者填寫)'!S53</f>
        <v>0</v>
      </c>
      <c r="H48">
        <f>'表2-2(由實施者填寫)'!W53</f>
        <v>0</v>
      </c>
      <c r="I48">
        <f>'表2-2(由實施者填寫)'!$P$6</f>
        <v>100000</v>
      </c>
      <c r="J48">
        <v>1</v>
      </c>
    </row>
    <row r="49" spans="1:10" x14ac:dyDescent="0.25">
      <c r="A49" s="309">
        <f>'表2-2(由實施者填寫)'!C54</f>
        <v>0</v>
      </c>
      <c r="E49">
        <f>'表2-2(由實施者填寫)'!N54</f>
        <v>0</v>
      </c>
      <c r="F49" s="4">
        <f>'表2-2(由實施者填寫)'!R54</f>
        <v>0</v>
      </c>
      <c r="G49">
        <f>'表2-2(由實施者填寫)'!S54</f>
        <v>0</v>
      </c>
      <c r="H49">
        <f>'表2-2(由實施者填寫)'!W54</f>
        <v>0</v>
      </c>
      <c r="I49">
        <f>'表2-2(由實施者填寫)'!$P$6</f>
        <v>100000</v>
      </c>
      <c r="J49">
        <v>1</v>
      </c>
    </row>
    <row r="50" spans="1:10" x14ac:dyDescent="0.25">
      <c r="A50" s="309">
        <f>'表2-2(由實施者填寫)'!C55</f>
        <v>0</v>
      </c>
      <c r="E50">
        <f>'表2-2(由實施者填寫)'!N55</f>
        <v>0</v>
      </c>
      <c r="F50" s="4">
        <f>'表2-2(由實施者填寫)'!R55</f>
        <v>0</v>
      </c>
      <c r="G50">
        <f>'表2-2(由實施者填寫)'!S55</f>
        <v>0</v>
      </c>
      <c r="H50">
        <f>'表2-2(由實施者填寫)'!W55</f>
        <v>0</v>
      </c>
      <c r="I50">
        <f>'表2-2(由實施者填寫)'!$P$6</f>
        <v>100000</v>
      </c>
      <c r="J50">
        <v>1</v>
      </c>
    </row>
    <row r="51" spans="1:10" x14ac:dyDescent="0.25">
      <c r="A51" s="309">
        <f>'表2-2(由實施者填寫)'!C56</f>
        <v>0</v>
      </c>
      <c r="E51">
        <f>'表2-2(由實施者填寫)'!N56</f>
        <v>0</v>
      </c>
      <c r="F51" s="4">
        <f>'表2-2(由實施者填寫)'!R56</f>
        <v>0</v>
      </c>
      <c r="G51">
        <f>'表2-2(由實施者填寫)'!S56</f>
        <v>0</v>
      </c>
      <c r="H51">
        <f>'表2-2(由實施者填寫)'!W56</f>
        <v>0</v>
      </c>
      <c r="I51">
        <f>'表2-2(由實施者填寫)'!$P$6</f>
        <v>100000</v>
      </c>
      <c r="J51">
        <v>1</v>
      </c>
    </row>
    <row r="52" spans="1:10" x14ac:dyDescent="0.25">
      <c r="A52" s="309">
        <f>'表2-2(由實施者填寫)'!C57</f>
        <v>0</v>
      </c>
      <c r="E52">
        <f>'表2-2(由實施者填寫)'!N57</f>
        <v>0</v>
      </c>
      <c r="F52" s="4">
        <f>'表2-2(由實施者填寫)'!R57</f>
        <v>0</v>
      </c>
      <c r="G52">
        <f>'表2-2(由實施者填寫)'!S57</f>
        <v>0</v>
      </c>
      <c r="H52">
        <f>'表2-2(由實施者填寫)'!W57</f>
        <v>0</v>
      </c>
      <c r="I52">
        <f>'表2-2(由實施者填寫)'!$P$6</f>
        <v>100000</v>
      </c>
      <c r="J52">
        <v>1</v>
      </c>
    </row>
    <row r="53" spans="1:10" x14ac:dyDescent="0.25">
      <c r="A53" s="309">
        <f>'表2-2(由實施者填寫)'!C58</f>
        <v>0</v>
      </c>
      <c r="E53">
        <f>'表2-2(由實施者填寫)'!N58</f>
        <v>0</v>
      </c>
      <c r="F53" s="4">
        <f>'表2-2(由實施者填寫)'!R58</f>
        <v>0</v>
      </c>
      <c r="G53">
        <f>'表2-2(由實施者填寫)'!S58</f>
        <v>0</v>
      </c>
      <c r="H53">
        <f>'表2-2(由實施者填寫)'!W58</f>
        <v>0</v>
      </c>
      <c r="I53">
        <f>'表2-2(由實施者填寫)'!$P$6</f>
        <v>100000</v>
      </c>
      <c r="J53">
        <v>1</v>
      </c>
    </row>
    <row r="54" spans="1:10" x14ac:dyDescent="0.25">
      <c r="A54" s="309">
        <f>'表2-2(由實施者填寫)'!C59</f>
        <v>0</v>
      </c>
      <c r="E54">
        <f>'表2-2(由實施者填寫)'!N59</f>
        <v>0</v>
      </c>
      <c r="F54" s="4">
        <f>'表2-2(由實施者填寫)'!R59</f>
        <v>0</v>
      </c>
      <c r="G54">
        <f>'表2-2(由實施者填寫)'!S59</f>
        <v>0</v>
      </c>
      <c r="H54">
        <f>'表2-2(由實施者填寫)'!W59</f>
        <v>0</v>
      </c>
      <c r="I54">
        <f>'表2-2(由實施者填寫)'!$P$6</f>
        <v>100000</v>
      </c>
      <c r="J54">
        <v>1</v>
      </c>
    </row>
    <row r="55" spans="1:10" x14ac:dyDescent="0.25">
      <c r="A55" s="309">
        <f>'表2-2(由實施者填寫)'!C60</f>
        <v>0</v>
      </c>
      <c r="E55">
        <f>'表2-2(由實施者填寫)'!N60</f>
        <v>0</v>
      </c>
      <c r="F55" s="4">
        <f>'表2-2(由實施者填寫)'!R60</f>
        <v>0</v>
      </c>
      <c r="G55">
        <f>'表2-2(由實施者填寫)'!S60</f>
        <v>0</v>
      </c>
      <c r="H55">
        <f>'表2-2(由實施者填寫)'!W60</f>
        <v>0</v>
      </c>
      <c r="I55">
        <f>'表2-2(由實施者填寫)'!$P$6</f>
        <v>100000</v>
      </c>
      <c r="J55">
        <v>1</v>
      </c>
    </row>
    <row r="56" spans="1:10" x14ac:dyDescent="0.25">
      <c r="A56" s="309">
        <f>'表2-2(由實施者填寫)'!C61</f>
        <v>0</v>
      </c>
      <c r="E56">
        <f>'表2-2(由實施者填寫)'!N61</f>
        <v>0</v>
      </c>
      <c r="F56" s="4">
        <f>'表2-2(由實施者填寫)'!R61</f>
        <v>0</v>
      </c>
      <c r="G56">
        <f>'表2-2(由實施者填寫)'!S61</f>
        <v>0</v>
      </c>
      <c r="H56">
        <f>'表2-2(由實施者填寫)'!W61</f>
        <v>0</v>
      </c>
      <c r="I56">
        <f>'表2-2(由實施者填寫)'!$P$6</f>
        <v>100000</v>
      </c>
      <c r="J56">
        <v>1</v>
      </c>
    </row>
    <row r="57" spans="1:10" x14ac:dyDescent="0.25">
      <c r="A57" s="309">
        <f>'表2-2(由實施者填寫)'!C62</f>
        <v>0</v>
      </c>
      <c r="E57">
        <f>'表2-2(由實施者填寫)'!N62</f>
        <v>0</v>
      </c>
      <c r="F57" s="4">
        <f>'表2-2(由實施者填寫)'!R62</f>
        <v>0</v>
      </c>
      <c r="G57">
        <f>'表2-2(由實施者填寫)'!S62</f>
        <v>0</v>
      </c>
      <c r="H57">
        <f>'表2-2(由實施者填寫)'!W62</f>
        <v>0</v>
      </c>
      <c r="I57">
        <f>'表2-2(由實施者填寫)'!$P$6</f>
        <v>100000</v>
      </c>
      <c r="J57">
        <v>1</v>
      </c>
    </row>
    <row r="58" spans="1:10" x14ac:dyDescent="0.25">
      <c r="A58" s="309">
        <f>'表2-2(由實施者填寫)'!C63</f>
        <v>0</v>
      </c>
      <c r="E58">
        <f>'表2-2(由實施者填寫)'!N63</f>
        <v>0</v>
      </c>
      <c r="F58" s="4">
        <f>'表2-2(由實施者填寫)'!R63</f>
        <v>0</v>
      </c>
      <c r="G58">
        <f>'表2-2(由實施者填寫)'!S63</f>
        <v>0</v>
      </c>
      <c r="H58">
        <f>'表2-2(由實施者填寫)'!W63</f>
        <v>0</v>
      </c>
      <c r="I58">
        <f>'表2-2(由實施者填寫)'!$P$6</f>
        <v>100000</v>
      </c>
      <c r="J58">
        <v>1</v>
      </c>
    </row>
    <row r="59" spans="1:10" x14ac:dyDescent="0.25">
      <c r="A59" s="309">
        <f>'表2-2(由實施者填寫)'!C64</f>
        <v>0</v>
      </c>
      <c r="E59">
        <f>'表2-2(由實施者填寫)'!N64</f>
        <v>0</v>
      </c>
      <c r="F59" s="4">
        <f>'表2-2(由實施者填寫)'!R64</f>
        <v>0</v>
      </c>
      <c r="G59">
        <f>'表2-2(由實施者填寫)'!S64</f>
        <v>0</v>
      </c>
      <c r="H59">
        <f>'表2-2(由實施者填寫)'!W64</f>
        <v>0</v>
      </c>
      <c r="I59">
        <f>'表2-2(由實施者填寫)'!$P$6</f>
        <v>100000</v>
      </c>
      <c r="J59">
        <v>1</v>
      </c>
    </row>
    <row r="60" spans="1:10" x14ac:dyDescent="0.25">
      <c r="A60" s="309">
        <f>'表2-2(由實施者填寫)'!C65</f>
        <v>0</v>
      </c>
      <c r="E60">
        <f>'表2-2(由實施者填寫)'!N65</f>
        <v>0</v>
      </c>
      <c r="F60" s="4">
        <f>'表2-2(由實施者填寫)'!R65</f>
        <v>0</v>
      </c>
      <c r="G60">
        <f>'表2-2(由實施者填寫)'!S65</f>
        <v>0</v>
      </c>
      <c r="H60">
        <f>'表2-2(由實施者填寫)'!W65</f>
        <v>0</v>
      </c>
      <c r="I60">
        <f>'表2-2(由實施者填寫)'!$P$6</f>
        <v>100000</v>
      </c>
      <c r="J60">
        <v>1</v>
      </c>
    </row>
    <row r="61" spans="1:10" x14ac:dyDescent="0.25">
      <c r="A61" s="309">
        <f>'表2-2(由實施者填寫)'!C66</f>
        <v>0</v>
      </c>
      <c r="E61">
        <f>'表2-2(由實施者填寫)'!N66</f>
        <v>0</v>
      </c>
      <c r="F61" s="4">
        <f>'表2-2(由實施者填寫)'!R66</f>
        <v>0</v>
      </c>
      <c r="G61">
        <f>'表2-2(由實施者填寫)'!S66</f>
        <v>0</v>
      </c>
      <c r="H61">
        <f>'表2-2(由實施者填寫)'!W66</f>
        <v>0</v>
      </c>
      <c r="I61">
        <f>'表2-2(由實施者填寫)'!$P$6</f>
        <v>100000</v>
      </c>
      <c r="J61">
        <v>1</v>
      </c>
    </row>
    <row r="62" spans="1:10" x14ac:dyDescent="0.25">
      <c r="A62" s="309">
        <f>'表2-2(由實施者填寫)'!C67</f>
        <v>0</v>
      </c>
      <c r="E62">
        <f>'表2-2(由實施者填寫)'!N67</f>
        <v>0</v>
      </c>
      <c r="F62" s="4">
        <f>'表2-2(由實施者填寫)'!R67</f>
        <v>0</v>
      </c>
      <c r="G62">
        <f>'表2-2(由實施者填寫)'!S67</f>
        <v>0</v>
      </c>
      <c r="H62">
        <f>'表2-2(由實施者填寫)'!W67</f>
        <v>0</v>
      </c>
      <c r="I62">
        <f>'表2-2(由實施者填寫)'!$P$6</f>
        <v>100000</v>
      </c>
      <c r="J62">
        <v>1</v>
      </c>
    </row>
    <row r="63" spans="1:10" x14ac:dyDescent="0.25">
      <c r="A63" s="309">
        <f>'表2-2(由實施者填寫)'!C68</f>
        <v>0</v>
      </c>
      <c r="E63">
        <f>'表2-2(由實施者填寫)'!N68</f>
        <v>0</v>
      </c>
      <c r="F63" s="4">
        <f>'表2-2(由實施者填寫)'!R68</f>
        <v>0</v>
      </c>
      <c r="G63">
        <f>'表2-2(由實施者填寫)'!S68</f>
        <v>0</v>
      </c>
      <c r="H63">
        <f>'表2-2(由實施者填寫)'!W68</f>
        <v>0</v>
      </c>
      <c r="I63">
        <f>'表2-2(由實施者填寫)'!$P$6</f>
        <v>100000</v>
      </c>
      <c r="J63">
        <v>1</v>
      </c>
    </row>
    <row r="64" spans="1:10" x14ac:dyDescent="0.25">
      <c r="A64" s="309">
        <f>'表2-2(由實施者填寫)'!C69</f>
        <v>0</v>
      </c>
      <c r="E64">
        <f>'表2-2(由實施者填寫)'!N69</f>
        <v>0</v>
      </c>
      <c r="F64" s="4">
        <f>'表2-2(由實施者填寫)'!R69</f>
        <v>0</v>
      </c>
      <c r="G64">
        <f>'表2-2(由實施者填寫)'!S69</f>
        <v>0</v>
      </c>
      <c r="H64">
        <f>'表2-2(由實施者填寫)'!W69</f>
        <v>0</v>
      </c>
      <c r="I64">
        <f>'表2-2(由實施者填寫)'!$P$6</f>
        <v>100000</v>
      </c>
      <c r="J64">
        <v>1</v>
      </c>
    </row>
    <row r="65" spans="1:10" x14ac:dyDescent="0.25">
      <c r="A65" s="309">
        <f>'表2-2(由實施者填寫)'!C70</f>
        <v>0</v>
      </c>
      <c r="E65">
        <f>'表2-2(由實施者填寫)'!N70</f>
        <v>0</v>
      </c>
      <c r="F65" s="4">
        <f>'表2-2(由實施者填寫)'!R70</f>
        <v>0</v>
      </c>
      <c r="G65">
        <f>'表2-2(由實施者填寫)'!S70</f>
        <v>0</v>
      </c>
      <c r="H65">
        <f>'表2-2(由實施者填寫)'!W70</f>
        <v>0</v>
      </c>
      <c r="I65">
        <f>'表2-2(由實施者填寫)'!$P$6</f>
        <v>100000</v>
      </c>
      <c r="J65">
        <v>1</v>
      </c>
    </row>
    <row r="66" spans="1:10" x14ac:dyDescent="0.25">
      <c r="A66" s="309">
        <f>'表2-2(由實施者填寫)'!C71</f>
        <v>0</v>
      </c>
      <c r="E66">
        <f>'表2-2(由實施者填寫)'!N71</f>
        <v>0</v>
      </c>
      <c r="F66" s="4">
        <f>'表2-2(由實施者填寫)'!R71</f>
        <v>0</v>
      </c>
      <c r="G66">
        <f>'表2-2(由實施者填寫)'!S71</f>
        <v>0</v>
      </c>
      <c r="H66">
        <f>'表2-2(由實施者填寫)'!W71</f>
        <v>0</v>
      </c>
      <c r="I66">
        <f>'表2-2(由實施者填寫)'!$P$6</f>
        <v>100000</v>
      </c>
      <c r="J66">
        <v>1</v>
      </c>
    </row>
    <row r="67" spans="1:10" x14ac:dyDescent="0.25">
      <c r="A67" s="309">
        <f>'表2-2(由實施者填寫)'!C72</f>
        <v>0</v>
      </c>
      <c r="E67">
        <f>'表2-2(由實施者填寫)'!N72</f>
        <v>0</v>
      </c>
      <c r="F67" s="4">
        <f>'表2-2(由實施者填寫)'!R72</f>
        <v>0</v>
      </c>
      <c r="G67">
        <f>'表2-2(由實施者填寫)'!S72</f>
        <v>0</v>
      </c>
      <c r="H67">
        <f>'表2-2(由實施者填寫)'!W72</f>
        <v>0</v>
      </c>
      <c r="I67">
        <f>'表2-2(由實施者填寫)'!$P$6</f>
        <v>100000</v>
      </c>
      <c r="J67">
        <v>1</v>
      </c>
    </row>
    <row r="68" spans="1:10" x14ac:dyDescent="0.25">
      <c r="A68" s="309">
        <f>'表2-2(由實施者填寫)'!C73</f>
        <v>0</v>
      </c>
      <c r="E68">
        <f>'表2-2(由實施者填寫)'!N73</f>
        <v>0</v>
      </c>
      <c r="F68" s="4">
        <f>'表2-2(由實施者填寫)'!R73</f>
        <v>0</v>
      </c>
      <c r="G68">
        <f>'表2-2(由實施者填寫)'!S73</f>
        <v>0</v>
      </c>
      <c r="H68">
        <f>'表2-2(由實施者填寫)'!W73</f>
        <v>0</v>
      </c>
      <c r="I68">
        <f>'表2-2(由實施者填寫)'!$P$6</f>
        <v>100000</v>
      </c>
      <c r="J68">
        <v>1</v>
      </c>
    </row>
    <row r="69" spans="1:10" x14ac:dyDescent="0.25">
      <c r="A69" s="309">
        <f>'表2-2(由實施者填寫)'!C74</f>
        <v>0</v>
      </c>
      <c r="E69">
        <f>'表2-2(由實施者填寫)'!N74</f>
        <v>0</v>
      </c>
      <c r="F69" s="4">
        <f>'表2-2(由實施者填寫)'!R74</f>
        <v>0</v>
      </c>
      <c r="G69">
        <f>'表2-2(由實施者填寫)'!S74</f>
        <v>0</v>
      </c>
      <c r="H69">
        <f>'表2-2(由實施者填寫)'!W74</f>
        <v>0</v>
      </c>
      <c r="I69">
        <f>'表2-2(由實施者填寫)'!$P$6</f>
        <v>100000</v>
      </c>
      <c r="J69">
        <v>1</v>
      </c>
    </row>
    <row r="70" spans="1:10" x14ac:dyDescent="0.25">
      <c r="A70" s="309">
        <f>'表2-2(由實施者填寫)'!C75</f>
        <v>0</v>
      </c>
      <c r="E70">
        <f>'表2-2(由實施者填寫)'!N75</f>
        <v>0</v>
      </c>
      <c r="F70" s="4">
        <f>'表2-2(由實施者填寫)'!R75</f>
        <v>0</v>
      </c>
      <c r="G70">
        <f>'表2-2(由實施者填寫)'!S75</f>
        <v>0</v>
      </c>
      <c r="H70">
        <f>'表2-2(由實施者填寫)'!W75</f>
        <v>0</v>
      </c>
      <c r="I70">
        <f>'表2-2(由實施者填寫)'!$P$6</f>
        <v>100000</v>
      </c>
      <c r="J70">
        <v>1</v>
      </c>
    </row>
    <row r="71" spans="1:10" x14ac:dyDescent="0.25">
      <c r="A71" s="309">
        <f>'表2-2(由實施者填寫)'!C76</f>
        <v>0</v>
      </c>
      <c r="E71">
        <f>'表2-2(由實施者填寫)'!N76</f>
        <v>0</v>
      </c>
      <c r="F71" s="4">
        <f>'表2-2(由實施者填寫)'!R76</f>
        <v>0</v>
      </c>
      <c r="G71">
        <f>'表2-2(由實施者填寫)'!S76</f>
        <v>0</v>
      </c>
      <c r="H71">
        <f>'表2-2(由實施者填寫)'!W76</f>
        <v>0</v>
      </c>
      <c r="I71">
        <f>'表2-2(由實施者填寫)'!$P$6</f>
        <v>100000</v>
      </c>
      <c r="J71">
        <v>1</v>
      </c>
    </row>
    <row r="72" spans="1:10" x14ac:dyDescent="0.25">
      <c r="A72" s="309">
        <f>'表2-2(由實施者填寫)'!C77</f>
        <v>0</v>
      </c>
      <c r="E72">
        <f>'表2-2(由實施者填寫)'!N77</f>
        <v>0</v>
      </c>
      <c r="F72" s="4">
        <f>'表2-2(由實施者填寫)'!R77</f>
        <v>0</v>
      </c>
      <c r="G72">
        <f>'表2-2(由實施者填寫)'!S77</f>
        <v>0</v>
      </c>
      <c r="H72">
        <f>'表2-2(由實施者填寫)'!W77</f>
        <v>0</v>
      </c>
      <c r="I72">
        <f>'表2-2(由實施者填寫)'!$P$6</f>
        <v>100000</v>
      </c>
      <c r="J72">
        <v>1</v>
      </c>
    </row>
    <row r="73" spans="1:10" x14ac:dyDescent="0.25">
      <c r="A73" s="309">
        <f>'表2-2(由實施者填寫)'!C78</f>
        <v>0</v>
      </c>
      <c r="E73">
        <f>'表2-2(由實施者填寫)'!N78</f>
        <v>0</v>
      </c>
      <c r="F73" s="4">
        <f>'表2-2(由實施者填寫)'!R78</f>
        <v>0</v>
      </c>
      <c r="G73">
        <f>'表2-2(由實施者填寫)'!S78</f>
        <v>0</v>
      </c>
      <c r="H73">
        <f>'表2-2(由實施者填寫)'!W78</f>
        <v>0</v>
      </c>
      <c r="I73">
        <f>'表2-2(由實施者填寫)'!$P$6</f>
        <v>100000</v>
      </c>
      <c r="J73">
        <v>1</v>
      </c>
    </row>
    <row r="74" spans="1:10" x14ac:dyDescent="0.25">
      <c r="A74" s="309">
        <f>'表2-2(由實施者填寫)'!C79</f>
        <v>0</v>
      </c>
      <c r="E74">
        <f>'表2-2(由實施者填寫)'!N79</f>
        <v>0</v>
      </c>
      <c r="F74" s="4">
        <f>'表2-2(由實施者填寫)'!R79</f>
        <v>0</v>
      </c>
      <c r="G74">
        <f>'表2-2(由實施者填寫)'!S79</f>
        <v>0</v>
      </c>
      <c r="H74">
        <f>'表2-2(由實施者填寫)'!W79</f>
        <v>0</v>
      </c>
      <c r="I74">
        <f>'表2-2(由實施者填寫)'!$P$6</f>
        <v>100000</v>
      </c>
      <c r="J74">
        <v>1</v>
      </c>
    </row>
    <row r="75" spans="1:10" x14ac:dyDescent="0.25">
      <c r="A75" s="309">
        <f>'表2-2(由實施者填寫)'!C80</f>
        <v>0</v>
      </c>
      <c r="E75">
        <f>'表2-2(由實施者填寫)'!N80</f>
        <v>0</v>
      </c>
      <c r="F75" s="4">
        <f>'表2-2(由實施者填寫)'!R80</f>
        <v>0</v>
      </c>
      <c r="G75">
        <f>'表2-2(由實施者填寫)'!S80</f>
        <v>0</v>
      </c>
      <c r="H75">
        <f>'表2-2(由實施者填寫)'!W80</f>
        <v>0</v>
      </c>
      <c r="I75">
        <f>'表2-2(由實施者填寫)'!$P$6</f>
        <v>100000</v>
      </c>
      <c r="J75">
        <v>1</v>
      </c>
    </row>
    <row r="76" spans="1:10" x14ac:dyDescent="0.25">
      <c r="A76" s="309">
        <f>'表2-2(由實施者填寫)'!C81</f>
        <v>0</v>
      </c>
      <c r="E76">
        <f>'表2-2(由實施者填寫)'!N81</f>
        <v>0</v>
      </c>
      <c r="F76" s="4">
        <f>'表2-2(由實施者填寫)'!R81</f>
        <v>0</v>
      </c>
      <c r="G76">
        <f>'表2-2(由實施者填寫)'!S81</f>
        <v>0</v>
      </c>
      <c r="H76">
        <f>'表2-2(由實施者填寫)'!W81</f>
        <v>0</v>
      </c>
      <c r="I76">
        <f>'表2-2(由實施者填寫)'!$P$6</f>
        <v>100000</v>
      </c>
      <c r="J76">
        <v>1</v>
      </c>
    </row>
    <row r="77" spans="1:10" x14ac:dyDescent="0.25">
      <c r="A77" s="309">
        <f>'表2-2(由實施者填寫)'!C82</f>
        <v>0</v>
      </c>
      <c r="E77">
        <f>'表2-2(由實施者填寫)'!N82</f>
        <v>0</v>
      </c>
      <c r="F77" s="4">
        <f>'表2-2(由實施者填寫)'!R82</f>
        <v>0</v>
      </c>
      <c r="G77">
        <f>'表2-2(由實施者填寫)'!S82</f>
        <v>0</v>
      </c>
      <c r="H77">
        <f>'表2-2(由實施者填寫)'!W82</f>
        <v>0</v>
      </c>
      <c r="I77">
        <f>'表2-2(由實施者填寫)'!$P$6</f>
        <v>100000</v>
      </c>
      <c r="J77">
        <v>1</v>
      </c>
    </row>
    <row r="78" spans="1:10" x14ac:dyDescent="0.25">
      <c r="A78" s="309">
        <f>'表2-2(由實施者填寫)'!C83</f>
        <v>0</v>
      </c>
      <c r="E78">
        <f>'表2-2(由實施者填寫)'!N83</f>
        <v>0</v>
      </c>
      <c r="F78" s="4">
        <f>'表2-2(由實施者填寫)'!R83</f>
        <v>0</v>
      </c>
      <c r="G78">
        <f>'表2-2(由實施者填寫)'!S83</f>
        <v>0</v>
      </c>
      <c r="H78">
        <f>'表2-2(由實施者填寫)'!W83</f>
        <v>0</v>
      </c>
      <c r="I78">
        <f>'表2-2(由實施者填寫)'!$P$6</f>
        <v>100000</v>
      </c>
      <c r="J78">
        <v>1</v>
      </c>
    </row>
    <row r="79" spans="1:10" x14ac:dyDescent="0.25">
      <c r="A79" s="309">
        <f>'表2-2(由實施者填寫)'!C84</f>
        <v>0</v>
      </c>
      <c r="E79">
        <f>'表2-2(由實施者填寫)'!N84</f>
        <v>0</v>
      </c>
      <c r="F79" s="4">
        <f>'表2-2(由實施者填寫)'!R84</f>
        <v>0</v>
      </c>
      <c r="G79">
        <f>'表2-2(由實施者填寫)'!S84</f>
        <v>0</v>
      </c>
      <c r="H79">
        <f>'表2-2(由實施者填寫)'!W84</f>
        <v>0</v>
      </c>
      <c r="I79">
        <f>'表2-2(由實施者填寫)'!$P$6</f>
        <v>100000</v>
      </c>
      <c r="J79">
        <v>1</v>
      </c>
    </row>
    <row r="80" spans="1:10" x14ac:dyDescent="0.25">
      <c r="A80" s="309">
        <f>'表2-2(由實施者填寫)'!C85</f>
        <v>0</v>
      </c>
      <c r="E80">
        <f>'表2-2(由實施者填寫)'!N85</f>
        <v>0</v>
      </c>
      <c r="F80" s="4">
        <f>'表2-2(由實施者填寫)'!R85</f>
        <v>0</v>
      </c>
      <c r="G80">
        <f>'表2-2(由實施者填寫)'!S85</f>
        <v>0</v>
      </c>
      <c r="H80">
        <f>'表2-2(由實施者填寫)'!W85</f>
        <v>0</v>
      </c>
      <c r="I80">
        <f>'表2-2(由實施者填寫)'!$P$6</f>
        <v>100000</v>
      </c>
      <c r="J80">
        <v>1</v>
      </c>
    </row>
    <row r="81" spans="1:10" x14ac:dyDescent="0.25">
      <c r="A81" s="309">
        <f>'表2-2(由實施者填寫)'!C86</f>
        <v>0</v>
      </c>
      <c r="E81">
        <f>'表2-2(由實施者填寫)'!N86</f>
        <v>0</v>
      </c>
      <c r="F81" s="4">
        <f>'表2-2(由實施者填寫)'!R86</f>
        <v>0</v>
      </c>
      <c r="G81">
        <f>'表2-2(由實施者填寫)'!S86</f>
        <v>0</v>
      </c>
      <c r="H81">
        <f>'表2-2(由實施者填寫)'!W86</f>
        <v>0</v>
      </c>
      <c r="I81">
        <f>'表2-2(由實施者填寫)'!$P$6</f>
        <v>100000</v>
      </c>
      <c r="J81">
        <v>1</v>
      </c>
    </row>
    <row r="82" spans="1:10" x14ac:dyDescent="0.25">
      <c r="A82" s="309">
        <f>'表2-2(由實施者填寫)'!C87</f>
        <v>0</v>
      </c>
      <c r="E82">
        <f>'表2-2(由實施者填寫)'!N87</f>
        <v>0</v>
      </c>
      <c r="F82" s="4">
        <f>'表2-2(由實施者填寫)'!R87</f>
        <v>0</v>
      </c>
      <c r="G82">
        <f>'表2-2(由實施者填寫)'!S87</f>
        <v>0</v>
      </c>
      <c r="H82">
        <f>'表2-2(由實施者填寫)'!W87</f>
        <v>0</v>
      </c>
      <c r="I82">
        <f>'表2-2(由實施者填寫)'!$P$6</f>
        <v>100000</v>
      </c>
      <c r="J82">
        <v>1</v>
      </c>
    </row>
    <row r="83" spans="1:10" x14ac:dyDescent="0.25">
      <c r="A83" s="309">
        <f>'表2-2(由實施者填寫)'!C88</f>
        <v>0</v>
      </c>
      <c r="E83">
        <f>'表2-2(由實施者填寫)'!N88</f>
        <v>0</v>
      </c>
      <c r="F83" s="4">
        <f>'表2-2(由實施者填寫)'!R88</f>
        <v>0</v>
      </c>
      <c r="G83">
        <f>'表2-2(由實施者填寫)'!S88</f>
        <v>0</v>
      </c>
      <c r="H83">
        <f>'表2-2(由實施者填寫)'!W88</f>
        <v>0</v>
      </c>
      <c r="I83">
        <f>'表2-2(由實施者填寫)'!$P$6</f>
        <v>100000</v>
      </c>
      <c r="J83">
        <v>1</v>
      </c>
    </row>
    <row r="84" spans="1:10" x14ac:dyDescent="0.25">
      <c r="A84" s="309">
        <f>'表2-2(由實施者填寫)'!C89</f>
        <v>0</v>
      </c>
      <c r="E84">
        <f>'表2-2(由實施者填寫)'!N89</f>
        <v>0</v>
      </c>
      <c r="F84" s="4">
        <f>'表2-2(由實施者填寫)'!R89</f>
        <v>0</v>
      </c>
      <c r="G84">
        <f>'表2-2(由實施者填寫)'!S89</f>
        <v>0</v>
      </c>
      <c r="H84">
        <f>'表2-2(由實施者填寫)'!W89</f>
        <v>0</v>
      </c>
      <c r="I84">
        <f>'表2-2(由實施者填寫)'!$P$6</f>
        <v>100000</v>
      </c>
      <c r="J84">
        <v>1</v>
      </c>
    </row>
    <row r="85" spans="1:10" x14ac:dyDescent="0.25">
      <c r="A85" s="309">
        <f>'表2-2(由實施者填寫)'!C90</f>
        <v>0</v>
      </c>
      <c r="E85">
        <f>'表2-2(由實施者填寫)'!N90</f>
        <v>0</v>
      </c>
      <c r="F85" s="4">
        <f>'表2-2(由實施者填寫)'!R90</f>
        <v>0</v>
      </c>
      <c r="G85">
        <f>'表2-2(由實施者填寫)'!S90</f>
        <v>0</v>
      </c>
      <c r="H85">
        <f>'表2-2(由實施者填寫)'!W90</f>
        <v>0</v>
      </c>
      <c r="I85">
        <f>'表2-2(由實施者填寫)'!$P$6</f>
        <v>100000</v>
      </c>
      <c r="J85">
        <v>1</v>
      </c>
    </row>
    <row r="86" spans="1:10" x14ac:dyDescent="0.25">
      <c r="A86" s="309">
        <f>'表2-2(由實施者填寫)'!C91</f>
        <v>0</v>
      </c>
      <c r="E86">
        <f>'表2-2(由實施者填寫)'!N91</f>
        <v>0</v>
      </c>
      <c r="F86" s="4">
        <f>'表2-2(由實施者填寫)'!R91</f>
        <v>0</v>
      </c>
      <c r="G86">
        <f>'表2-2(由實施者填寫)'!S91</f>
        <v>0</v>
      </c>
      <c r="H86">
        <f>'表2-2(由實施者填寫)'!W91</f>
        <v>0</v>
      </c>
      <c r="I86">
        <f>'表2-2(由實施者填寫)'!$P$6</f>
        <v>100000</v>
      </c>
      <c r="J86">
        <v>1</v>
      </c>
    </row>
    <row r="87" spans="1:10" x14ac:dyDescent="0.25">
      <c r="A87" s="309">
        <f>'表2-2(由實施者填寫)'!C92</f>
        <v>0</v>
      </c>
      <c r="E87">
        <f>'表2-2(由實施者填寫)'!N92</f>
        <v>0</v>
      </c>
      <c r="F87" s="4">
        <f>'表2-2(由實施者填寫)'!R92</f>
        <v>0</v>
      </c>
      <c r="G87">
        <f>'表2-2(由實施者填寫)'!S92</f>
        <v>0</v>
      </c>
      <c r="H87">
        <f>'表2-2(由實施者填寫)'!W92</f>
        <v>0</v>
      </c>
      <c r="I87">
        <f>'表2-2(由實施者填寫)'!$P$6</f>
        <v>100000</v>
      </c>
      <c r="J87">
        <v>1</v>
      </c>
    </row>
    <row r="88" spans="1:10" x14ac:dyDescent="0.25">
      <c r="A88" s="309">
        <f>'表2-2(由實施者填寫)'!C93</f>
        <v>0</v>
      </c>
      <c r="E88">
        <f>'表2-2(由實施者填寫)'!N93</f>
        <v>0</v>
      </c>
      <c r="F88" s="4">
        <f>'表2-2(由實施者填寫)'!R93</f>
        <v>0</v>
      </c>
      <c r="G88">
        <f>'表2-2(由實施者填寫)'!S93</f>
        <v>0</v>
      </c>
      <c r="H88">
        <f>'表2-2(由實施者填寫)'!W93</f>
        <v>0</v>
      </c>
      <c r="I88">
        <f>'表2-2(由實施者填寫)'!$P$6</f>
        <v>100000</v>
      </c>
      <c r="J88">
        <v>1</v>
      </c>
    </row>
    <row r="89" spans="1:10" x14ac:dyDescent="0.25">
      <c r="A89" s="309">
        <f>'表2-2(由實施者填寫)'!C94</f>
        <v>0</v>
      </c>
      <c r="E89">
        <f>'表2-2(由實施者填寫)'!N94</f>
        <v>0</v>
      </c>
      <c r="F89" s="4">
        <f>'表2-2(由實施者填寫)'!R94</f>
        <v>0</v>
      </c>
      <c r="G89">
        <f>'表2-2(由實施者填寫)'!S94</f>
        <v>0</v>
      </c>
      <c r="H89">
        <f>'表2-2(由實施者填寫)'!W94</f>
        <v>0</v>
      </c>
      <c r="I89">
        <f>'表2-2(由實施者填寫)'!$P$6</f>
        <v>100000</v>
      </c>
      <c r="J89">
        <v>1</v>
      </c>
    </row>
    <row r="90" spans="1:10" x14ac:dyDescent="0.25">
      <c r="A90" s="309">
        <f>'表2-2(由實施者填寫)'!C95</f>
        <v>0</v>
      </c>
      <c r="E90">
        <f>'表2-2(由實施者填寫)'!N95</f>
        <v>0</v>
      </c>
      <c r="F90" s="4">
        <f>'表2-2(由實施者填寫)'!R95</f>
        <v>0</v>
      </c>
      <c r="G90">
        <f>'表2-2(由實施者填寫)'!S95</f>
        <v>0</v>
      </c>
      <c r="H90">
        <f>'表2-2(由實施者填寫)'!W95</f>
        <v>0</v>
      </c>
      <c r="I90">
        <f>'表2-2(由實施者填寫)'!$P$6</f>
        <v>100000</v>
      </c>
      <c r="J90">
        <v>1</v>
      </c>
    </row>
    <row r="91" spans="1:10" x14ac:dyDescent="0.25">
      <c r="A91" s="309">
        <f>'表2-2(由實施者填寫)'!C96</f>
        <v>0</v>
      </c>
      <c r="E91">
        <f>'表2-2(由實施者填寫)'!N96</f>
        <v>0</v>
      </c>
      <c r="F91" s="4">
        <f>'表2-2(由實施者填寫)'!R96</f>
        <v>0</v>
      </c>
      <c r="G91">
        <f>'表2-2(由實施者填寫)'!S96</f>
        <v>0</v>
      </c>
      <c r="H91">
        <f>'表2-2(由實施者填寫)'!W96</f>
        <v>0</v>
      </c>
      <c r="I91">
        <f>'表2-2(由實施者填寫)'!$P$6</f>
        <v>100000</v>
      </c>
      <c r="J91">
        <v>1</v>
      </c>
    </row>
    <row r="92" spans="1:10" x14ac:dyDescent="0.25">
      <c r="A92" s="309">
        <f>'表2-2(由實施者填寫)'!C97</f>
        <v>0</v>
      </c>
      <c r="E92">
        <f>'表2-2(由實施者填寫)'!N97</f>
        <v>0</v>
      </c>
      <c r="F92" s="4">
        <f>'表2-2(由實施者填寫)'!R97</f>
        <v>0</v>
      </c>
      <c r="G92">
        <f>'表2-2(由實施者填寫)'!S97</f>
        <v>0</v>
      </c>
      <c r="H92">
        <f>'表2-2(由實施者填寫)'!W97</f>
        <v>0</v>
      </c>
      <c r="I92">
        <f>'表2-2(由實施者填寫)'!$P$6</f>
        <v>100000</v>
      </c>
      <c r="J92">
        <v>1</v>
      </c>
    </row>
    <row r="93" spans="1:10" x14ac:dyDescent="0.25">
      <c r="A93" s="309">
        <f>'表2-2(由實施者填寫)'!C98</f>
        <v>0</v>
      </c>
      <c r="E93">
        <f>'表2-2(由實施者填寫)'!N98</f>
        <v>0</v>
      </c>
      <c r="F93" s="4">
        <f>'表2-2(由實施者填寫)'!R98</f>
        <v>0</v>
      </c>
      <c r="G93">
        <f>'表2-2(由實施者填寫)'!S98</f>
        <v>0</v>
      </c>
      <c r="H93">
        <f>'表2-2(由實施者填寫)'!W98</f>
        <v>0</v>
      </c>
      <c r="I93">
        <f>'表2-2(由實施者填寫)'!$P$6</f>
        <v>100000</v>
      </c>
      <c r="J93">
        <v>1</v>
      </c>
    </row>
    <row r="94" spans="1:10" x14ac:dyDescent="0.25">
      <c r="A94" s="309">
        <f>'表2-2(由實施者填寫)'!C99</f>
        <v>0</v>
      </c>
      <c r="E94">
        <f>'表2-2(由實施者填寫)'!N99</f>
        <v>0</v>
      </c>
      <c r="F94" s="4">
        <f>'表2-2(由實施者填寫)'!R99</f>
        <v>0</v>
      </c>
      <c r="G94">
        <f>'表2-2(由實施者填寫)'!S99</f>
        <v>0</v>
      </c>
      <c r="H94">
        <f>'表2-2(由實施者填寫)'!W99</f>
        <v>0</v>
      </c>
      <c r="I94">
        <f>'表2-2(由實施者填寫)'!$P$6</f>
        <v>100000</v>
      </c>
      <c r="J94">
        <v>1</v>
      </c>
    </row>
    <row r="95" spans="1:10" x14ac:dyDescent="0.25">
      <c r="A95" s="309">
        <f>'表2-2(由實施者填寫)'!C100</f>
        <v>0</v>
      </c>
      <c r="E95">
        <f>'表2-2(由實施者填寫)'!N100</f>
        <v>0</v>
      </c>
      <c r="F95" s="4">
        <f>'表2-2(由實施者填寫)'!R100</f>
        <v>0</v>
      </c>
      <c r="G95">
        <f>'表2-2(由實施者填寫)'!S100</f>
        <v>0</v>
      </c>
      <c r="H95">
        <f>'表2-2(由實施者填寫)'!W100</f>
        <v>0</v>
      </c>
      <c r="I95">
        <f>'表2-2(由實施者填寫)'!$P$6</f>
        <v>100000</v>
      </c>
      <c r="J95">
        <v>1</v>
      </c>
    </row>
    <row r="96" spans="1:10" x14ac:dyDescent="0.25">
      <c r="A96" s="309">
        <f>'表2-2(由實施者填寫)'!C101</f>
        <v>0</v>
      </c>
      <c r="E96">
        <f>'表2-2(由實施者填寫)'!N101</f>
        <v>0</v>
      </c>
      <c r="F96" s="4">
        <f>'表2-2(由實施者填寫)'!R101</f>
        <v>0</v>
      </c>
      <c r="G96">
        <f>'表2-2(由實施者填寫)'!S101</f>
        <v>0</v>
      </c>
      <c r="H96">
        <f>'表2-2(由實施者填寫)'!W101</f>
        <v>0</v>
      </c>
      <c r="I96">
        <f>'表2-2(由實施者填寫)'!$P$6</f>
        <v>100000</v>
      </c>
      <c r="J96">
        <v>1</v>
      </c>
    </row>
    <row r="97" spans="1:10" x14ac:dyDescent="0.25">
      <c r="A97" s="309">
        <f>'表2-2(由實施者填寫)'!C102</f>
        <v>0</v>
      </c>
      <c r="E97">
        <f>'表2-2(由實施者填寫)'!N102</f>
        <v>0</v>
      </c>
      <c r="F97" s="4">
        <f>'表2-2(由實施者填寫)'!R102</f>
        <v>0</v>
      </c>
      <c r="G97">
        <f>'表2-2(由實施者填寫)'!S102</f>
        <v>0</v>
      </c>
      <c r="H97">
        <f>'表2-2(由實施者填寫)'!W102</f>
        <v>0</v>
      </c>
      <c r="I97">
        <f>'表2-2(由實施者填寫)'!$P$6</f>
        <v>100000</v>
      </c>
      <c r="J97">
        <v>1</v>
      </c>
    </row>
    <row r="98" spans="1:10" x14ac:dyDescent="0.25">
      <c r="A98" s="309">
        <f>'表2-2(由實施者填寫)'!C103</f>
        <v>0</v>
      </c>
      <c r="E98">
        <f>'表2-2(由實施者填寫)'!N103</f>
        <v>0</v>
      </c>
      <c r="F98" s="4">
        <f>'表2-2(由實施者填寫)'!R103</f>
        <v>0</v>
      </c>
      <c r="G98">
        <f>'表2-2(由實施者填寫)'!S103</f>
        <v>0</v>
      </c>
      <c r="H98">
        <f>'表2-2(由實施者填寫)'!W103</f>
        <v>0</v>
      </c>
      <c r="I98">
        <f>'表2-2(由實施者填寫)'!$P$6</f>
        <v>100000</v>
      </c>
      <c r="J98">
        <v>1</v>
      </c>
    </row>
    <row r="99" spans="1:10" x14ac:dyDescent="0.25">
      <c r="A99" s="309">
        <f>'表2-2(由實施者填寫)'!C104</f>
        <v>0</v>
      </c>
      <c r="E99">
        <f>'表2-2(由實施者填寫)'!N104</f>
        <v>0</v>
      </c>
      <c r="F99" s="4">
        <f>'表2-2(由實施者填寫)'!R104</f>
        <v>0</v>
      </c>
      <c r="G99">
        <f>'表2-2(由實施者填寫)'!S104</f>
        <v>0</v>
      </c>
      <c r="H99">
        <f>'表2-2(由實施者填寫)'!W104</f>
        <v>0</v>
      </c>
      <c r="I99">
        <f>'表2-2(由實施者填寫)'!$P$6</f>
        <v>100000</v>
      </c>
      <c r="J99">
        <v>1</v>
      </c>
    </row>
    <row r="100" spans="1:10" x14ac:dyDescent="0.25">
      <c r="A100" s="309">
        <f>'表2-2(由實施者填寫)'!C105</f>
        <v>0</v>
      </c>
      <c r="E100">
        <f>'表2-2(由實施者填寫)'!N105</f>
        <v>0</v>
      </c>
      <c r="F100" s="4">
        <f>'表2-2(由實施者填寫)'!R105</f>
        <v>0</v>
      </c>
      <c r="G100">
        <f>'表2-2(由實施者填寫)'!S105</f>
        <v>0</v>
      </c>
      <c r="H100">
        <f>'表2-2(由實施者填寫)'!W105</f>
        <v>0</v>
      </c>
      <c r="I100">
        <f>'表2-2(由實施者填寫)'!$P$6</f>
        <v>100000</v>
      </c>
      <c r="J100">
        <v>1</v>
      </c>
    </row>
    <row r="101" spans="1:10" x14ac:dyDescent="0.25">
      <c r="A101" s="309">
        <f>'表2-2(由實施者填寫)'!C106</f>
        <v>0</v>
      </c>
      <c r="E101">
        <f>'表2-2(由實施者填寫)'!N106</f>
        <v>0</v>
      </c>
      <c r="F101" s="4">
        <f>'表2-2(由實施者填寫)'!R106</f>
        <v>0</v>
      </c>
      <c r="G101">
        <f>'表2-2(由實施者填寫)'!S106</f>
        <v>0</v>
      </c>
      <c r="H101">
        <f>'表2-2(由實施者填寫)'!W106</f>
        <v>0</v>
      </c>
      <c r="I101">
        <f>'表2-2(由實施者填寫)'!$P$6</f>
        <v>100000</v>
      </c>
      <c r="J101">
        <v>1</v>
      </c>
    </row>
    <row r="102" spans="1:10" x14ac:dyDescent="0.25">
      <c r="A102" s="309">
        <f>'表2-2(由實施者填寫)'!C107</f>
        <v>0</v>
      </c>
      <c r="E102">
        <f>'表2-2(由實施者填寫)'!N107</f>
        <v>0</v>
      </c>
      <c r="F102" s="4">
        <f>'表2-2(由實施者填寫)'!R107</f>
        <v>0</v>
      </c>
      <c r="G102">
        <f>'表2-2(由實施者填寫)'!S107</f>
        <v>0</v>
      </c>
      <c r="H102">
        <f>'表2-2(由實施者填寫)'!W107</f>
        <v>0</v>
      </c>
      <c r="I102">
        <f>'表2-2(由實施者填寫)'!$P$6</f>
        <v>100000</v>
      </c>
      <c r="J102">
        <v>1</v>
      </c>
    </row>
    <row r="103" spans="1:10" x14ac:dyDescent="0.25">
      <c r="A103" s="309">
        <f>'表2-2(由實施者填寫)'!C108</f>
        <v>0</v>
      </c>
      <c r="E103">
        <f>'表2-2(由實施者填寫)'!N108</f>
        <v>0</v>
      </c>
      <c r="F103" s="4">
        <f>'表2-2(由實施者填寫)'!R108</f>
        <v>0</v>
      </c>
      <c r="G103">
        <f>'表2-2(由實施者填寫)'!S108</f>
        <v>0</v>
      </c>
      <c r="H103">
        <f>'表2-2(由實施者填寫)'!W108</f>
        <v>0</v>
      </c>
      <c r="I103">
        <f>'表2-2(由實施者填寫)'!$P$6</f>
        <v>100000</v>
      </c>
      <c r="J103">
        <v>1</v>
      </c>
    </row>
    <row r="104" spans="1:10" x14ac:dyDescent="0.25">
      <c r="A104" s="309">
        <f>'表2-2(由實施者填寫)'!C109</f>
        <v>0</v>
      </c>
      <c r="E104">
        <f>'表2-2(由實施者填寫)'!N109</f>
        <v>0</v>
      </c>
      <c r="F104" s="4">
        <f>'表2-2(由實施者填寫)'!R109</f>
        <v>0</v>
      </c>
      <c r="G104">
        <f>'表2-2(由實施者填寫)'!S109</f>
        <v>0</v>
      </c>
      <c r="H104">
        <f>'表2-2(由實施者填寫)'!W109</f>
        <v>0</v>
      </c>
      <c r="I104">
        <f>'表2-2(由實施者填寫)'!$P$6</f>
        <v>100000</v>
      </c>
      <c r="J104">
        <v>1</v>
      </c>
    </row>
    <row r="105" spans="1:10" x14ac:dyDescent="0.25">
      <c r="A105" s="309">
        <f>'表2-2(由實施者填寫)'!C110</f>
        <v>0</v>
      </c>
      <c r="E105">
        <f>'表2-2(由實施者填寫)'!N110</f>
        <v>0</v>
      </c>
      <c r="F105" s="4">
        <f>'表2-2(由實施者填寫)'!R110</f>
        <v>0</v>
      </c>
      <c r="G105">
        <f>'表2-2(由實施者填寫)'!S110</f>
        <v>0</v>
      </c>
      <c r="H105">
        <f>'表2-2(由實施者填寫)'!W110</f>
        <v>0</v>
      </c>
      <c r="I105">
        <f>'表2-2(由實施者填寫)'!$P$6</f>
        <v>100000</v>
      </c>
      <c r="J105">
        <v>1</v>
      </c>
    </row>
    <row r="106" spans="1:10" x14ac:dyDescent="0.25">
      <c r="A106" s="309">
        <f>'表2-2(由實施者填寫)'!C111</f>
        <v>0</v>
      </c>
      <c r="E106">
        <f>'表2-2(由實施者填寫)'!N111</f>
        <v>0</v>
      </c>
      <c r="F106" s="4">
        <f>'表2-2(由實施者填寫)'!R111</f>
        <v>0</v>
      </c>
      <c r="G106">
        <f>'表2-2(由實施者填寫)'!S111</f>
        <v>0</v>
      </c>
      <c r="H106">
        <f>'表2-2(由實施者填寫)'!W111</f>
        <v>0</v>
      </c>
      <c r="I106">
        <f>'表2-2(由實施者填寫)'!$P$6</f>
        <v>100000</v>
      </c>
      <c r="J106">
        <v>1</v>
      </c>
    </row>
    <row r="107" spans="1:10" x14ac:dyDescent="0.25">
      <c r="A107" s="309">
        <f>'表2-2(由實施者填寫)'!C112</f>
        <v>0</v>
      </c>
      <c r="E107">
        <f>'表2-2(由實施者填寫)'!N112</f>
        <v>0</v>
      </c>
      <c r="F107" s="4">
        <f>'表2-2(由實施者填寫)'!R112</f>
        <v>0</v>
      </c>
      <c r="G107">
        <f>'表2-2(由實施者填寫)'!S112</f>
        <v>0</v>
      </c>
      <c r="H107">
        <f>'表2-2(由實施者填寫)'!W112</f>
        <v>0</v>
      </c>
      <c r="I107">
        <f>'表2-2(由實施者填寫)'!$P$6</f>
        <v>100000</v>
      </c>
      <c r="J107">
        <v>1</v>
      </c>
    </row>
    <row r="108" spans="1:10" x14ac:dyDescent="0.25">
      <c r="A108" s="309">
        <f>'表2-2(由實施者填寫)'!C113</f>
        <v>0</v>
      </c>
      <c r="E108">
        <f>'表2-2(由實施者填寫)'!N113</f>
        <v>0</v>
      </c>
      <c r="F108" s="4">
        <f>'表2-2(由實施者填寫)'!R113</f>
        <v>0</v>
      </c>
      <c r="G108">
        <f>'表2-2(由實施者填寫)'!S113</f>
        <v>0</v>
      </c>
      <c r="H108">
        <f>'表2-2(由實施者填寫)'!W113</f>
        <v>0</v>
      </c>
      <c r="I108">
        <f>'表2-2(由實施者填寫)'!$P$6</f>
        <v>100000</v>
      </c>
      <c r="J108">
        <v>1</v>
      </c>
    </row>
    <row r="109" spans="1:10" x14ac:dyDescent="0.25">
      <c r="A109" s="309">
        <f>'表2-2(由實施者填寫)'!C114</f>
        <v>0</v>
      </c>
      <c r="E109">
        <f>'表2-2(由實施者填寫)'!N114</f>
        <v>0</v>
      </c>
      <c r="F109" s="4">
        <f>'表2-2(由實施者填寫)'!R114</f>
        <v>0</v>
      </c>
      <c r="G109">
        <f>'表2-2(由實施者填寫)'!S114</f>
        <v>0</v>
      </c>
      <c r="H109">
        <f>'表2-2(由實施者填寫)'!W114</f>
        <v>0</v>
      </c>
      <c r="I109">
        <f>'表2-2(由實施者填寫)'!$P$6</f>
        <v>100000</v>
      </c>
      <c r="J109">
        <v>1</v>
      </c>
    </row>
    <row r="110" spans="1:10" x14ac:dyDescent="0.25">
      <c r="A110" s="309">
        <f>'表2-2(由實施者填寫)'!C115</f>
        <v>0</v>
      </c>
      <c r="E110">
        <f>'表2-2(由實施者填寫)'!N115</f>
        <v>0</v>
      </c>
      <c r="F110" s="4">
        <f>'表2-2(由實施者填寫)'!R115</f>
        <v>0</v>
      </c>
      <c r="G110">
        <f>'表2-2(由實施者填寫)'!S115</f>
        <v>0</v>
      </c>
      <c r="H110">
        <f>'表2-2(由實施者填寫)'!W115</f>
        <v>0</v>
      </c>
      <c r="I110">
        <f>'表2-2(由實施者填寫)'!$P$6</f>
        <v>100000</v>
      </c>
      <c r="J110">
        <v>1</v>
      </c>
    </row>
    <row r="111" spans="1:10" x14ac:dyDescent="0.25">
      <c r="A111" s="309">
        <f>'表2-2(由實施者填寫)'!C116</f>
        <v>0</v>
      </c>
      <c r="E111">
        <f>'表2-2(由實施者填寫)'!N116</f>
        <v>0</v>
      </c>
      <c r="F111" s="4">
        <f>'表2-2(由實施者填寫)'!R116</f>
        <v>0</v>
      </c>
      <c r="G111">
        <f>'表2-2(由實施者填寫)'!S116</f>
        <v>0</v>
      </c>
      <c r="H111">
        <f>'表2-2(由實施者填寫)'!W116</f>
        <v>0</v>
      </c>
      <c r="I111">
        <f>'表2-2(由實施者填寫)'!$P$6</f>
        <v>100000</v>
      </c>
      <c r="J111">
        <v>1</v>
      </c>
    </row>
    <row r="112" spans="1:10" x14ac:dyDescent="0.25">
      <c r="A112" s="309">
        <f>'表2-2(由實施者填寫)'!C117</f>
        <v>0</v>
      </c>
      <c r="E112">
        <f>'表2-2(由實施者填寫)'!N117</f>
        <v>0</v>
      </c>
      <c r="F112" s="4">
        <f>'表2-2(由實施者填寫)'!R117</f>
        <v>0</v>
      </c>
      <c r="G112">
        <f>'表2-2(由實施者填寫)'!S117</f>
        <v>0</v>
      </c>
      <c r="H112">
        <f>'表2-2(由實施者填寫)'!W117</f>
        <v>0</v>
      </c>
      <c r="I112">
        <f>'表2-2(由實施者填寫)'!$P$6</f>
        <v>100000</v>
      </c>
      <c r="J112">
        <v>1</v>
      </c>
    </row>
    <row r="113" spans="1:10" x14ac:dyDescent="0.25">
      <c r="A113" s="309">
        <f>'表2-2(由實施者填寫)'!C118</f>
        <v>0</v>
      </c>
      <c r="E113">
        <f>'表2-2(由實施者填寫)'!N118</f>
        <v>0</v>
      </c>
      <c r="F113" s="4">
        <f>'表2-2(由實施者填寫)'!R118</f>
        <v>0</v>
      </c>
      <c r="G113">
        <f>'表2-2(由實施者填寫)'!S118</f>
        <v>0</v>
      </c>
      <c r="H113">
        <f>'表2-2(由實施者填寫)'!W118</f>
        <v>0</v>
      </c>
      <c r="I113">
        <f>'表2-2(由實施者填寫)'!$P$6</f>
        <v>100000</v>
      </c>
      <c r="J113">
        <v>1</v>
      </c>
    </row>
    <row r="114" spans="1:10" x14ac:dyDescent="0.25">
      <c r="A114" s="309">
        <f>'表2-2(由實施者填寫)'!C119</f>
        <v>0</v>
      </c>
      <c r="E114">
        <f>'表2-2(由實施者填寫)'!N119</f>
        <v>0</v>
      </c>
      <c r="F114" s="4">
        <f>'表2-2(由實施者填寫)'!R119</f>
        <v>0</v>
      </c>
      <c r="G114">
        <f>'表2-2(由實施者填寫)'!S119</f>
        <v>0</v>
      </c>
      <c r="H114">
        <f>'表2-2(由實施者填寫)'!W119</f>
        <v>0</v>
      </c>
      <c r="I114">
        <f>'表2-2(由實施者填寫)'!$P$6</f>
        <v>100000</v>
      </c>
      <c r="J114">
        <v>1</v>
      </c>
    </row>
    <row r="115" spans="1:10" x14ac:dyDescent="0.25">
      <c r="A115" s="309">
        <f>'表2-2(由實施者填寫)'!C120</f>
        <v>0</v>
      </c>
      <c r="E115">
        <f>'表2-2(由實施者填寫)'!N120</f>
        <v>0</v>
      </c>
      <c r="F115" s="4">
        <f>'表2-2(由實施者填寫)'!R120</f>
        <v>0</v>
      </c>
      <c r="G115">
        <f>'表2-2(由實施者填寫)'!S120</f>
        <v>0</v>
      </c>
      <c r="H115">
        <f>'表2-2(由實施者填寫)'!W120</f>
        <v>0</v>
      </c>
      <c r="I115">
        <f>'表2-2(由實施者填寫)'!$P$6</f>
        <v>100000</v>
      </c>
      <c r="J115">
        <v>1</v>
      </c>
    </row>
    <row r="116" spans="1:10" x14ac:dyDescent="0.25">
      <c r="A116" s="309">
        <f>'表2-2(由實施者填寫)'!C121</f>
        <v>0</v>
      </c>
      <c r="E116">
        <f>'表2-2(由實施者填寫)'!N121</f>
        <v>0</v>
      </c>
      <c r="F116" s="4">
        <f>'表2-2(由實施者填寫)'!R121</f>
        <v>0</v>
      </c>
      <c r="G116">
        <f>'表2-2(由實施者填寫)'!S121</f>
        <v>0</v>
      </c>
      <c r="H116">
        <f>'表2-2(由實施者填寫)'!W121</f>
        <v>0</v>
      </c>
      <c r="I116">
        <f>'表2-2(由實施者填寫)'!$P$6</f>
        <v>100000</v>
      </c>
      <c r="J116">
        <v>1</v>
      </c>
    </row>
    <row r="117" spans="1:10" x14ac:dyDescent="0.25">
      <c r="A117" s="309">
        <f>'表2-2(由實施者填寫)'!C122</f>
        <v>0</v>
      </c>
      <c r="E117">
        <f>'表2-2(由實施者填寫)'!N122</f>
        <v>0</v>
      </c>
      <c r="F117" s="4">
        <f>'表2-2(由實施者填寫)'!R122</f>
        <v>0</v>
      </c>
      <c r="G117">
        <f>'表2-2(由實施者填寫)'!S122</f>
        <v>0</v>
      </c>
      <c r="H117">
        <f>'表2-2(由實施者填寫)'!W122</f>
        <v>0</v>
      </c>
      <c r="I117">
        <f>'表2-2(由實施者填寫)'!$P$6</f>
        <v>100000</v>
      </c>
      <c r="J117">
        <v>1</v>
      </c>
    </row>
    <row r="118" spans="1:10" x14ac:dyDescent="0.25">
      <c r="A118" s="309">
        <f>'表2-2(由實施者填寫)'!C123</f>
        <v>0</v>
      </c>
      <c r="E118">
        <f>'表2-2(由實施者填寫)'!N123</f>
        <v>0</v>
      </c>
      <c r="F118" s="4">
        <f>'表2-2(由實施者填寫)'!R123</f>
        <v>0</v>
      </c>
      <c r="G118">
        <f>'表2-2(由實施者填寫)'!S123</f>
        <v>0</v>
      </c>
      <c r="H118">
        <f>'表2-2(由實施者填寫)'!W123</f>
        <v>0</v>
      </c>
      <c r="I118">
        <f>'表2-2(由實施者填寫)'!$P$6</f>
        <v>100000</v>
      </c>
      <c r="J118">
        <v>1</v>
      </c>
    </row>
    <row r="119" spans="1:10" x14ac:dyDescent="0.25">
      <c r="A119" s="309">
        <f>'表2-2(由實施者填寫)'!C124</f>
        <v>0</v>
      </c>
      <c r="E119">
        <f>'表2-2(由實施者填寫)'!N124</f>
        <v>0</v>
      </c>
      <c r="F119" s="4">
        <f>'表2-2(由實施者填寫)'!R124</f>
        <v>0</v>
      </c>
      <c r="G119">
        <f>'表2-2(由實施者填寫)'!S124</f>
        <v>0</v>
      </c>
      <c r="H119">
        <f>'表2-2(由實施者填寫)'!W124</f>
        <v>0</v>
      </c>
      <c r="I119">
        <f>'表2-2(由實施者填寫)'!$P$6</f>
        <v>100000</v>
      </c>
      <c r="J119">
        <v>1</v>
      </c>
    </row>
    <row r="120" spans="1:10" x14ac:dyDescent="0.25">
      <c r="A120" s="309">
        <f>'表2-2(由實施者填寫)'!C125</f>
        <v>0</v>
      </c>
      <c r="E120">
        <f>'表2-2(由實施者填寫)'!N125</f>
        <v>0</v>
      </c>
      <c r="F120" s="4">
        <f>'表2-2(由實施者填寫)'!R125</f>
        <v>0</v>
      </c>
      <c r="G120">
        <f>'表2-2(由實施者填寫)'!S125</f>
        <v>0</v>
      </c>
      <c r="H120">
        <f>'表2-2(由實施者填寫)'!W125</f>
        <v>0</v>
      </c>
      <c r="I120">
        <f>'表2-2(由實施者填寫)'!$P$6</f>
        <v>100000</v>
      </c>
      <c r="J120">
        <v>1</v>
      </c>
    </row>
    <row r="121" spans="1:10" x14ac:dyDescent="0.25">
      <c r="A121" s="309">
        <f>'表2-2(由實施者填寫)'!C126</f>
        <v>0</v>
      </c>
      <c r="E121">
        <f>'表2-2(由實施者填寫)'!N126</f>
        <v>0</v>
      </c>
      <c r="F121" s="4">
        <f>'表2-2(由實施者填寫)'!R126</f>
        <v>0</v>
      </c>
      <c r="G121">
        <f>'表2-2(由實施者填寫)'!S126</f>
        <v>0</v>
      </c>
      <c r="H121">
        <f>'表2-2(由實施者填寫)'!W126</f>
        <v>0</v>
      </c>
      <c r="I121">
        <f>'表2-2(由實施者填寫)'!$P$6</f>
        <v>100000</v>
      </c>
      <c r="J121">
        <v>1</v>
      </c>
    </row>
    <row r="122" spans="1:10" x14ac:dyDescent="0.25">
      <c r="A122" s="309">
        <f>'表2-2(由實施者填寫)'!C127</f>
        <v>0</v>
      </c>
      <c r="E122">
        <f>'表2-2(由實施者填寫)'!N127</f>
        <v>0</v>
      </c>
      <c r="F122" s="4">
        <f>'表2-2(由實施者填寫)'!R127</f>
        <v>0</v>
      </c>
      <c r="G122">
        <f>'表2-2(由實施者填寫)'!S127</f>
        <v>0</v>
      </c>
      <c r="H122">
        <f>'表2-2(由實施者填寫)'!W127</f>
        <v>0</v>
      </c>
      <c r="I122">
        <f>'表2-2(由實施者填寫)'!$P$6</f>
        <v>100000</v>
      </c>
      <c r="J122">
        <v>1</v>
      </c>
    </row>
    <row r="123" spans="1:10" x14ac:dyDescent="0.25">
      <c r="A123" s="309">
        <f>'表2-2(由實施者填寫)'!C128</f>
        <v>0</v>
      </c>
      <c r="E123">
        <f>'表2-2(由實施者填寫)'!N128</f>
        <v>0</v>
      </c>
      <c r="F123" s="4">
        <f>'表2-2(由實施者填寫)'!R128</f>
        <v>0</v>
      </c>
      <c r="G123">
        <f>'表2-2(由實施者填寫)'!S128</f>
        <v>0</v>
      </c>
      <c r="H123">
        <f>'表2-2(由實施者填寫)'!W128</f>
        <v>0</v>
      </c>
      <c r="I123">
        <f>'表2-2(由實施者填寫)'!$P$6</f>
        <v>100000</v>
      </c>
      <c r="J123">
        <v>1</v>
      </c>
    </row>
    <row r="124" spans="1:10" x14ac:dyDescent="0.25">
      <c r="A124" s="309">
        <f>'表2-2(由實施者填寫)'!C129</f>
        <v>0</v>
      </c>
      <c r="E124">
        <f>'表2-2(由實施者填寫)'!N129</f>
        <v>0</v>
      </c>
      <c r="F124" s="4">
        <f>'表2-2(由實施者填寫)'!R129</f>
        <v>0</v>
      </c>
      <c r="G124">
        <f>'表2-2(由實施者填寫)'!S129</f>
        <v>0</v>
      </c>
      <c r="H124">
        <f>'表2-2(由實施者填寫)'!W129</f>
        <v>0</v>
      </c>
      <c r="I124">
        <f>'表2-2(由實施者填寫)'!$P$6</f>
        <v>100000</v>
      </c>
      <c r="J124">
        <v>1</v>
      </c>
    </row>
    <row r="125" spans="1:10" x14ac:dyDescent="0.25">
      <c r="A125" s="309">
        <f>'表2-2(由實施者填寫)'!C130</f>
        <v>0</v>
      </c>
      <c r="E125">
        <f>'表2-2(由實施者填寫)'!N130</f>
        <v>0</v>
      </c>
      <c r="F125" s="4">
        <f>'表2-2(由實施者填寫)'!R130</f>
        <v>0</v>
      </c>
      <c r="G125">
        <f>'表2-2(由實施者填寫)'!S130</f>
        <v>0</v>
      </c>
      <c r="H125">
        <f>'表2-2(由實施者填寫)'!W130</f>
        <v>0</v>
      </c>
      <c r="I125">
        <f>'表2-2(由實施者填寫)'!$P$6</f>
        <v>100000</v>
      </c>
      <c r="J125">
        <v>1</v>
      </c>
    </row>
    <row r="126" spans="1:10" x14ac:dyDescent="0.25">
      <c r="A126" s="309">
        <f>'表2-2(由實施者填寫)'!C131</f>
        <v>0</v>
      </c>
      <c r="E126">
        <f>'表2-2(由實施者填寫)'!N131</f>
        <v>0</v>
      </c>
      <c r="F126" s="4">
        <f>'表2-2(由實施者填寫)'!R131</f>
        <v>0</v>
      </c>
      <c r="G126">
        <f>'表2-2(由實施者填寫)'!S131</f>
        <v>0</v>
      </c>
      <c r="H126">
        <f>'表2-2(由實施者填寫)'!W131</f>
        <v>0</v>
      </c>
      <c r="I126">
        <f>'表2-2(由實施者填寫)'!$P$6</f>
        <v>100000</v>
      </c>
      <c r="J126">
        <v>1</v>
      </c>
    </row>
    <row r="127" spans="1:10" x14ac:dyDescent="0.25">
      <c r="A127" s="309">
        <f>'表2-2(由實施者填寫)'!C132</f>
        <v>0</v>
      </c>
      <c r="E127">
        <f>'表2-2(由實施者填寫)'!N132</f>
        <v>0</v>
      </c>
      <c r="F127" s="4">
        <f>'表2-2(由實施者填寫)'!R132</f>
        <v>0</v>
      </c>
      <c r="G127">
        <f>'表2-2(由實施者填寫)'!S132</f>
        <v>0</v>
      </c>
      <c r="H127">
        <f>'表2-2(由實施者填寫)'!W132</f>
        <v>0</v>
      </c>
      <c r="I127">
        <f>'表2-2(由實施者填寫)'!$P$6</f>
        <v>100000</v>
      </c>
      <c r="J127">
        <v>1</v>
      </c>
    </row>
    <row r="128" spans="1:10" x14ac:dyDescent="0.25">
      <c r="A128" s="309">
        <f>'表2-2(由實施者填寫)'!C133</f>
        <v>0</v>
      </c>
      <c r="E128">
        <f>'表2-2(由實施者填寫)'!N133</f>
        <v>0</v>
      </c>
      <c r="F128" s="4">
        <f>'表2-2(由實施者填寫)'!R133</f>
        <v>0</v>
      </c>
      <c r="G128">
        <f>'表2-2(由實施者填寫)'!S133</f>
        <v>0</v>
      </c>
      <c r="H128">
        <f>'表2-2(由實施者填寫)'!W133</f>
        <v>0</v>
      </c>
      <c r="I128">
        <f>'表2-2(由實施者填寫)'!$P$6</f>
        <v>100000</v>
      </c>
      <c r="J128">
        <v>1</v>
      </c>
    </row>
    <row r="129" spans="1:10" x14ac:dyDescent="0.25">
      <c r="A129" s="309">
        <f>'表2-2(由實施者填寫)'!C134</f>
        <v>0</v>
      </c>
      <c r="E129">
        <f>'表2-2(由實施者填寫)'!N134</f>
        <v>0</v>
      </c>
      <c r="F129" s="4">
        <f>'表2-2(由實施者填寫)'!R134</f>
        <v>0</v>
      </c>
      <c r="G129">
        <f>'表2-2(由實施者填寫)'!S134</f>
        <v>0</v>
      </c>
      <c r="H129">
        <f>'表2-2(由實施者填寫)'!W134</f>
        <v>0</v>
      </c>
      <c r="I129">
        <f>'表2-2(由實施者填寫)'!$P$6</f>
        <v>100000</v>
      </c>
      <c r="J129">
        <v>1</v>
      </c>
    </row>
    <row r="130" spans="1:10" x14ac:dyDescent="0.25">
      <c r="A130" s="309">
        <f>'表2-2(由實施者填寫)'!C135</f>
        <v>0</v>
      </c>
      <c r="E130">
        <f>'表2-2(由實施者填寫)'!N135</f>
        <v>0</v>
      </c>
      <c r="F130" s="4">
        <f>'表2-2(由實施者填寫)'!R135</f>
        <v>0</v>
      </c>
      <c r="G130">
        <f>'表2-2(由實施者填寫)'!S135</f>
        <v>0</v>
      </c>
      <c r="H130">
        <f>'表2-2(由實施者填寫)'!W135</f>
        <v>0</v>
      </c>
      <c r="I130">
        <f>'表2-2(由實施者填寫)'!$P$6</f>
        <v>100000</v>
      </c>
      <c r="J130">
        <v>1</v>
      </c>
    </row>
    <row r="131" spans="1:10" x14ac:dyDescent="0.25">
      <c r="A131" s="309">
        <f>'表2-2(由實施者填寫)'!C136</f>
        <v>0</v>
      </c>
      <c r="E131">
        <f>'表2-2(由實施者填寫)'!N136</f>
        <v>0</v>
      </c>
      <c r="F131" s="4">
        <f>'表2-2(由實施者填寫)'!R136</f>
        <v>0</v>
      </c>
      <c r="G131">
        <f>'表2-2(由實施者填寫)'!S136</f>
        <v>0</v>
      </c>
      <c r="H131">
        <f>'表2-2(由實施者填寫)'!W136</f>
        <v>0</v>
      </c>
      <c r="I131">
        <f>'表2-2(由實施者填寫)'!$P$6</f>
        <v>100000</v>
      </c>
      <c r="J131">
        <v>1</v>
      </c>
    </row>
    <row r="132" spans="1:10" x14ac:dyDescent="0.25">
      <c r="A132" s="309">
        <f>'表2-2(由實施者填寫)'!C137</f>
        <v>0</v>
      </c>
      <c r="E132">
        <f>'表2-2(由實施者填寫)'!N137</f>
        <v>0</v>
      </c>
      <c r="F132" s="4">
        <f>'表2-2(由實施者填寫)'!R137</f>
        <v>0</v>
      </c>
      <c r="G132">
        <f>'表2-2(由實施者填寫)'!S137</f>
        <v>0</v>
      </c>
      <c r="H132">
        <f>'表2-2(由實施者填寫)'!W137</f>
        <v>0</v>
      </c>
      <c r="I132">
        <f>'表2-2(由實施者填寫)'!$P$6</f>
        <v>100000</v>
      </c>
      <c r="J132">
        <v>1</v>
      </c>
    </row>
    <row r="133" spans="1:10" x14ac:dyDescent="0.25">
      <c r="A133" s="309">
        <f>'表2-2(由實施者填寫)'!C138</f>
        <v>0</v>
      </c>
      <c r="E133">
        <f>'表2-2(由實施者填寫)'!N138</f>
        <v>0</v>
      </c>
      <c r="F133" s="4">
        <f>'表2-2(由實施者填寫)'!R138</f>
        <v>0</v>
      </c>
      <c r="G133">
        <f>'表2-2(由實施者填寫)'!S138</f>
        <v>0</v>
      </c>
      <c r="H133">
        <f>'表2-2(由實施者填寫)'!W138</f>
        <v>0</v>
      </c>
      <c r="I133">
        <f>'表2-2(由實施者填寫)'!$P$6</f>
        <v>100000</v>
      </c>
      <c r="J133">
        <v>1</v>
      </c>
    </row>
    <row r="134" spans="1:10" x14ac:dyDescent="0.25">
      <c r="A134" s="309">
        <f>'表2-2(由實施者填寫)'!C139</f>
        <v>0</v>
      </c>
      <c r="E134">
        <f>'表2-2(由實施者填寫)'!N139</f>
        <v>0</v>
      </c>
      <c r="F134" s="4">
        <f>'表2-2(由實施者填寫)'!R139</f>
        <v>0</v>
      </c>
      <c r="G134">
        <f>'表2-2(由實施者填寫)'!S139</f>
        <v>0</v>
      </c>
      <c r="H134">
        <f>'表2-2(由實施者填寫)'!W139</f>
        <v>0</v>
      </c>
      <c r="I134">
        <f>'表2-2(由實施者填寫)'!$P$6</f>
        <v>100000</v>
      </c>
      <c r="J134">
        <v>1</v>
      </c>
    </row>
    <row r="135" spans="1:10" x14ac:dyDescent="0.25">
      <c r="A135" s="309">
        <f>'表2-2(由實施者填寫)'!C140</f>
        <v>0</v>
      </c>
      <c r="E135">
        <f>'表2-2(由實施者填寫)'!N140</f>
        <v>0</v>
      </c>
      <c r="F135" s="4">
        <f>'表2-2(由實施者填寫)'!R140</f>
        <v>0</v>
      </c>
      <c r="G135">
        <f>'表2-2(由實施者填寫)'!S140</f>
        <v>0</v>
      </c>
      <c r="H135">
        <f>'表2-2(由實施者填寫)'!W140</f>
        <v>0</v>
      </c>
      <c r="I135">
        <f>'表2-2(由實施者填寫)'!$P$6</f>
        <v>100000</v>
      </c>
      <c r="J135">
        <v>1</v>
      </c>
    </row>
    <row r="136" spans="1:10" x14ac:dyDescent="0.25">
      <c r="A136" s="309">
        <f>'表2-2(由實施者填寫)'!C141</f>
        <v>0</v>
      </c>
      <c r="E136">
        <f>'表2-2(由實施者填寫)'!N141</f>
        <v>0</v>
      </c>
      <c r="F136" s="4">
        <f>'表2-2(由實施者填寫)'!R141</f>
        <v>0</v>
      </c>
      <c r="G136">
        <f>'表2-2(由實施者填寫)'!S141</f>
        <v>0</v>
      </c>
      <c r="H136">
        <f>'表2-2(由實施者填寫)'!W141</f>
        <v>0</v>
      </c>
      <c r="I136">
        <f>'表2-2(由實施者填寫)'!$P$6</f>
        <v>100000</v>
      </c>
      <c r="J136">
        <v>1</v>
      </c>
    </row>
    <row r="137" spans="1:10" x14ac:dyDescent="0.25">
      <c r="A137" s="309">
        <f>'表2-2(由實施者填寫)'!C142</f>
        <v>0</v>
      </c>
      <c r="E137">
        <f>'表2-2(由實施者填寫)'!N142</f>
        <v>0</v>
      </c>
      <c r="F137" s="4">
        <f>'表2-2(由實施者填寫)'!R142</f>
        <v>0</v>
      </c>
      <c r="G137">
        <f>'表2-2(由實施者填寫)'!S142</f>
        <v>0</v>
      </c>
      <c r="H137">
        <f>'表2-2(由實施者填寫)'!W142</f>
        <v>0</v>
      </c>
      <c r="I137">
        <f>'表2-2(由實施者填寫)'!$P$6</f>
        <v>100000</v>
      </c>
      <c r="J137">
        <v>1</v>
      </c>
    </row>
    <row r="138" spans="1:10" x14ac:dyDescent="0.25">
      <c r="A138" s="309">
        <f>'表2-2(由實施者填寫)'!C143</f>
        <v>0</v>
      </c>
      <c r="E138">
        <f>'表2-2(由實施者填寫)'!N143</f>
        <v>0</v>
      </c>
      <c r="F138" s="4">
        <f>'表2-2(由實施者填寫)'!R143</f>
        <v>0</v>
      </c>
      <c r="G138">
        <f>'表2-2(由實施者填寫)'!S143</f>
        <v>0</v>
      </c>
      <c r="H138">
        <f>'表2-2(由實施者填寫)'!W143</f>
        <v>0</v>
      </c>
      <c r="I138">
        <f>'表2-2(由實施者填寫)'!$P$6</f>
        <v>100000</v>
      </c>
      <c r="J138">
        <v>1</v>
      </c>
    </row>
    <row r="139" spans="1:10" x14ac:dyDescent="0.25">
      <c r="A139" s="309">
        <f>'表2-2(由實施者填寫)'!C144</f>
        <v>0</v>
      </c>
      <c r="E139">
        <f>'表2-2(由實施者填寫)'!N144</f>
        <v>0</v>
      </c>
      <c r="F139" s="4">
        <f>'表2-2(由實施者填寫)'!R144</f>
        <v>0</v>
      </c>
      <c r="G139">
        <f>'表2-2(由實施者填寫)'!S144</f>
        <v>0</v>
      </c>
      <c r="H139">
        <f>'表2-2(由實施者填寫)'!W144</f>
        <v>0</v>
      </c>
      <c r="I139">
        <f>'表2-2(由實施者填寫)'!$P$6</f>
        <v>100000</v>
      </c>
      <c r="J139">
        <v>1</v>
      </c>
    </row>
    <row r="140" spans="1:10" x14ac:dyDescent="0.25">
      <c r="A140" s="309">
        <f>'表2-2(由實施者填寫)'!C145</f>
        <v>0</v>
      </c>
      <c r="E140">
        <f>'表2-2(由實施者填寫)'!N145</f>
        <v>0</v>
      </c>
      <c r="F140" s="4">
        <f>'表2-2(由實施者填寫)'!R145</f>
        <v>0</v>
      </c>
      <c r="G140">
        <f>'表2-2(由實施者填寫)'!S145</f>
        <v>0</v>
      </c>
      <c r="H140">
        <f>'表2-2(由實施者填寫)'!W145</f>
        <v>0</v>
      </c>
      <c r="I140">
        <f>'表2-2(由實施者填寫)'!$P$6</f>
        <v>100000</v>
      </c>
      <c r="J140">
        <v>1</v>
      </c>
    </row>
    <row r="141" spans="1:10" x14ac:dyDescent="0.25">
      <c r="A141" s="309">
        <f>'表2-2(由實施者填寫)'!C146</f>
        <v>0</v>
      </c>
      <c r="E141">
        <f>'表2-2(由實施者填寫)'!N146</f>
        <v>0</v>
      </c>
      <c r="F141" s="4">
        <f>'表2-2(由實施者填寫)'!R146</f>
        <v>0</v>
      </c>
      <c r="G141">
        <f>'表2-2(由實施者填寫)'!S146</f>
        <v>0</v>
      </c>
      <c r="H141">
        <f>'表2-2(由實施者填寫)'!W146</f>
        <v>0</v>
      </c>
      <c r="I141">
        <f>'表2-2(由實施者填寫)'!$P$6</f>
        <v>100000</v>
      </c>
      <c r="J141">
        <v>1</v>
      </c>
    </row>
    <row r="142" spans="1:10" x14ac:dyDescent="0.25">
      <c r="A142" s="309">
        <f>'表2-2(由實施者填寫)'!C147</f>
        <v>0</v>
      </c>
      <c r="E142">
        <f>'表2-2(由實施者填寫)'!N147</f>
        <v>0</v>
      </c>
      <c r="F142" s="4">
        <f>'表2-2(由實施者填寫)'!R147</f>
        <v>0</v>
      </c>
      <c r="G142">
        <f>'表2-2(由實施者填寫)'!S147</f>
        <v>0</v>
      </c>
      <c r="H142">
        <f>'表2-2(由實施者填寫)'!W147</f>
        <v>0</v>
      </c>
      <c r="I142">
        <f>'表2-2(由實施者填寫)'!$P$6</f>
        <v>100000</v>
      </c>
      <c r="J142">
        <v>1</v>
      </c>
    </row>
    <row r="143" spans="1:10" x14ac:dyDescent="0.25">
      <c r="A143" s="309">
        <f>'表2-2(由實施者填寫)'!C148</f>
        <v>0</v>
      </c>
      <c r="E143">
        <f>'表2-2(由實施者填寫)'!N148</f>
        <v>0</v>
      </c>
      <c r="F143" s="4">
        <f>'表2-2(由實施者填寫)'!R148</f>
        <v>0</v>
      </c>
      <c r="G143">
        <f>'表2-2(由實施者填寫)'!S148</f>
        <v>0</v>
      </c>
      <c r="H143">
        <f>'表2-2(由實施者填寫)'!W148</f>
        <v>0</v>
      </c>
      <c r="I143">
        <f>'表2-2(由實施者填寫)'!$P$6</f>
        <v>100000</v>
      </c>
      <c r="J143">
        <v>1</v>
      </c>
    </row>
    <row r="144" spans="1:10" x14ac:dyDescent="0.25">
      <c r="A144" s="309">
        <f>'表2-2(由實施者填寫)'!C149</f>
        <v>0</v>
      </c>
      <c r="E144">
        <f>'表2-2(由實施者填寫)'!N149</f>
        <v>0</v>
      </c>
      <c r="F144" s="4">
        <f>'表2-2(由實施者填寫)'!R149</f>
        <v>0</v>
      </c>
      <c r="G144">
        <f>'表2-2(由實施者填寫)'!S149</f>
        <v>0</v>
      </c>
      <c r="H144">
        <f>'表2-2(由實施者填寫)'!W149</f>
        <v>0</v>
      </c>
      <c r="I144">
        <f>'表2-2(由實施者填寫)'!$P$6</f>
        <v>100000</v>
      </c>
      <c r="J144">
        <v>1</v>
      </c>
    </row>
    <row r="145" spans="1:10" x14ac:dyDescent="0.25">
      <c r="A145" s="309">
        <f>'表2-2(由實施者填寫)'!C150</f>
        <v>0</v>
      </c>
      <c r="E145">
        <f>'表2-2(由實施者填寫)'!N150</f>
        <v>0</v>
      </c>
      <c r="F145" s="4">
        <f>'表2-2(由實施者填寫)'!R150</f>
        <v>0</v>
      </c>
      <c r="G145">
        <f>'表2-2(由實施者填寫)'!S150</f>
        <v>0</v>
      </c>
      <c r="H145">
        <f>'表2-2(由實施者填寫)'!W150</f>
        <v>0</v>
      </c>
      <c r="I145">
        <f>'表2-2(由實施者填寫)'!$P$6</f>
        <v>100000</v>
      </c>
      <c r="J145">
        <v>1</v>
      </c>
    </row>
    <row r="146" spans="1:10" x14ac:dyDescent="0.25">
      <c r="A146" s="309">
        <f>'表2-2(由實施者填寫)'!C151</f>
        <v>0</v>
      </c>
      <c r="E146">
        <f>'表2-2(由實施者填寫)'!N151</f>
        <v>0</v>
      </c>
      <c r="F146" s="4">
        <f>'表2-2(由實施者填寫)'!R151</f>
        <v>0</v>
      </c>
      <c r="G146">
        <f>'表2-2(由實施者填寫)'!S151</f>
        <v>0</v>
      </c>
      <c r="H146">
        <f>'表2-2(由實施者填寫)'!W151</f>
        <v>0</v>
      </c>
      <c r="I146">
        <f>'表2-2(由實施者填寫)'!$P$6</f>
        <v>100000</v>
      </c>
      <c r="J146">
        <v>1</v>
      </c>
    </row>
    <row r="147" spans="1:10" x14ac:dyDescent="0.25">
      <c r="A147" s="309">
        <f>'表2-2(由實施者填寫)'!C152</f>
        <v>0</v>
      </c>
      <c r="E147">
        <f>'表2-2(由實施者填寫)'!N152</f>
        <v>0</v>
      </c>
      <c r="F147" s="4">
        <f>'表2-2(由實施者填寫)'!R152</f>
        <v>0</v>
      </c>
      <c r="G147">
        <f>'表2-2(由實施者填寫)'!S152</f>
        <v>0</v>
      </c>
      <c r="H147">
        <f>'表2-2(由實施者填寫)'!W152</f>
        <v>0</v>
      </c>
      <c r="I147">
        <f>'表2-2(由實施者填寫)'!$P$6</f>
        <v>100000</v>
      </c>
      <c r="J147">
        <v>1</v>
      </c>
    </row>
    <row r="148" spans="1:10" x14ac:dyDescent="0.25">
      <c r="A148" s="309">
        <f>'表2-2(由實施者填寫)'!C153</f>
        <v>0</v>
      </c>
      <c r="E148">
        <f>'表2-2(由實施者填寫)'!N153</f>
        <v>0</v>
      </c>
      <c r="F148" s="4">
        <f>'表2-2(由實施者填寫)'!R153</f>
        <v>0</v>
      </c>
      <c r="G148">
        <f>'表2-2(由實施者填寫)'!S153</f>
        <v>0</v>
      </c>
      <c r="H148">
        <f>'表2-2(由實施者填寫)'!W153</f>
        <v>0</v>
      </c>
      <c r="I148">
        <f>'表2-2(由實施者填寫)'!$P$6</f>
        <v>100000</v>
      </c>
      <c r="J148">
        <v>1</v>
      </c>
    </row>
    <row r="149" spans="1:10" x14ac:dyDescent="0.25">
      <c r="A149" s="309">
        <f>'表2-2(由實施者填寫)'!C154</f>
        <v>0</v>
      </c>
      <c r="E149">
        <f>'表2-2(由實施者填寫)'!N154</f>
        <v>0</v>
      </c>
      <c r="F149" s="4">
        <f>'表2-2(由實施者填寫)'!R154</f>
        <v>0</v>
      </c>
      <c r="G149">
        <f>'表2-2(由實施者填寫)'!S154</f>
        <v>0</v>
      </c>
      <c r="H149">
        <f>'表2-2(由實施者填寫)'!W154</f>
        <v>0</v>
      </c>
      <c r="I149">
        <f>'表2-2(由實施者填寫)'!$P$6</f>
        <v>100000</v>
      </c>
      <c r="J149">
        <v>1</v>
      </c>
    </row>
    <row r="150" spans="1:10" x14ac:dyDescent="0.25">
      <c r="A150" s="309">
        <f>'表2-2(由實施者填寫)'!C155</f>
        <v>0</v>
      </c>
      <c r="E150">
        <f>'表2-2(由實施者填寫)'!N155</f>
        <v>0</v>
      </c>
      <c r="F150" s="4">
        <f>'表2-2(由實施者填寫)'!R155</f>
        <v>0</v>
      </c>
      <c r="G150">
        <f>'表2-2(由實施者填寫)'!S155</f>
        <v>0</v>
      </c>
      <c r="H150">
        <f>'表2-2(由實施者填寫)'!W155</f>
        <v>0</v>
      </c>
      <c r="I150">
        <f>'表2-2(由實施者填寫)'!$P$6</f>
        <v>100000</v>
      </c>
      <c r="J150">
        <v>1</v>
      </c>
    </row>
    <row r="151" spans="1:10" x14ac:dyDescent="0.25">
      <c r="A151" s="309">
        <f>'表2-2(由實施者填寫)'!C156</f>
        <v>0</v>
      </c>
      <c r="E151">
        <f>'表2-2(由實施者填寫)'!N156</f>
        <v>0</v>
      </c>
      <c r="F151" s="4">
        <f>'表2-2(由實施者填寫)'!R156</f>
        <v>0</v>
      </c>
      <c r="G151">
        <f>'表2-2(由實施者填寫)'!S156</f>
        <v>0</v>
      </c>
      <c r="H151">
        <f>'表2-2(由實施者填寫)'!W156</f>
        <v>0</v>
      </c>
      <c r="I151">
        <f>'表2-2(由實施者填寫)'!$P$6</f>
        <v>100000</v>
      </c>
      <c r="J151">
        <v>1</v>
      </c>
    </row>
    <row r="152" spans="1:10" x14ac:dyDescent="0.25">
      <c r="A152" s="309">
        <f>'表2-2(由實施者填寫)'!C157</f>
        <v>0</v>
      </c>
      <c r="E152">
        <f>'表2-2(由實施者填寫)'!N157</f>
        <v>0</v>
      </c>
      <c r="F152" s="4">
        <f>'表2-2(由實施者填寫)'!R157</f>
        <v>0</v>
      </c>
      <c r="G152">
        <f>'表2-2(由實施者填寫)'!S157</f>
        <v>0</v>
      </c>
      <c r="H152">
        <f>'表2-2(由實施者填寫)'!W157</f>
        <v>0</v>
      </c>
      <c r="I152">
        <f>'表2-2(由實施者填寫)'!$P$6</f>
        <v>100000</v>
      </c>
      <c r="J152">
        <v>1</v>
      </c>
    </row>
    <row r="153" spans="1:10" x14ac:dyDescent="0.25">
      <c r="A153" s="309">
        <f>'表2-2(由實施者填寫)'!C158</f>
        <v>0</v>
      </c>
      <c r="E153">
        <f>'表2-2(由實施者填寫)'!N158</f>
        <v>0</v>
      </c>
      <c r="F153" s="4">
        <f>'表2-2(由實施者填寫)'!R158</f>
        <v>0</v>
      </c>
      <c r="G153">
        <f>'表2-2(由實施者填寫)'!S158</f>
        <v>0</v>
      </c>
      <c r="H153">
        <f>'表2-2(由實施者填寫)'!W158</f>
        <v>0</v>
      </c>
      <c r="I153">
        <f>'表2-2(由實施者填寫)'!$P$6</f>
        <v>100000</v>
      </c>
      <c r="J153">
        <v>1</v>
      </c>
    </row>
    <row r="154" spans="1:10" x14ac:dyDescent="0.25">
      <c r="A154" s="309">
        <f>'表2-2(由實施者填寫)'!C159</f>
        <v>0</v>
      </c>
      <c r="E154">
        <f>'表2-2(由實施者填寫)'!N159</f>
        <v>0</v>
      </c>
      <c r="F154" s="4">
        <f>'表2-2(由實施者填寫)'!R159</f>
        <v>0</v>
      </c>
      <c r="G154">
        <f>'表2-2(由實施者填寫)'!S159</f>
        <v>0</v>
      </c>
      <c r="H154">
        <f>'表2-2(由實施者填寫)'!W159</f>
        <v>0</v>
      </c>
      <c r="I154">
        <f>'表2-2(由實施者填寫)'!$P$6</f>
        <v>100000</v>
      </c>
      <c r="J154">
        <v>1</v>
      </c>
    </row>
    <row r="155" spans="1:10" x14ac:dyDescent="0.25">
      <c r="A155" s="309">
        <f>'表2-2(由實施者填寫)'!C160</f>
        <v>0</v>
      </c>
      <c r="E155">
        <f>'表2-2(由實施者填寫)'!N160</f>
        <v>0</v>
      </c>
      <c r="F155" s="4">
        <f>'表2-2(由實施者填寫)'!R160</f>
        <v>0</v>
      </c>
      <c r="G155">
        <f>'表2-2(由實施者填寫)'!S160</f>
        <v>0</v>
      </c>
      <c r="H155">
        <f>'表2-2(由實施者填寫)'!W160</f>
        <v>0</v>
      </c>
      <c r="I155">
        <f>'表2-2(由實施者填寫)'!$P$6</f>
        <v>100000</v>
      </c>
      <c r="J155">
        <v>1</v>
      </c>
    </row>
    <row r="156" spans="1:10" x14ac:dyDescent="0.25">
      <c r="A156" s="309">
        <f>'表2-2(由實施者填寫)'!C161</f>
        <v>0</v>
      </c>
      <c r="E156">
        <f>'表2-2(由實施者填寫)'!N161</f>
        <v>0</v>
      </c>
      <c r="F156" s="4">
        <f>'表2-2(由實施者填寫)'!R161</f>
        <v>0</v>
      </c>
      <c r="G156">
        <f>'表2-2(由實施者填寫)'!S161</f>
        <v>0</v>
      </c>
      <c r="H156">
        <f>'表2-2(由實施者填寫)'!W161</f>
        <v>0</v>
      </c>
      <c r="I156">
        <f>'表2-2(由實施者填寫)'!$P$6</f>
        <v>100000</v>
      </c>
      <c r="J156">
        <v>1</v>
      </c>
    </row>
    <row r="157" spans="1:10" x14ac:dyDescent="0.25">
      <c r="A157" s="309">
        <f>'表2-2(由實施者填寫)'!C162</f>
        <v>0</v>
      </c>
      <c r="E157">
        <f>'表2-2(由實施者填寫)'!N162</f>
        <v>0</v>
      </c>
      <c r="F157" s="4">
        <f>'表2-2(由實施者填寫)'!R162</f>
        <v>0</v>
      </c>
      <c r="G157">
        <f>'表2-2(由實施者填寫)'!S162</f>
        <v>0</v>
      </c>
      <c r="H157">
        <f>'表2-2(由實施者填寫)'!W162</f>
        <v>0</v>
      </c>
      <c r="I157">
        <f>'表2-2(由實施者填寫)'!$P$6</f>
        <v>100000</v>
      </c>
      <c r="J157">
        <v>1</v>
      </c>
    </row>
    <row r="158" spans="1:10" x14ac:dyDescent="0.25">
      <c r="A158" s="309">
        <f>'表2-2(由實施者填寫)'!C163</f>
        <v>0</v>
      </c>
      <c r="E158">
        <f>'表2-2(由實施者填寫)'!N163</f>
        <v>0</v>
      </c>
      <c r="F158" s="4">
        <f>'表2-2(由實施者填寫)'!R163</f>
        <v>0</v>
      </c>
      <c r="G158">
        <f>'表2-2(由實施者填寫)'!S163</f>
        <v>0</v>
      </c>
      <c r="H158">
        <f>'表2-2(由實施者填寫)'!W163</f>
        <v>0</v>
      </c>
      <c r="I158">
        <f>'表2-2(由實施者填寫)'!$P$6</f>
        <v>100000</v>
      </c>
      <c r="J158">
        <v>1</v>
      </c>
    </row>
    <row r="159" spans="1:10" x14ac:dyDescent="0.25">
      <c r="A159" s="309">
        <f>'表2-2(由實施者填寫)'!C164</f>
        <v>0</v>
      </c>
      <c r="E159">
        <f>'表2-2(由實施者填寫)'!N164</f>
        <v>0</v>
      </c>
      <c r="F159" s="4">
        <f>'表2-2(由實施者填寫)'!R164</f>
        <v>0</v>
      </c>
      <c r="G159">
        <f>'表2-2(由實施者填寫)'!S164</f>
        <v>0</v>
      </c>
      <c r="H159">
        <f>'表2-2(由實施者填寫)'!W164</f>
        <v>0</v>
      </c>
      <c r="I159">
        <f>'表2-2(由實施者填寫)'!$P$6</f>
        <v>100000</v>
      </c>
      <c r="J159">
        <v>1</v>
      </c>
    </row>
    <row r="160" spans="1:10" x14ac:dyDescent="0.25">
      <c r="A160" s="309">
        <f>'表2-2(由實施者填寫)'!C165</f>
        <v>0</v>
      </c>
      <c r="E160">
        <f>'表2-2(由實施者填寫)'!N165</f>
        <v>0</v>
      </c>
      <c r="F160" s="4">
        <f>'表2-2(由實施者填寫)'!R165</f>
        <v>0</v>
      </c>
      <c r="G160">
        <f>'表2-2(由實施者填寫)'!S165</f>
        <v>0</v>
      </c>
      <c r="H160">
        <f>'表2-2(由實施者填寫)'!W165</f>
        <v>0</v>
      </c>
      <c r="I160">
        <f>'表2-2(由實施者填寫)'!$P$6</f>
        <v>100000</v>
      </c>
      <c r="J160">
        <v>1</v>
      </c>
    </row>
    <row r="161" spans="1:10" x14ac:dyDescent="0.25">
      <c r="A161" s="309">
        <f>'表2-2(由實施者填寫)'!C166</f>
        <v>0</v>
      </c>
      <c r="E161">
        <f>'表2-2(由實施者填寫)'!N166</f>
        <v>0</v>
      </c>
      <c r="F161" s="4">
        <f>'表2-2(由實施者填寫)'!R166</f>
        <v>0</v>
      </c>
      <c r="G161">
        <f>'表2-2(由實施者填寫)'!S166</f>
        <v>0</v>
      </c>
      <c r="H161">
        <f>'表2-2(由實施者填寫)'!W166</f>
        <v>0</v>
      </c>
      <c r="I161">
        <f>'表2-2(由實施者填寫)'!$P$6</f>
        <v>100000</v>
      </c>
      <c r="J161">
        <v>1</v>
      </c>
    </row>
    <row r="162" spans="1:10" x14ac:dyDescent="0.25">
      <c r="A162" s="309">
        <f>'表2-2(由實施者填寫)'!C167</f>
        <v>0</v>
      </c>
      <c r="E162">
        <f>'表2-2(由實施者填寫)'!N167</f>
        <v>0</v>
      </c>
      <c r="F162" s="4">
        <f>'表2-2(由實施者填寫)'!R167</f>
        <v>0</v>
      </c>
      <c r="G162">
        <f>'表2-2(由實施者填寫)'!S167</f>
        <v>0</v>
      </c>
      <c r="H162">
        <f>'表2-2(由實施者填寫)'!W167</f>
        <v>0</v>
      </c>
      <c r="I162">
        <f>'表2-2(由實施者填寫)'!$P$6</f>
        <v>100000</v>
      </c>
      <c r="J162">
        <v>1</v>
      </c>
    </row>
    <row r="163" spans="1:10" x14ac:dyDescent="0.25">
      <c r="A163" s="309">
        <f>'表2-2(由實施者填寫)'!C168</f>
        <v>0</v>
      </c>
      <c r="E163">
        <f>'表2-2(由實施者填寫)'!N168</f>
        <v>0</v>
      </c>
      <c r="F163" s="4">
        <f>'表2-2(由實施者填寫)'!R168</f>
        <v>0</v>
      </c>
      <c r="G163">
        <f>'表2-2(由實施者填寫)'!S168</f>
        <v>0</v>
      </c>
      <c r="H163">
        <f>'表2-2(由實施者填寫)'!W168</f>
        <v>0</v>
      </c>
      <c r="I163">
        <f>'表2-2(由實施者填寫)'!$P$6</f>
        <v>100000</v>
      </c>
      <c r="J163">
        <v>1</v>
      </c>
    </row>
    <row r="164" spans="1:10" x14ac:dyDescent="0.25">
      <c r="A164" s="309">
        <f>'表2-2(由實施者填寫)'!C169</f>
        <v>0</v>
      </c>
      <c r="E164">
        <f>'表2-2(由實施者填寫)'!N169</f>
        <v>0</v>
      </c>
      <c r="F164" s="4">
        <f>'表2-2(由實施者填寫)'!R169</f>
        <v>0</v>
      </c>
      <c r="G164">
        <f>'表2-2(由實施者填寫)'!S169</f>
        <v>0</v>
      </c>
      <c r="H164">
        <f>'表2-2(由實施者填寫)'!W169</f>
        <v>0</v>
      </c>
      <c r="I164">
        <f>'表2-2(由實施者填寫)'!$P$6</f>
        <v>100000</v>
      </c>
      <c r="J164">
        <v>1</v>
      </c>
    </row>
    <row r="165" spans="1:10" x14ac:dyDescent="0.25">
      <c r="A165" s="309">
        <f>'表2-2(由實施者填寫)'!C170</f>
        <v>0</v>
      </c>
      <c r="E165">
        <f>'表2-2(由實施者填寫)'!N170</f>
        <v>0</v>
      </c>
      <c r="F165" s="4">
        <f>'表2-2(由實施者填寫)'!R170</f>
        <v>0</v>
      </c>
      <c r="G165">
        <f>'表2-2(由實施者填寫)'!S170</f>
        <v>0</v>
      </c>
      <c r="H165">
        <f>'表2-2(由實施者填寫)'!W170</f>
        <v>0</v>
      </c>
      <c r="I165">
        <f>'表2-2(由實施者填寫)'!$P$6</f>
        <v>100000</v>
      </c>
      <c r="J165">
        <v>1</v>
      </c>
    </row>
    <row r="166" spans="1:10" x14ac:dyDescent="0.25">
      <c r="A166" s="309">
        <f>'表2-2(由實施者填寫)'!C171</f>
        <v>0</v>
      </c>
      <c r="E166">
        <f>'表2-2(由實施者填寫)'!N171</f>
        <v>0</v>
      </c>
      <c r="F166" s="4">
        <f>'表2-2(由實施者填寫)'!R171</f>
        <v>0</v>
      </c>
      <c r="G166">
        <f>'表2-2(由實施者填寫)'!S171</f>
        <v>0</v>
      </c>
      <c r="H166">
        <f>'表2-2(由實施者填寫)'!W171</f>
        <v>0</v>
      </c>
      <c r="I166">
        <f>'表2-2(由實施者填寫)'!$P$6</f>
        <v>100000</v>
      </c>
      <c r="J166">
        <v>1</v>
      </c>
    </row>
    <row r="167" spans="1:10" x14ac:dyDescent="0.25">
      <c r="A167" s="309">
        <f>'表2-2(由實施者填寫)'!C172</f>
        <v>0</v>
      </c>
      <c r="E167">
        <f>'表2-2(由實施者填寫)'!N172</f>
        <v>0</v>
      </c>
      <c r="F167" s="4">
        <f>'表2-2(由實施者填寫)'!R172</f>
        <v>0</v>
      </c>
      <c r="G167">
        <f>'表2-2(由實施者填寫)'!S172</f>
        <v>0</v>
      </c>
      <c r="H167">
        <f>'表2-2(由實施者填寫)'!W172</f>
        <v>0</v>
      </c>
      <c r="I167">
        <f>'表2-2(由實施者填寫)'!$P$6</f>
        <v>100000</v>
      </c>
      <c r="J167">
        <v>1</v>
      </c>
    </row>
    <row r="168" spans="1:10" x14ac:dyDescent="0.25">
      <c r="A168" s="309">
        <f>'表2-2(由實施者填寫)'!C173</f>
        <v>0</v>
      </c>
      <c r="E168">
        <f>'表2-2(由實施者填寫)'!N173</f>
        <v>0</v>
      </c>
      <c r="F168" s="4">
        <f>'表2-2(由實施者填寫)'!R173</f>
        <v>0</v>
      </c>
      <c r="G168">
        <f>'表2-2(由實施者填寫)'!S173</f>
        <v>0</v>
      </c>
      <c r="H168">
        <f>'表2-2(由實施者填寫)'!W173</f>
        <v>0</v>
      </c>
      <c r="I168">
        <f>'表2-2(由實施者填寫)'!$P$6</f>
        <v>100000</v>
      </c>
      <c r="J168">
        <v>1</v>
      </c>
    </row>
    <row r="169" spans="1:10" x14ac:dyDescent="0.25">
      <c r="A169" s="309">
        <f>'表2-2(由實施者填寫)'!C174</f>
        <v>0</v>
      </c>
      <c r="E169">
        <f>'表2-2(由實施者填寫)'!N174</f>
        <v>0</v>
      </c>
      <c r="F169" s="4">
        <f>'表2-2(由實施者填寫)'!R174</f>
        <v>0</v>
      </c>
      <c r="G169">
        <f>'表2-2(由實施者填寫)'!S174</f>
        <v>0</v>
      </c>
      <c r="H169">
        <f>'表2-2(由實施者填寫)'!W174</f>
        <v>0</v>
      </c>
      <c r="I169">
        <f>'表2-2(由實施者填寫)'!$P$6</f>
        <v>100000</v>
      </c>
      <c r="J169">
        <v>1</v>
      </c>
    </row>
    <row r="170" spans="1:10" x14ac:dyDescent="0.25">
      <c r="A170" s="309">
        <f>'表2-2(由實施者填寫)'!C175</f>
        <v>0</v>
      </c>
      <c r="E170">
        <f>'表2-2(由實施者填寫)'!N175</f>
        <v>0</v>
      </c>
      <c r="F170" s="4">
        <f>'表2-2(由實施者填寫)'!R175</f>
        <v>0</v>
      </c>
      <c r="G170">
        <f>'表2-2(由實施者填寫)'!S175</f>
        <v>0</v>
      </c>
      <c r="H170">
        <f>'表2-2(由實施者填寫)'!W175</f>
        <v>0</v>
      </c>
      <c r="I170">
        <f>'表2-2(由實施者填寫)'!$P$6</f>
        <v>100000</v>
      </c>
      <c r="J170">
        <v>1</v>
      </c>
    </row>
    <row r="171" spans="1:10" x14ac:dyDescent="0.25">
      <c r="A171" s="309">
        <f>'表2-2(由實施者填寫)'!C176</f>
        <v>0</v>
      </c>
      <c r="E171">
        <f>'表2-2(由實施者填寫)'!N176</f>
        <v>0</v>
      </c>
      <c r="F171" s="4">
        <f>'表2-2(由實施者填寫)'!R176</f>
        <v>0</v>
      </c>
      <c r="G171">
        <f>'表2-2(由實施者填寫)'!S176</f>
        <v>0</v>
      </c>
      <c r="H171">
        <f>'表2-2(由實施者填寫)'!W176</f>
        <v>0</v>
      </c>
      <c r="I171">
        <f>'表2-2(由實施者填寫)'!$P$6</f>
        <v>100000</v>
      </c>
      <c r="J171">
        <v>1</v>
      </c>
    </row>
    <row r="172" spans="1:10" x14ac:dyDescent="0.25">
      <c r="A172" s="309">
        <f>'表2-2(由實施者填寫)'!C177</f>
        <v>0</v>
      </c>
      <c r="E172">
        <f>'表2-2(由實施者填寫)'!N177</f>
        <v>0</v>
      </c>
      <c r="F172" s="4">
        <f>'表2-2(由實施者填寫)'!R177</f>
        <v>0</v>
      </c>
      <c r="G172">
        <f>'表2-2(由實施者填寫)'!S177</f>
        <v>0</v>
      </c>
      <c r="H172">
        <f>'表2-2(由實施者填寫)'!W177</f>
        <v>0</v>
      </c>
      <c r="I172">
        <f>'表2-2(由實施者填寫)'!$P$6</f>
        <v>100000</v>
      </c>
      <c r="J172">
        <v>1</v>
      </c>
    </row>
    <row r="173" spans="1:10" x14ac:dyDescent="0.25">
      <c r="A173" s="309">
        <f>'表2-2(由實施者填寫)'!C178</f>
        <v>0</v>
      </c>
      <c r="E173">
        <f>'表2-2(由實施者填寫)'!N178</f>
        <v>0</v>
      </c>
      <c r="F173" s="4">
        <f>'表2-2(由實施者填寫)'!R178</f>
        <v>0</v>
      </c>
      <c r="G173">
        <f>'表2-2(由實施者填寫)'!S178</f>
        <v>0</v>
      </c>
      <c r="H173">
        <f>'表2-2(由實施者填寫)'!W178</f>
        <v>0</v>
      </c>
      <c r="I173">
        <f>'表2-2(由實施者填寫)'!$P$6</f>
        <v>100000</v>
      </c>
      <c r="J173">
        <v>1</v>
      </c>
    </row>
    <row r="174" spans="1:10" x14ac:dyDescent="0.25">
      <c r="A174" s="309">
        <f>'表2-2(由實施者填寫)'!C179</f>
        <v>0</v>
      </c>
      <c r="E174">
        <f>'表2-2(由實施者填寫)'!N179</f>
        <v>0</v>
      </c>
      <c r="F174" s="4">
        <f>'表2-2(由實施者填寫)'!R179</f>
        <v>0</v>
      </c>
      <c r="G174">
        <f>'表2-2(由實施者填寫)'!S179</f>
        <v>0</v>
      </c>
      <c r="H174">
        <f>'表2-2(由實施者填寫)'!W179</f>
        <v>0</v>
      </c>
      <c r="I174">
        <f>'表2-2(由實施者填寫)'!$P$6</f>
        <v>100000</v>
      </c>
      <c r="J174">
        <v>1</v>
      </c>
    </row>
    <row r="175" spans="1:10" x14ac:dyDescent="0.25">
      <c r="A175" s="309">
        <f>'表2-2(由實施者填寫)'!C180</f>
        <v>0</v>
      </c>
      <c r="E175">
        <f>'表2-2(由實施者填寫)'!N180</f>
        <v>0</v>
      </c>
      <c r="F175" s="4">
        <f>'表2-2(由實施者填寫)'!R180</f>
        <v>0</v>
      </c>
      <c r="G175">
        <f>'表2-2(由實施者填寫)'!S180</f>
        <v>0</v>
      </c>
      <c r="H175">
        <f>'表2-2(由實施者填寫)'!W180</f>
        <v>0</v>
      </c>
      <c r="I175">
        <f>'表2-2(由實施者填寫)'!$P$6</f>
        <v>100000</v>
      </c>
      <c r="J175">
        <v>1</v>
      </c>
    </row>
    <row r="176" spans="1:10" x14ac:dyDescent="0.25">
      <c r="A176" s="309">
        <f>'表2-2(由實施者填寫)'!C181</f>
        <v>0</v>
      </c>
      <c r="E176">
        <f>'表2-2(由實施者填寫)'!N181</f>
        <v>0</v>
      </c>
      <c r="F176" s="4">
        <f>'表2-2(由實施者填寫)'!R181</f>
        <v>0</v>
      </c>
      <c r="G176">
        <f>'表2-2(由實施者填寫)'!S181</f>
        <v>0</v>
      </c>
      <c r="H176">
        <f>'表2-2(由實施者填寫)'!W181</f>
        <v>0</v>
      </c>
      <c r="I176">
        <f>'表2-2(由實施者填寫)'!$P$6</f>
        <v>100000</v>
      </c>
      <c r="J176">
        <v>1</v>
      </c>
    </row>
    <row r="177" spans="1:10" x14ac:dyDescent="0.25">
      <c r="A177" s="309">
        <f>'表2-2(由實施者填寫)'!C182</f>
        <v>0</v>
      </c>
      <c r="E177">
        <f>'表2-2(由實施者填寫)'!N182</f>
        <v>0</v>
      </c>
      <c r="F177" s="4">
        <f>'表2-2(由實施者填寫)'!R182</f>
        <v>0</v>
      </c>
      <c r="G177">
        <f>'表2-2(由實施者填寫)'!S182</f>
        <v>0</v>
      </c>
      <c r="H177">
        <f>'表2-2(由實施者填寫)'!W182</f>
        <v>0</v>
      </c>
      <c r="I177">
        <f>'表2-2(由實施者填寫)'!$P$6</f>
        <v>100000</v>
      </c>
      <c r="J177">
        <v>1</v>
      </c>
    </row>
    <row r="178" spans="1:10" x14ac:dyDescent="0.25">
      <c r="A178" s="309">
        <f>'表2-2(由實施者填寫)'!C183</f>
        <v>0</v>
      </c>
      <c r="E178">
        <f>'表2-2(由實施者填寫)'!N183</f>
        <v>0</v>
      </c>
      <c r="F178" s="4">
        <f>'表2-2(由實施者填寫)'!R183</f>
        <v>0</v>
      </c>
      <c r="G178">
        <f>'表2-2(由實施者填寫)'!S183</f>
        <v>0</v>
      </c>
      <c r="H178">
        <f>'表2-2(由實施者填寫)'!W183</f>
        <v>0</v>
      </c>
      <c r="I178">
        <f>'表2-2(由實施者填寫)'!$P$6</f>
        <v>100000</v>
      </c>
      <c r="J178">
        <v>1</v>
      </c>
    </row>
    <row r="179" spans="1:10" x14ac:dyDescent="0.25">
      <c r="A179" s="309">
        <f>'表2-2(由實施者填寫)'!C184</f>
        <v>0</v>
      </c>
      <c r="E179">
        <f>'表2-2(由實施者填寫)'!N184</f>
        <v>0</v>
      </c>
      <c r="F179" s="4">
        <f>'表2-2(由實施者填寫)'!R184</f>
        <v>0</v>
      </c>
      <c r="G179">
        <f>'表2-2(由實施者填寫)'!S184</f>
        <v>0</v>
      </c>
      <c r="H179">
        <f>'表2-2(由實施者填寫)'!W184</f>
        <v>0</v>
      </c>
      <c r="I179">
        <f>'表2-2(由實施者填寫)'!$P$6</f>
        <v>100000</v>
      </c>
      <c r="J179">
        <v>1</v>
      </c>
    </row>
    <row r="180" spans="1:10" x14ac:dyDescent="0.25">
      <c r="A180" s="309">
        <f>'表2-2(由實施者填寫)'!C185</f>
        <v>0</v>
      </c>
      <c r="E180">
        <f>'表2-2(由實施者填寫)'!N185</f>
        <v>0</v>
      </c>
      <c r="F180" s="4">
        <f>'表2-2(由實施者填寫)'!R185</f>
        <v>0</v>
      </c>
      <c r="G180">
        <f>'表2-2(由實施者填寫)'!S185</f>
        <v>0</v>
      </c>
      <c r="H180">
        <f>'表2-2(由實施者填寫)'!W185</f>
        <v>0</v>
      </c>
      <c r="I180">
        <f>'表2-2(由實施者填寫)'!$P$6</f>
        <v>100000</v>
      </c>
      <c r="J180">
        <v>1</v>
      </c>
    </row>
    <row r="181" spans="1:10" x14ac:dyDescent="0.25">
      <c r="A181" s="309">
        <f>'表2-2(由實施者填寫)'!C186</f>
        <v>0</v>
      </c>
      <c r="E181">
        <f>'表2-2(由實施者填寫)'!N186</f>
        <v>0</v>
      </c>
      <c r="F181" s="4">
        <f>'表2-2(由實施者填寫)'!R186</f>
        <v>0</v>
      </c>
      <c r="G181">
        <f>'表2-2(由實施者填寫)'!S186</f>
        <v>0</v>
      </c>
      <c r="H181">
        <f>'表2-2(由實施者填寫)'!W186</f>
        <v>0</v>
      </c>
      <c r="I181">
        <f>'表2-2(由實施者填寫)'!$P$6</f>
        <v>100000</v>
      </c>
      <c r="J181">
        <v>1</v>
      </c>
    </row>
    <row r="182" spans="1:10" x14ac:dyDescent="0.25">
      <c r="A182" s="309">
        <f>'表2-2(由實施者填寫)'!C187</f>
        <v>0</v>
      </c>
      <c r="E182">
        <f>'表2-2(由實施者填寫)'!N187</f>
        <v>0</v>
      </c>
      <c r="F182" s="4">
        <f>'表2-2(由實施者填寫)'!R187</f>
        <v>0</v>
      </c>
      <c r="G182">
        <f>'表2-2(由實施者填寫)'!S187</f>
        <v>0</v>
      </c>
      <c r="H182">
        <f>'表2-2(由實施者填寫)'!W187</f>
        <v>0</v>
      </c>
      <c r="I182">
        <f>'表2-2(由實施者填寫)'!$P$6</f>
        <v>100000</v>
      </c>
      <c r="J182">
        <v>1</v>
      </c>
    </row>
    <row r="183" spans="1:10" x14ac:dyDescent="0.25">
      <c r="A183" s="309">
        <f>'表2-2(由實施者填寫)'!C188</f>
        <v>0</v>
      </c>
      <c r="E183">
        <f>'表2-2(由實施者填寫)'!N188</f>
        <v>0</v>
      </c>
      <c r="F183" s="4">
        <f>'表2-2(由實施者填寫)'!R188</f>
        <v>0</v>
      </c>
      <c r="G183">
        <f>'表2-2(由實施者填寫)'!S188</f>
        <v>0</v>
      </c>
      <c r="H183">
        <f>'表2-2(由實施者填寫)'!W188</f>
        <v>0</v>
      </c>
      <c r="I183">
        <f>'表2-2(由實施者填寫)'!$P$6</f>
        <v>100000</v>
      </c>
      <c r="J183">
        <v>1</v>
      </c>
    </row>
    <row r="184" spans="1:10" x14ac:dyDescent="0.25">
      <c r="A184" s="309">
        <f>'表2-2(由實施者填寫)'!C189</f>
        <v>0</v>
      </c>
      <c r="E184">
        <f>'表2-2(由實施者填寫)'!N189</f>
        <v>0</v>
      </c>
      <c r="F184" s="4">
        <f>'表2-2(由實施者填寫)'!R189</f>
        <v>0</v>
      </c>
      <c r="G184">
        <f>'表2-2(由實施者填寫)'!S189</f>
        <v>0</v>
      </c>
      <c r="H184">
        <f>'表2-2(由實施者填寫)'!W189</f>
        <v>0</v>
      </c>
      <c r="I184">
        <f>'表2-2(由實施者填寫)'!$P$6</f>
        <v>100000</v>
      </c>
      <c r="J184">
        <v>1</v>
      </c>
    </row>
    <row r="185" spans="1:10" x14ac:dyDescent="0.25">
      <c r="A185" s="309">
        <f>'表2-2(由實施者填寫)'!C190</f>
        <v>0</v>
      </c>
      <c r="E185">
        <f>'表2-2(由實施者填寫)'!N190</f>
        <v>0</v>
      </c>
      <c r="F185" s="4">
        <f>'表2-2(由實施者填寫)'!R190</f>
        <v>0</v>
      </c>
      <c r="G185">
        <f>'表2-2(由實施者填寫)'!S190</f>
        <v>0</v>
      </c>
      <c r="H185">
        <f>'表2-2(由實施者填寫)'!W190</f>
        <v>0</v>
      </c>
      <c r="I185">
        <f>'表2-2(由實施者填寫)'!$P$6</f>
        <v>100000</v>
      </c>
      <c r="J185">
        <v>1</v>
      </c>
    </row>
    <row r="186" spans="1:10" x14ac:dyDescent="0.25">
      <c r="A186" s="309">
        <f>'表2-2(由實施者填寫)'!C191</f>
        <v>0</v>
      </c>
      <c r="E186">
        <f>'表2-2(由實施者填寫)'!N191</f>
        <v>0</v>
      </c>
      <c r="F186" s="4">
        <f>'表2-2(由實施者填寫)'!R191</f>
        <v>0</v>
      </c>
      <c r="G186">
        <f>'表2-2(由實施者填寫)'!S191</f>
        <v>0</v>
      </c>
      <c r="H186">
        <f>'表2-2(由實施者填寫)'!W191</f>
        <v>0</v>
      </c>
      <c r="I186">
        <f>'表2-2(由實施者填寫)'!$P$6</f>
        <v>100000</v>
      </c>
      <c r="J186">
        <v>1</v>
      </c>
    </row>
    <row r="187" spans="1:10" x14ac:dyDescent="0.25">
      <c r="A187" s="309">
        <f>'表2-2(由實施者填寫)'!C192</f>
        <v>0</v>
      </c>
      <c r="E187">
        <f>'表2-2(由實施者填寫)'!N192</f>
        <v>0</v>
      </c>
      <c r="F187" s="4">
        <f>'表2-2(由實施者填寫)'!R192</f>
        <v>0</v>
      </c>
      <c r="G187">
        <f>'表2-2(由實施者填寫)'!S192</f>
        <v>0</v>
      </c>
      <c r="H187">
        <f>'表2-2(由實施者填寫)'!W192</f>
        <v>0</v>
      </c>
      <c r="I187">
        <f>'表2-2(由實施者填寫)'!$P$6</f>
        <v>100000</v>
      </c>
      <c r="J187">
        <v>1</v>
      </c>
    </row>
    <row r="188" spans="1:10" x14ac:dyDescent="0.25">
      <c r="A188" s="309">
        <f>'表2-2(由實施者填寫)'!C193</f>
        <v>0</v>
      </c>
      <c r="E188">
        <f>'表2-2(由實施者填寫)'!N193</f>
        <v>0</v>
      </c>
      <c r="F188" s="4">
        <f>'表2-2(由實施者填寫)'!R193</f>
        <v>0</v>
      </c>
      <c r="G188">
        <f>'表2-2(由實施者填寫)'!S193</f>
        <v>0</v>
      </c>
      <c r="H188">
        <f>'表2-2(由實施者填寫)'!W193</f>
        <v>0</v>
      </c>
      <c r="I188">
        <f>'表2-2(由實施者填寫)'!$P$6</f>
        <v>100000</v>
      </c>
      <c r="J188">
        <v>1</v>
      </c>
    </row>
    <row r="189" spans="1:10" x14ac:dyDescent="0.25">
      <c r="A189" s="309">
        <f>'表2-2(由實施者填寫)'!C194</f>
        <v>0</v>
      </c>
      <c r="E189">
        <f>'表2-2(由實施者填寫)'!N194</f>
        <v>0</v>
      </c>
      <c r="F189" s="4">
        <f>'表2-2(由實施者填寫)'!R194</f>
        <v>0</v>
      </c>
      <c r="G189">
        <f>'表2-2(由實施者填寫)'!S194</f>
        <v>0</v>
      </c>
      <c r="H189">
        <f>'表2-2(由實施者填寫)'!W194</f>
        <v>0</v>
      </c>
      <c r="I189">
        <f>'表2-2(由實施者填寫)'!$P$6</f>
        <v>100000</v>
      </c>
      <c r="J189">
        <v>1</v>
      </c>
    </row>
    <row r="190" spans="1:10" x14ac:dyDescent="0.25">
      <c r="A190" s="309">
        <f>'表2-2(由實施者填寫)'!C195</f>
        <v>0</v>
      </c>
      <c r="E190">
        <f>'表2-2(由實施者填寫)'!N195</f>
        <v>0</v>
      </c>
      <c r="F190" s="4">
        <f>'表2-2(由實施者填寫)'!R195</f>
        <v>0</v>
      </c>
      <c r="G190">
        <f>'表2-2(由實施者填寫)'!S195</f>
        <v>0</v>
      </c>
      <c r="H190">
        <f>'表2-2(由實施者填寫)'!W195</f>
        <v>0</v>
      </c>
      <c r="I190">
        <f>'表2-2(由實施者填寫)'!$P$6</f>
        <v>100000</v>
      </c>
      <c r="J190">
        <v>1</v>
      </c>
    </row>
    <row r="191" spans="1:10" x14ac:dyDescent="0.25">
      <c r="A191" s="309">
        <f>'表2-2(由實施者填寫)'!C196</f>
        <v>0</v>
      </c>
      <c r="E191">
        <f>'表2-2(由實施者填寫)'!N196</f>
        <v>0</v>
      </c>
      <c r="F191" s="4">
        <f>'表2-2(由實施者填寫)'!R196</f>
        <v>0</v>
      </c>
      <c r="G191">
        <f>'表2-2(由實施者填寫)'!S196</f>
        <v>0</v>
      </c>
      <c r="H191">
        <f>'表2-2(由實施者填寫)'!W196</f>
        <v>0</v>
      </c>
      <c r="I191">
        <f>'表2-2(由實施者填寫)'!$P$6</f>
        <v>100000</v>
      </c>
      <c r="J191">
        <v>1</v>
      </c>
    </row>
    <row r="192" spans="1:10" x14ac:dyDescent="0.25">
      <c r="A192" s="309">
        <f>'表2-2(由實施者填寫)'!C197</f>
        <v>0</v>
      </c>
      <c r="E192">
        <f>'表2-2(由實施者填寫)'!N197</f>
        <v>0</v>
      </c>
      <c r="F192" s="4">
        <f>'表2-2(由實施者填寫)'!R197</f>
        <v>0</v>
      </c>
      <c r="G192">
        <f>'表2-2(由實施者填寫)'!S197</f>
        <v>0</v>
      </c>
      <c r="H192">
        <f>'表2-2(由實施者填寫)'!W197</f>
        <v>0</v>
      </c>
      <c r="I192">
        <f>'表2-2(由實施者填寫)'!$P$6</f>
        <v>100000</v>
      </c>
      <c r="J192">
        <v>1</v>
      </c>
    </row>
    <row r="193" spans="1:10" x14ac:dyDescent="0.25">
      <c r="A193" s="309">
        <f>'表2-2(由實施者填寫)'!C198</f>
        <v>0</v>
      </c>
      <c r="E193">
        <f>'表2-2(由實施者填寫)'!N198</f>
        <v>0</v>
      </c>
      <c r="F193" s="4">
        <f>'表2-2(由實施者填寫)'!R198</f>
        <v>0</v>
      </c>
      <c r="G193">
        <f>'表2-2(由實施者填寫)'!S198</f>
        <v>0</v>
      </c>
      <c r="H193">
        <f>'表2-2(由實施者填寫)'!W198</f>
        <v>0</v>
      </c>
      <c r="I193">
        <f>'表2-2(由實施者填寫)'!$P$6</f>
        <v>100000</v>
      </c>
      <c r="J193">
        <v>1</v>
      </c>
    </row>
    <row r="194" spans="1:10" x14ac:dyDescent="0.25">
      <c r="A194" s="309">
        <f>'表2-2(由實施者填寫)'!C199</f>
        <v>0</v>
      </c>
      <c r="E194">
        <f>'表2-2(由實施者填寫)'!N199</f>
        <v>0</v>
      </c>
      <c r="F194" s="4">
        <f>'表2-2(由實施者填寫)'!R199</f>
        <v>0</v>
      </c>
      <c r="G194">
        <f>'表2-2(由實施者填寫)'!S199</f>
        <v>0</v>
      </c>
      <c r="H194">
        <f>'表2-2(由實施者填寫)'!W199</f>
        <v>0</v>
      </c>
      <c r="I194">
        <f>'表2-2(由實施者填寫)'!$P$6</f>
        <v>100000</v>
      </c>
      <c r="J194">
        <v>1</v>
      </c>
    </row>
    <row r="195" spans="1:10" x14ac:dyDescent="0.25">
      <c r="A195" s="309">
        <f>'表2-2(由實施者填寫)'!C200</f>
        <v>0</v>
      </c>
      <c r="E195">
        <f>'表2-2(由實施者填寫)'!N200</f>
        <v>0</v>
      </c>
      <c r="F195" s="4">
        <f>'表2-2(由實施者填寫)'!R200</f>
        <v>0</v>
      </c>
      <c r="G195">
        <f>'表2-2(由實施者填寫)'!S200</f>
        <v>0</v>
      </c>
      <c r="H195">
        <f>'表2-2(由實施者填寫)'!W200</f>
        <v>0</v>
      </c>
      <c r="I195">
        <f>'表2-2(由實施者填寫)'!$P$6</f>
        <v>100000</v>
      </c>
      <c r="J195">
        <v>1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13</vt:i4>
      </vt:variant>
      <vt:variant>
        <vt:lpstr>具名範圍</vt:lpstr>
      </vt:variant>
      <vt:variant>
        <vt:i4>2</vt:i4>
      </vt:variant>
    </vt:vector>
  </HeadingPairs>
  <TitlesOfParts>
    <vt:vector size="15" baseType="lpstr">
      <vt:lpstr>表1-1(由實施者填寫)</vt:lpstr>
      <vt:lpstr>表1-2都更建檔管制表(供承辦人使用，實施者無須填寫)</vt:lpstr>
      <vt:lpstr>身分別</vt:lpstr>
      <vt:lpstr>契稅試算表填表須知及注意事項</vt:lpstr>
      <vt:lpstr>表2-1(由實施者填寫)</vt:lpstr>
      <vt:lpstr>表2-2(由實施者填寫)</vt:lpstr>
      <vt:lpstr>212價差</vt:lpstr>
      <vt:lpstr>213價差</vt:lpstr>
      <vt:lpstr>212抵付</vt:lpstr>
      <vt:lpstr>213抵付</vt:lpstr>
      <vt:lpstr>物價指數</vt:lpstr>
      <vt:lpstr>地政</vt:lpstr>
      <vt:lpstr>管制檔</vt:lpstr>
      <vt:lpstr>'表2-1(由實施者填寫)'!Print_Area</vt:lpstr>
      <vt:lpstr>'表2-2(由實施者填寫)'!Print_Area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AG6345_劉柏毅</cp:lastModifiedBy>
  <cp:lastPrinted>2025-09-11T08:08:23Z</cp:lastPrinted>
  <dcterms:created xsi:type="dcterms:W3CDTF">2023-06-23T00:15:49Z</dcterms:created>
  <dcterms:modified xsi:type="dcterms:W3CDTF">2026-06-24T02:43:37Z</dcterms:modified>
</cp:coreProperties>
</file>